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<sst xmlns="http://schemas.openxmlformats.org/spreadsheetml/2006/main" count="2281" uniqueCount="618">
  <si>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</si>
  <si>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</si>
  <si>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</si>
  <si>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</si>
  <si>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</si>
  <si>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</si>
  <si>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</si>
  <si>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</si>
  <si>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</si>
  <si>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</si>
  <si>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</si>
  <si>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</si>
  <si>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</si>
  <si>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</si>
  <si>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</si>
  <si>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</si>
  <si>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</si>
  <si>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</si>
  <si>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</si>
  <si>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</si>
  <si>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</si>
  <si>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</si>
  <si>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</si>
  <si>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</si>
  <si>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</si>
  <si>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</si>
  <si>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</si>
  <si>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</si>
  <si>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</si>
  <si>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</si>
  <si>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</si>
  <si>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</si>
  <si>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</si>
  <si>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</si>
  <si>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</si>
  <si>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</si>
  <si>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</si>
  <si>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</si>
  <si>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</si>
  <si>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</si>
  <si>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</si>
  <si>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</si>
  <si>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</si>
  <si>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</si>
  <si>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</si>
  <si>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</si>
  <si>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</si>
  <si>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</si>
  <si>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</si>
  <si>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</si>
  <si>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</si>
  <si>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</si>
  <si>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</si>
  <si>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</si>
  <si>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</si>
  <si>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</si>
  <si>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</si>
  <si>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</si>
  <si>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</si>
  <si>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</si>
  <si>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</si>
  <si>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</si>
  <si>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</si>
  <si>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</si>
  <si>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</si>
  <si>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</si>
  <si>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</si>
  <si>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</si>
  <si>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</si>
  <si>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昆明市五华区红云街道社区卫生服务中心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</si>
  <si>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</si>
  <si>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</si>
  <si>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</si>
  <si>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</si>
  <si>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</si>
  <si>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</si>
  <si>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</si>
  <si>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</si>
  <si>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</si>
  <si>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</si>
  <si>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</si>
  <si>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</si>
  <si>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</si>
  <si>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</si>
  <si>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</si>
  <si>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</si>
  <si>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</si>
  <si>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</si>
  <si>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</si>
  <si>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</si>
  <si>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</si>
  <si>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</si>
  <si>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</si>
  <si>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</si>
  <si>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</si>
  <si>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</si>
  <si>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</si>
  <si>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</si>
  <si>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</si>
  <si>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</si>
  <si>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</si>
  <si>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</si>
  <si>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</si>
  <si>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</si>
  <si>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</si>
  <si>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</si>
  <si>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</si>
  <si>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</si>
  <si>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</si>
  <si>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</si>
  <si>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</si>
  <si>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</si>
  <si>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</si>
  <si>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</si>
  <si>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</si>
  <si>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</si>
  <si>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</si>
  <si>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</si>
  <si>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</si>
  <si>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</si>
  <si>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</si>
  <si>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</si>
  <si>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</si>
  <si>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</si>
  <si>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</si>
  <si>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</si>
  <si>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</si>
  <si>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</si>
  <si>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</si>
  <si>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</si>
  <si>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</si>
  <si>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</si>
  <si>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</si>
  <si>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</si>
  <si>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</si>
  <si>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</si>
  <si>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</si>
  <si>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</si>
  <si>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</si>
  <si>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</si>
  <si>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</si>
  <si>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</si>
  <si>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</si>
  <si>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</si>
  <si>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</si>
  <si>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</si>
  <si>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</si>
  <si>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</si>
  <si>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</si>
  <si>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</si>
  <si>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</si>
  <si>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</si>
  <si>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</si>
  <si>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</si>
  <si>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</si>
  <si>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</si>
  <si>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</si>
  <si>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</si>
  <si>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</si>
  <si>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</si>
  <si>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</si>
  <si>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</si>
  <si>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</si>
  <si>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</si>
  <si>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</si>
  <si>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</si>
  <si>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</si>
  <si>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</si>
  <si>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</si>
  <si>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</si>
  <si>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</si>
  <si>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</si>
  <si>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</si>
  <si>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</si>
  <si>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</si>
  <si>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</si>
  <si>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备注：我单位无2025年一般公共预算“三公”经费支出预算，此表无数据。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</si>
  <si>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</si>
  <si>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</si>
  <si>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</si>
  <si>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</si>
  <si>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</si>
  <si>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</si>
  <si>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</si>
  <si>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</si>
  <si>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</si>
  <si>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</si>
  <si>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</si>
  <si>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</si>
  <si>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</si>
  <si>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</si>
  <si>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</si>
  <si>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</si>
  <si>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</si>
  <si>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</si>
  <si>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</si>
  <si>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</si>
  <si>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530102231100001216413</t>
  </si>
  <si>
    <t>30113</t>
  </si>
  <si>
    <t>530102231100001216433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</si>
  <si>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</si>
  <si>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</si>
  <si>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</si>
  <si>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</si>
  <si>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</si>
  <si>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</si>
  <si>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</si>
  <si>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530102231100001216434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</si>
  <si>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</si>
  <si>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</si>
  <si>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</si>
  <si>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</si>
  <si>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</si>
  <si>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</si>
  <si>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</si>
  <si>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</si>
  <si>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</si>
  <si>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530102231100001572718</t>
  </si>
  <si>
    <t>事业人员绩效奖励</t>
  </si>
  <si>
    <t>30103</t>
  </si>
  <si>
    <t>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</si>
  <si>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</si>
  <si>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</si>
  <si>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</si>
  <si>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</si>
  <si>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</si>
  <si>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</si>
  <si>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</si>
  <si>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</si>
  <si>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530102251100003696627</t>
  </si>
  <si>
    <t>残疾人保障金专项经费</t>
  </si>
  <si>
    <t>30299</t>
  </si>
  <si>
    <t>其他商品和服务支出</t>
  </si>
  <si>
    <t>专项业务类</t>
  </si>
  <si>
    <t>530102251100003813493</t>
  </si>
  <si>
    <t>2025年新增资产项目经费</t>
  </si>
  <si>
    <t>31002</t>
  </si>
  <si>
    <t>办公设备购置</t>
  </si>
  <si>
    <t>31003</t>
  </si>
  <si>
    <t>专用设备购置</t>
  </si>
  <si>
    <t>530102251100003873213</t>
  </si>
  <si>
    <t>医师、护士节经费</t>
  </si>
  <si>
    <t>30227</t>
  </si>
  <si>
    <t>委托业务费</t>
  </si>
  <si>
    <t>530102251100004087146</t>
  </si>
  <si>
    <t>187号2025年基本公共卫生省级补助资金</t>
  </si>
  <si>
    <t>30226</t>
  </si>
  <si>
    <t>劳务费</t>
  </si>
  <si>
    <t>事业发展类</t>
  </si>
  <si>
    <t>530102231100001330757</t>
  </si>
  <si>
    <t>事业支出经费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</si>
  <si>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</si>
  <si>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</si>
  <si>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</si>
  <si>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</si>
  <si>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</si>
  <si>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</si>
  <si>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</si>
  <si>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</si>
  <si>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</si>
  <si>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</si>
  <si>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</si>
  <si>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</si>
  <si>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</si>
  <si>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</si>
  <si>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30218</t>
  </si>
  <si>
    <t>专用材料费</t>
  </si>
  <si>
    <t>30228</t>
  </si>
  <si>
    <t>工会经费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</si>
  <si>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</si>
  <si>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</si>
  <si>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</si>
  <si>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</si>
  <si>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</si>
  <si>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</si>
  <si>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</si>
  <si>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</si>
  <si>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</si>
  <si>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</si>
  <si>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2025年计划开展医师节及护士节活动，通过活动充分调动医护人员工作积极性及归属感，有效提升医
护人员服务能力水平，确保单位对外服务水平有效提升。医护人员24人，有效提升归属感。节日带
来的尊重与关怀能缓解医护人员压力，激发工作热情与责任感。增进公众理解减少医患矛盾。构建和
谐的关系。使医护人员满意度达到95%。</t>
  </si>
  <si>
    <t>产出指标</t>
  </si>
  <si>
    <t>数量指标</t>
  </si>
  <si>
    <t>医护人员慰问数</t>
  </si>
  <si>
    <t>&gt;=</t>
  </si>
  <si>
    <t>24</t>
  </si>
  <si>
    <t>人</t>
  </si>
  <si>
    <t>定量指标</t>
  </si>
  <si>
    <t>反映医护人员慰问数</t>
  </si>
  <si>
    <t>质量指标</t>
  </si>
  <si>
    <t>慰问目标完成率</t>
  </si>
  <si>
    <t>=</t>
  </si>
  <si>
    <t>100</t>
  </si>
  <si>
    <t>%</t>
  </si>
  <si>
    <t>反映慰问目标完成率</t>
  </si>
  <si>
    <t>时效指标</t>
  </si>
  <si>
    <t>项目完成时限</t>
  </si>
  <si>
    <t>年度内</t>
  </si>
  <si>
    <t>年</t>
  </si>
  <si>
    <t>反映项目完成时限</t>
  </si>
  <si>
    <t>成本指标</t>
  </si>
  <si>
    <t>经济成本指标</t>
  </si>
  <si>
    <t>&lt;=</t>
  </si>
  <si>
    <t>人均支出标准</t>
  </si>
  <si>
    <t>元</t>
  </si>
  <si>
    <t>反映人均支出标准</t>
  </si>
  <si>
    <t>效益指标</t>
  </si>
  <si>
    <t>社会效益</t>
  </si>
  <si>
    <t>服务对象投诉量</t>
  </si>
  <si>
    <t>&lt;</t>
  </si>
  <si>
    <t>上年数</t>
  </si>
  <si>
    <t>是否</t>
  </si>
  <si>
    <t>定性指标</t>
  </si>
  <si>
    <t>反映服务对象投诉量</t>
  </si>
  <si>
    <t>可持续影响</t>
  </si>
  <si>
    <t>医护人员工作积极性</t>
  </si>
  <si>
    <t>不断提高</t>
  </si>
  <si>
    <t>反映医护人员工作积极性</t>
  </si>
  <si>
    <t>满意度指标</t>
  </si>
  <si>
    <t>服务对象满意度</t>
  </si>
  <si>
    <t>医护人员满意度</t>
  </si>
  <si>
    <t>95</t>
  </si>
  <si>
    <t>反映医护人员满意度</t>
  </si>
  <si>
    <t>根据五华区2025年部门预算编审指南-新增资产配置计划，设备采购数量313台。为进一步加强国有资产配置工作，实现与预算管理、政府采购、绩效管理的有机结合。通过完善医疗设备，不断提高医疗服务质量、提高医疗收入、促进卫生中心发展，使用部门及人员满意度达到90%以上。</t>
  </si>
  <si>
    <t>设备采购数量</t>
  </si>
  <si>
    <t>313</t>
  </si>
  <si>
    <t>台/套</t>
  </si>
  <si>
    <t>反映设备采购数量</t>
  </si>
  <si>
    <t>设备验收合格率</t>
  </si>
  <si>
    <t>反映设备验收合格率</t>
  </si>
  <si>
    <t>新增设备到位时限</t>
  </si>
  <si>
    <t>采购合同约定时限</t>
  </si>
  <si>
    <t>反映新增设备到位率</t>
  </si>
  <si>
    <t>预算批复数</t>
  </si>
  <si>
    <t>反映经济成本指标</t>
  </si>
  <si>
    <t>医疗服务质量</t>
  </si>
  <si>
    <t>显著提高</t>
  </si>
  <si>
    <t>是/否</t>
  </si>
  <si>
    <t>反映医疗服务质量</t>
  </si>
  <si>
    <t>医疗设备在可使用期间能为患者提供更先进的诊疗技术，提高诊断精确度</t>
  </si>
  <si>
    <t>效果显著</t>
  </si>
  <si>
    <t>反映医疗设备在可使用期间能为患者提供更先进的诊疗技术，提高诊断精确度</t>
  </si>
  <si>
    <t>使用部门及人员满意度</t>
  </si>
  <si>
    <t>90</t>
  </si>
  <si>
    <t>反映使用部门及人员满意度</t>
  </si>
  <si>
    <t>严格按照国家基本公卫管理要求，落实开展相关项目，确保上级业务部门下达绩效考核目标全面完成，推进健康昆明建设，持续提升辖区公共卫生水平，有效巩固现有工作成果，着力提升群众获得感、服务对象满意度达上级要求。</t>
  </si>
  <si>
    <t>适龄儿童国家免疫规划疫苗接种率</t>
  </si>
  <si>
    <t xml:space="preserve">适龄儿童国家免疫规划疫苗接种率
</t>
  </si>
  <si>
    <t>7岁以下儿童健康管理率</t>
  </si>
  <si>
    <t>孕产妇系统管理率</t>
  </si>
  <si>
    <t>0-6岁儿童眼保健和视力检查覆盖率</t>
  </si>
  <si>
    <t xml:space="preserve">0-6岁儿童眼保健和视力检查覆盖率
</t>
  </si>
  <si>
    <t>3岁以下儿童系统管理率</t>
  </si>
  <si>
    <t>85</t>
  </si>
  <si>
    <t xml:space="preserve">3岁以下儿童系统管理率
</t>
  </si>
  <si>
    <t>老年人中医药健康管理率</t>
  </si>
  <si>
    <t>74</t>
  </si>
  <si>
    <t>肺结核患者管理率</t>
  </si>
  <si>
    <t>社区在册居家严重精神障碍患者健康管理率</t>
  </si>
  <si>
    <t>80</t>
  </si>
  <si>
    <t xml:space="preserve">社区在册居家严重精神障碍患者健康管理率
</t>
  </si>
  <si>
    <t>儿童中医药健康管理率</t>
  </si>
  <si>
    <t xml:space="preserve">儿童中医药健康管理率
</t>
  </si>
  <si>
    <t>职业健康检查服务覆盖率</t>
  </si>
  <si>
    <t xml:space="preserve">职业健康检查服务覆盖率
</t>
  </si>
  <si>
    <t>宫颈癌、乳腺癌筛查目标人群覆盖率</t>
  </si>
  <si>
    <t xml:space="preserve">较上年提高 </t>
  </si>
  <si>
    <t xml:space="preserve">宫颈癌、乳腺癌筛查目标人群覆盖率
</t>
  </si>
  <si>
    <t>居民规范化电子健康档案覆盖率</t>
  </si>
  <si>
    <t>64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</si>
  <si>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</si>
  <si>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</si>
  <si>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</si>
  <si>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</si>
  <si>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</si>
  <si>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</si>
  <si>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</si>
  <si>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</si>
  <si>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 xml:space="preserve">传染病和突发公共卫生时间报告率
</t>
  </si>
  <si>
    <t>城乡居民公共卫生差距</t>
  </si>
  <si>
    <t>不断缩小</t>
  </si>
  <si>
    <t>居民健康素养水平</t>
  </si>
  <si>
    <t xml:space="preserve">居民健康素养水平
</t>
  </si>
  <si>
    <t>基本公共卫生服务水平</t>
  </si>
  <si>
    <t xml:space="preserve">基本公共卫生服务水平
</t>
  </si>
  <si>
    <t xml:space="preserve">服务对象满意度
</t>
  </si>
  <si>
    <t>根据区级2025年部门预算和2025-2027年中期财政规划工作都署会的通知，中心开展医疗活动，服务社区12个，服务人口49000人，预计支出经费7592620元。为了保障其正常运转，完成日常工作任务而发生的人员支出和公用支出。为了加强中心财务管理，依法收入，节约支出，提高资金使用效益，促进事业发展，使中心各项经费管理有章可循。要充分挖掘单位内部潜力，利用现有设备和技术条件，扩大医疗服务项目，提高单位的社会效益和经济效益，使服务对象满意度达95%以上。</t>
  </si>
  <si>
    <t>药品采购次数</t>
  </si>
  <si>
    <t>次</t>
  </si>
  <si>
    <t>反映药品采购次数</t>
  </si>
  <si>
    <t>服务人口数量</t>
  </si>
  <si>
    <t>49000</t>
  </si>
  <si>
    <t>反映服务人口数量</t>
  </si>
  <si>
    <t>服务社区数量</t>
  </si>
  <si>
    <t>个</t>
  </si>
  <si>
    <t>反映服务社区数量</t>
  </si>
  <si>
    <t>医疗人员规范化培训合格率</t>
  </si>
  <si>
    <t>反映全年进行医疗人员规范化培训合格率</t>
  </si>
  <si>
    <t>医疗纠纷发生率</t>
  </si>
  <si>
    <t>1.00</t>
  </si>
  <si>
    <t>反映全年医疗纠纷发生率</t>
  </si>
  <si>
    <t>采购药品及卫生耗材验收合格率</t>
  </si>
  <si>
    <t>反映采购药品及卫生耗材验收合格率</t>
  </si>
  <si>
    <t>医疗质量把控对患者的影响</t>
  </si>
  <si>
    <t>反映提升医疗质量对患者产生的积极影响</t>
  </si>
  <si>
    <t>反映服务对象满意度</t>
  </si>
  <si>
    <t>做好本部门残疾人保障金经费保障，按规定落实干部职工各项待遇，支持部门正常履职。</t>
  </si>
  <si>
    <t>完成时效</t>
  </si>
  <si>
    <t>2025</t>
  </si>
  <si>
    <t>部门运转</t>
  </si>
  <si>
    <t>正常运转</t>
  </si>
  <si>
    <t xml:space="preserve">反映部门（单位）运转情况。
</t>
  </si>
  <si>
    <t>单位人员满意度</t>
  </si>
  <si>
    <t xml:space="preserve">反映部门（单位）人员对工资福利发放的满意程度。
</t>
  </si>
  <si>
    <t>社会公众满意度</t>
  </si>
  <si>
    <t xml:space="preserve">反映社会公众对部门（单位）履职情况的满意程度。
</t>
  </si>
  <si>
    <t>预算06表</t>
  </si>
  <si>
    <t>政府性基金预算支出预算表</t>
  </si>
  <si>
    <t>单位名称：昆明市发展和改革委员会</t>
  </si>
  <si>
    <t>政府性基金预算支出</t>
  </si>
  <si>
    <t>备注：我单位无2025年政府性基金预算支出预算，此表无数据。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</si>
  <si>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</si>
  <si>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</si>
  <si>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</si>
  <si>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</si>
  <si>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</si>
  <si>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</si>
  <si>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</si>
  <si>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</si>
  <si>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</si>
  <si>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</si>
  <si>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</si>
  <si>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A3复印纸</t>
  </si>
  <si>
    <t>复印纸</t>
  </si>
  <si>
    <t>件</t>
  </si>
  <si>
    <t>A4复印纸</t>
  </si>
  <si>
    <t>A4彩色打印机</t>
  </si>
  <si>
    <t xml:space="preserve">台 </t>
  </si>
  <si>
    <t>复印打印传真一体机</t>
  </si>
  <si>
    <t>台</t>
  </si>
  <si>
    <t>A4黑白打印机</t>
  </si>
  <si>
    <t>LED显示屏</t>
  </si>
  <si>
    <t>电脑桌</t>
  </si>
  <si>
    <t>办公桌</t>
  </si>
  <si>
    <t>笔记本电脑</t>
  </si>
  <si>
    <t>便携式计算机</t>
  </si>
  <si>
    <t>病床</t>
  </si>
  <si>
    <t>病房护理及医院设备</t>
  </si>
  <si>
    <t>张</t>
  </si>
  <si>
    <t>会议椅</t>
  </si>
  <si>
    <t>把</t>
  </si>
  <si>
    <t>氧气瓶</t>
  </si>
  <si>
    <t>急救和生命支持设备</t>
  </si>
  <si>
    <t>套</t>
  </si>
  <si>
    <t>牙科器械打包机</t>
  </si>
  <si>
    <t>口腔设备及器械</t>
  </si>
  <si>
    <t>牙科综合治疗机</t>
  </si>
  <si>
    <t>纯水机</t>
  </si>
  <si>
    <t>临床检验设备</t>
  </si>
  <si>
    <t>水浴箱</t>
  </si>
  <si>
    <t>针式打印机（票据打印机）</t>
  </si>
  <si>
    <t>票据打印机</t>
  </si>
  <si>
    <t>电视机</t>
  </si>
  <si>
    <t>普通电视设备（电视机）</t>
  </si>
  <si>
    <t>双联观片灯</t>
  </si>
  <si>
    <t>普通诊察器械</t>
  </si>
  <si>
    <t>胎心仪</t>
  </si>
  <si>
    <t>洗胃机</t>
  </si>
  <si>
    <t>妇科检查床</t>
  </si>
  <si>
    <t>其他床类</t>
  </si>
  <si>
    <t>观察床</t>
  </si>
  <si>
    <t>干燥箱</t>
  </si>
  <si>
    <t>其他分离及干燥设备</t>
  </si>
  <si>
    <t>病历柜</t>
  </si>
  <si>
    <t>其他柜类</t>
  </si>
  <si>
    <t>小矮柜</t>
  </si>
  <si>
    <t>中型柜子</t>
  </si>
  <si>
    <t>不锈钢旋转升降座椅</t>
  </si>
  <si>
    <t>其他家具</t>
  </si>
  <si>
    <t>条凳</t>
  </si>
  <si>
    <t>小方凳</t>
  </si>
  <si>
    <t>办公桌子连体</t>
  </si>
  <si>
    <t>其他台、桌类</t>
  </si>
  <si>
    <t>便携式骨密度仪</t>
  </si>
  <si>
    <t>其他医疗设备</t>
  </si>
  <si>
    <t>冰箱（冰冻）（冰柜）</t>
  </si>
  <si>
    <t>臭氧仪</t>
  </si>
  <si>
    <t>担架</t>
  </si>
  <si>
    <t>骨盆测量仪</t>
  </si>
  <si>
    <t>计划免疫抢救车</t>
  </si>
  <si>
    <t>辆</t>
  </si>
  <si>
    <t>检眼镜</t>
  </si>
  <si>
    <t>裂隙灯</t>
  </si>
  <si>
    <t>内科急救箱</t>
  </si>
  <si>
    <t>频率震动器</t>
  </si>
  <si>
    <t>平车</t>
  </si>
  <si>
    <t>普通轮椅</t>
  </si>
  <si>
    <t>签合机器</t>
  </si>
  <si>
    <t>抢救车</t>
  </si>
  <si>
    <t>清创处置台+C型滑轮台</t>
  </si>
  <si>
    <t>双通道注射泵</t>
  </si>
  <si>
    <t>雾化机</t>
  </si>
  <si>
    <t>吸痰仪</t>
  </si>
  <si>
    <t>系列哑铃</t>
  </si>
  <si>
    <t>副</t>
  </si>
  <si>
    <t>烟雾净化器</t>
  </si>
  <si>
    <t>医用LED电子宣教屏</t>
  </si>
  <si>
    <t>治疗车</t>
  </si>
  <si>
    <t>注射处置台</t>
  </si>
  <si>
    <t>椅子</t>
  </si>
  <si>
    <t>其他椅凳类</t>
  </si>
  <si>
    <t>地站灯</t>
  </si>
  <si>
    <t>手术室设备及附件</t>
  </si>
  <si>
    <t>简易手术床</t>
  </si>
  <si>
    <t>器械台</t>
  </si>
  <si>
    <t>无影灯</t>
  </si>
  <si>
    <t>书柜</t>
  </si>
  <si>
    <t>碎纸机</t>
  </si>
  <si>
    <t>台式计算机</t>
  </si>
  <si>
    <t>扫码枪</t>
  </si>
  <si>
    <t>条码扫描器</t>
  </si>
  <si>
    <t>文件柜</t>
  </si>
  <si>
    <t>PT训练床</t>
  </si>
  <si>
    <t>物理治疗、康复及体育治疗仪器设备</t>
  </si>
  <si>
    <t>艾灸熏蒸床</t>
  </si>
  <si>
    <t>产后康复仪器</t>
  </si>
  <si>
    <t>冲击波治疗设备</t>
  </si>
  <si>
    <t>电动PT训练床（电动升降可折叠）</t>
  </si>
  <si>
    <t>妇科微波治疗仪</t>
  </si>
  <si>
    <t>红外线治疗机</t>
  </si>
  <si>
    <t>平衡杠</t>
  </si>
  <si>
    <t>下肢功率训练脚踏车阻力可调节</t>
  </si>
  <si>
    <t>心肺功能踏板车</t>
  </si>
  <si>
    <t>训练床</t>
  </si>
  <si>
    <t>训练用台阶（双向）</t>
  </si>
  <si>
    <t>站立架（双人）</t>
  </si>
  <si>
    <t>肢体康复器（原手动功率车）</t>
  </si>
  <si>
    <t>洗衣机</t>
  </si>
  <si>
    <t>物品柜（消毒间用）</t>
  </si>
  <si>
    <t>消毒灭菌设备及器具</t>
  </si>
  <si>
    <t>毒麻药品柜</t>
  </si>
  <si>
    <t>药房设备及器具</t>
  </si>
  <si>
    <t>药瓶器械柜</t>
  </si>
  <si>
    <t>床旁心电监护</t>
  </si>
  <si>
    <t>医用超声波仪器及设备</t>
  </si>
  <si>
    <t>饮水机</t>
  </si>
  <si>
    <t>饮水器</t>
  </si>
  <si>
    <t>煎药机</t>
  </si>
  <si>
    <t>中医器械设备</t>
  </si>
  <si>
    <t>特定电磁波治疗设备</t>
  </si>
  <si>
    <t>移动式抽烟机</t>
  </si>
  <si>
    <t>中频治疗仪</t>
  </si>
  <si>
    <t>中医理疗床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</si>
  <si>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</si>
  <si>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</si>
  <si>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</si>
  <si>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</si>
  <si>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</si>
  <si>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</si>
  <si>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</si>
  <si>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</si>
  <si>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备注：我单位无2025年政府购买服务预算，此表无数据。</t>
  </si>
  <si>
    <t>预算09-1表</t>
  </si>
  <si>
    <t>单位名称（项目）</t>
  </si>
  <si>
    <t>地区</t>
  </si>
  <si>
    <t>备注：我单位无2025年区对下转移支付预算，此表无数据。</t>
  </si>
  <si>
    <t>预算09-2表</t>
  </si>
  <si>
    <t>备注：我单位无2025年区对下转移支付绩效目标，此表无数据。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</si>
  <si>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</si>
  <si>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</si>
  <si>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</si>
  <si>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</si>
  <si>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</si>
  <si>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</si>
  <si>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</si>
  <si>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</si>
  <si>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</si>
  <si>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</si>
  <si>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A02010108 便携式计算机</t>
  </si>
  <si>
    <t>A02021003 A4黑白打印机</t>
  </si>
  <si>
    <t>A02021004 A4彩色打印机</t>
  </si>
  <si>
    <t>A02021006 票据打印机</t>
  </si>
  <si>
    <t>A02021103 LED显示屏</t>
  </si>
  <si>
    <t>A02021119 条码扫描器</t>
  </si>
  <si>
    <t>A02021301 碎纸机</t>
  </si>
  <si>
    <t>A02052599 其他分离及干燥设备</t>
  </si>
  <si>
    <t>A02061810 洗衣机</t>
  </si>
  <si>
    <t>A02061818 饮水器</t>
  </si>
  <si>
    <t>A02091001 普通电视设备（电视机）</t>
  </si>
  <si>
    <t>A02320200 普通诊察器械</t>
  </si>
  <si>
    <t>A02320500 医用超声波仪器及设备</t>
  </si>
  <si>
    <t>A02320800 物理治疗、康复及体育治疗仪器设备</t>
  </si>
  <si>
    <t>A02320900 中医器械设备</t>
  </si>
  <si>
    <t>A02321900 临床检验设备</t>
  </si>
  <si>
    <t>A02322000 药房设备及器具</t>
  </si>
  <si>
    <t>A02322400 手术室设备及附件</t>
  </si>
  <si>
    <t>A02322500 急救和生命支持设备</t>
  </si>
  <si>
    <t>A02322700 病房护理及医院设备</t>
  </si>
  <si>
    <t>A02322800 消毒灭菌设备及器具</t>
  </si>
  <si>
    <t>A02323300 口腔设备及器械</t>
  </si>
  <si>
    <t>A02329900 其他医疗设备</t>
  </si>
  <si>
    <t>家具和用品</t>
  </si>
  <si>
    <t>A05010199 其他床类</t>
  </si>
  <si>
    <t>A05010201 办公桌</t>
  </si>
  <si>
    <t>A05010299 其他台、桌类</t>
  </si>
  <si>
    <t>A05010303 会议椅</t>
  </si>
  <si>
    <t>A05010399 其他椅凳类</t>
  </si>
  <si>
    <t>A05010501 书柜</t>
  </si>
  <si>
    <t>A05010502 文件柜</t>
  </si>
  <si>
    <t>A05010599 其他柜类</t>
  </si>
  <si>
    <t>A05019900 其他家具</t>
  </si>
  <si>
    <t>预算11表</t>
  </si>
  <si>
    <t>上级补助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</si>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</sst>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  <xf numFmtId="0" fontId="34" fillId="0" borderId="0">
      <alignment vertical="top"/>
      <protection locked="0"/>
    </xf>
  </cellStyleXfs>
  <cellXfs count="238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Fill="1" applyBorder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8.57522123893805" defaultRowHeight="12.75" customHeight="1" outlineLevelCol="3"/>
  <cols>
    <col min="1" max="4" width="41" style="1" customWidth="1"/>
    <col min="5" max="16384" width="8.57522123893805" style="1"/>
  </cols>
  <sheetData>
    <row r="1" customHeight="1" spans="1:4">
      <c r="A1" s="2"/>
      <c r="B1" s="2"/>
      <c r="C1" s="2"/>
      <c r="D1" s="2"/>
    </row>
    <row r="2" ht="15" customHeight="1" spans="1:4">
      <c r="A2" s="51"/>
      <c r="B2" s="51"/>
      <c r="C2" s="51"/>
      <c r="D2" s="59" t="s">
        <v>0</v>
      </c>
    </row>
    <row r="3" ht="41.25" customHeight="1" spans="1:1">
      <c r="A3" s="46" t="str">
        <f>"2025"&amp;"年部门财务收支预算总表"</f>
        <v>2025年部门财务收支预算总表</v>
      </c>
    </row>
    <row r="4" ht="17.25" customHeight="1" spans="1:4">
      <c r="A4" s="49" t="str">
        <f>"单位名称："&amp;"昆明市五华区红云街道社区卫生服务中心"</f>
        <v>单位名称：昆明市五华区红云街道社区卫生服务中心</v>
      </c>
      <c r="B4" s="204"/>
      <c r="D4" s="156" t="s">
        <v>1</v>
      </c>
    </row>
    <row r="5" ht="23.25" customHeight="1" spans="1:4">
      <c r="A5" s="205" t="s">
        <v>2</v>
      </c>
      <c r="B5" s="206"/>
      <c r="C5" s="205" t="s">
        <v>3</v>
      </c>
      <c r="D5" s="206"/>
    </row>
    <row r="6" ht="24" customHeight="1" spans="1:4">
      <c r="A6" s="205" t="s">
        <v>4</v>
      </c>
      <c r="B6" s="205" t="s">
        <v>5</v>
      </c>
      <c r="C6" s="205" t="s">
        <v>6</v>
      </c>
      <c r="D6" s="205" t="s">
        <v>5</v>
      </c>
    </row>
    <row r="7" ht="17.25" customHeight="1" spans="1:4">
      <c r="A7" s="207" t="s">
        <v>7</v>
      </c>
      <c r="B7" s="80">
        <v>1987592</v>
      </c>
      <c r="C7" s="207" t="s">
        <v>8</v>
      </c>
      <c r="D7" s="80"/>
    </row>
    <row r="8" ht="17.25" customHeight="1" spans="1:4">
      <c r="A8" s="207" t="s">
        <v>9</v>
      </c>
      <c r="B8" s="80"/>
      <c r="C8" s="207" t="s">
        <v>10</v>
      </c>
      <c r="D8" s="80"/>
    </row>
    <row r="9" ht="17.25" customHeight="1" spans="1:4">
      <c r="A9" s="207" t="s">
        <v>11</v>
      </c>
      <c r="B9" s="80"/>
      <c r="C9" s="237" t="s">
        <v>12</v>
      </c>
      <c r="D9" s="80"/>
    </row>
    <row r="10" ht="17.25" customHeight="1" spans="1:4">
      <c r="A10" s="207" t="s">
        <v>13</v>
      </c>
      <c r="B10" s="80"/>
      <c r="C10" s="237" t="s">
        <v>14</v>
      </c>
      <c r="D10" s="80"/>
    </row>
    <row r="11" ht="17.25" customHeight="1" spans="1:4">
      <c r="A11" s="207" t="s">
        <v>15</v>
      </c>
      <c r="B11" s="80"/>
      <c r="C11" s="237" t="s">
        <v>16</v>
      </c>
      <c r="D11" s="80"/>
    </row>
    <row r="12" ht="17.25" customHeight="1" spans="1:4">
      <c r="A12" s="207" t="s">
        <v>17</v>
      </c>
      <c r="B12" s="80">
        <v>8486085</v>
      </c>
      <c r="C12" s="237" t="s">
        <v>18</v>
      </c>
      <c r="D12" s="80"/>
    </row>
    <row r="13" ht="17.25" customHeight="1" spans="1:4">
      <c r="A13" s="207" t="s">
        <v>19</v>
      </c>
      <c r="B13" s="80"/>
      <c r="C13" s="22" t="s">
        <v>20</v>
      </c>
      <c r="D13" s="80"/>
    </row>
    <row r="14" ht="17.25" customHeight="1" spans="1:4">
      <c r="A14" s="207" t="s">
        <v>21</v>
      </c>
      <c r="B14" s="80"/>
      <c r="C14" s="22" t="s">
        <v>22</v>
      </c>
      <c r="D14" s="80">
        <v>145000</v>
      </c>
    </row>
    <row r="15" ht="17.25" customHeight="1" spans="1:4">
      <c r="A15" s="207" t="s">
        <v>23</v>
      </c>
      <c r="B15" s="80"/>
      <c r="C15" s="22" t="s">
        <v>24</v>
      </c>
      <c r="D15" s="80">
        <v>10178677</v>
      </c>
    </row>
    <row r="16" ht="17.25" customHeight="1" spans="1:4">
      <c r="A16" s="207" t="s">
        <v>25</v>
      </c>
      <c r="B16" s="80"/>
      <c r="C16" s="22" t="s">
        <v>26</v>
      </c>
      <c r="D16" s="80"/>
    </row>
    <row r="17" ht="17.25" customHeight="1" spans="1:4">
      <c r="A17" s="208"/>
      <c r="B17" s="80"/>
      <c r="C17" s="22" t="s">
        <v>27</v>
      </c>
      <c r="D17" s="80"/>
    </row>
    <row r="18" ht="17.25" customHeight="1" spans="1:4">
      <c r="A18" s="209"/>
      <c r="B18" s="80"/>
      <c r="C18" s="22" t="s">
        <v>28</v>
      </c>
      <c r="D18" s="80"/>
    </row>
    <row r="19" ht="17.25" customHeight="1" spans="1:4">
      <c r="A19" s="209"/>
      <c r="B19" s="80"/>
      <c r="C19" s="22" t="s">
        <v>29</v>
      </c>
      <c r="D19" s="80"/>
    </row>
    <row r="20" ht="17.25" customHeight="1" spans="1:4">
      <c r="A20" s="209"/>
      <c r="B20" s="80"/>
      <c r="C20" s="22" t="s">
        <v>30</v>
      </c>
      <c r="D20" s="80"/>
    </row>
    <row r="21" ht="17.25" customHeight="1" spans="1:4">
      <c r="A21" s="209"/>
      <c r="B21" s="80"/>
      <c r="C21" s="22" t="s">
        <v>31</v>
      </c>
      <c r="D21" s="80"/>
    </row>
    <row r="22" ht="17.25" customHeight="1" spans="1:4">
      <c r="A22" s="209"/>
      <c r="B22" s="80"/>
      <c r="C22" s="22" t="s">
        <v>32</v>
      </c>
      <c r="D22" s="80"/>
    </row>
    <row r="23" ht="17.25" customHeight="1" spans="1:4">
      <c r="A23" s="209"/>
      <c r="B23" s="80"/>
      <c r="C23" s="22" t="s">
        <v>33</v>
      </c>
      <c r="D23" s="80"/>
    </row>
    <row r="24" ht="17.25" customHeight="1" spans="1:4">
      <c r="A24" s="209"/>
      <c r="B24" s="80"/>
      <c r="C24" s="22" t="s">
        <v>34</v>
      </c>
      <c r="D24" s="80"/>
    </row>
    <row r="25" ht="17.25" customHeight="1" spans="1:4">
      <c r="A25" s="209"/>
      <c r="B25" s="80"/>
      <c r="C25" s="22" t="s">
        <v>35</v>
      </c>
      <c r="D25" s="80">
        <v>150000</v>
      </c>
    </row>
    <row r="26" ht="17.25" customHeight="1" spans="1:4">
      <c r="A26" s="209"/>
      <c r="B26" s="80"/>
      <c r="C26" s="22" t="s">
        <v>36</v>
      </c>
      <c r="D26" s="80"/>
    </row>
    <row r="27" ht="17.25" customHeight="1" spans="1:4">
      <c r="A27" s="209"/>
      <c r="B27" s="80"/>
      <c r="C27" s="208" t="s">
        <v>37</v>
      </c>
      <c r="D27" s="80"/>
    </row>
    <row r="28" ht="17.25" customHeight="1" spans="1:4">
      <c r="A28" s="209"/>
      <c r="B28" s="80"/>
      <c r="C28" s="22" t="s">
        <v>38</v>
      </c>
      <c r="D28" s="80"/>
    </row>
    <row r="29" ht="16.5" customHeight="1" spans="1:4">
      <c r="A29" s="209"/>
      <c r="B29" s="80"/>
      <c r="C29" s="22" t="s">
        <v>39</v>
      </c>
      <c r="D29" s="80"/>
    </row>
    <row r="30" ht="16.5" customHeight="1" spans="1:4">
      <c r="A30" s="209"/>
      <c r="B30" s="80"/>
      <c r="C30" s="208" t="s">
        <v>40</v>
      </c>
      <c r="D30" s="80"/>
    </row>
    <row r="31" ht="17.25" customHeight="1" spans="1:4">
      <c r="A31" s="209"/>
      <c r="B31" s="80"/>
      <c r="C31" s="208" t="s">
        <v>41</v>
      </c>
      <c r="D31" s="80"/>
    </row>
    <row r="32" ht="17.25" customHeight="1" spans="1:4">
      <c r="A32" s="209"/>
      <c r="B32" s="80"/>
      <c r="C32" s="22" t="s">
        <v>42</v>
      </c>
      <c r="D32" s="80"/>
    </row>
    <row r="33" ht="16.5" customHeight="1" spans="1:4">
      <c r="A33" s="209" t="s">
        <v>43</v>
      </c>
      <c r="B33" s="80">
        <v>10473677</v>
      </c>
      <c r="C33" s="209" t="s">
        <v>44</v>
      </c>
      <c r="D33" s="80">
        <v>10473677</v>
      </c>
    </row>
    <row r="34" ht="16.5" customHeight="1" spans="1:4">
      <c r="A34" s="208" t="s">
        <v>45</v>
      </c>
      <c r="B34" s="80"/>
      <c r="C34" s="208" t="s">
        <v>46</v>
      </c>
      <c r="D34" s="80"/>
    </row>
    <row r="35" ht="16.5" customHeight="1" spans="1:4">
      <c r="A35" s="22" t="s">
        <v>47</v>
      </c>
      <c r="B35" s="80"/>
      <c r="C35" s="22" t="s">
        <v>47</v>
      </c>
      <c r="D35" s="80"/>
    </row>
    <row r="36" ht="16.5" customHeight="1" spans="1:4">
      <c r="A36" s="22" t="s">
        <v>48</v>
      </c>
      <c r="B36" s="80"/>
      <c r="C36" s="22" t="s">
        <v>49</v>
      </c>
      <c r="D36" s="80"/>
    </row>
    <row r="37" ht="16.5" customHeight="1" spans="1:4">
      <c r="A37" s="210" t="s">
        <v>50</v>
      </c>
      <c r="B37" s="80">
        <v>10473677</v>
      </c>
      <c r="C37" s="210" t="s">
        <v>51</v>
      </c>
      <c r="D37" s="80">
        <v>10473677</v>
      </c>
    </row>
  </sheetData>
  <mergeCells count="4">
    <mergeCell ref="A3:D3"/>
    <mergeCell ref="A4:B4"/>
    <mergeCell ref="A5:B5"/>
    <mergeCell ref="C5:D5"/>
  </mergeCells>
  <printOptions horizontalCentered="1"/>
  <pageMargins left="0.25" right="0.25" top="0.75" bottom="0.75" header="0.298611111111111" footer="0.298611111111111"/>
  <pageSetup paperSize="9" scale="71" orientation="landscape"/>
  <headerFooter>
    <oddFooter>&amp;C第&amp;P页，共&amp;N页&amp;R&amp;N</oddFooter>
  </headerFooter>
  <ignoredErrors>
    <ignoredError sqref="B4:XFD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zoomScale="90" zoomScaleNormal="90" workbookViewId="0">
      <pane ySplit="1" topLeftCell="A2" activePane="bottomLeft" state="frozen"/>
      <selection/>
      <selection pane="bottomLeft" activeCell="D21" sqref="D21"/>
    </sheetView>
  </sheetViews>
  <sheetFormatPr defaultColWidth="9.14159292035398" defaultRowHeight="14.25" customHeight="1" outlineLevelCol="5"/>
  <cols>
    <col min="1" max="1" width="32.141592920354" style="1" customWidth="1"/>
    <col min="2" max="2" width="20.7079646017699" style="1" customWidth="1"/>
    <col min="3" max="3" width="32.141592920354" style="1" customWidth="1"/>
    <col min="4" max="4" width="27.7079646017699" style="1" customWidth="1"/>
    <col min="5" max="6" width="36.7079646017699" style="1" customWidth="1"/>
    <col min="7" max="16384" width="9.14159292035398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ht="12" customHeight="1" spans="1:6">
      <c r="A2" s="135">
        <v>1</v>
      </c>
      <c r="B2" s="136">
        <v>0</v>
      </c>
      <c r="C2" s="135">
        <v>1</v>
      </c>
      <c r="D2" s="137"/>
      <c r="E2" s="137"/>
      <c r="F2" s="138" t="s">
        <v>415</v>
      </c>
    </row>
    <row r="3" s="1" customFormat="1" ht="42" customHeight="1" spans="1:6">
      <c r="A3" s="139" t="str">
        <f>"2025"&amp;"年部门政府性基金预算支出预算表"</f>
        <v>2025年部门政府性基金预算支出预算表</v>
      </c>
      <c r="B3" s="139" t="s">
        <v>416</v>
      </c>
      <c r="C3" s="140"/>
      <c r="D3" s="141"/>
      <c r="E3" s="141"/>
      <c r="F3" s="141"/>
    </row>
    <row r="4" s="1" customFormat="1" ht="13.5" customHeight="1" spans="1:6">
      <c r="A4" s="6" t="str">
        <f>"单位名称："&amp;"昆明市五华区红云街道社区卫生服务中心"</f>
        <v>单位名称：昆明市五华区红云街道社区卫生服务中心</v>
      </c>
      <c r="B4" s="6" t="s">
        <v>417</v>
      </c>
      <c r="C4" s="135"/>
      <c r="D4" s="137"/>
      <c r="E4" s="137"/>
      <c r="F4" s="138" t="s">
        <v>1</v>
      </c>
    </row>
    <row r="5" s="1" customFormat="1" ht="19.5" customHeight="1" spans="1:6">
      <c r="A5" s="142" t="s">
        <v>179</v>
      </c>
      <c r="B5" s="143" t="s">
        <v>71</v>
      </c>
      <c r="C5" s="142" t="s">
        <v>72</v>
      </c>
      <c r="D5" s="12" t="s">
        <v>418</v>
      </c>
      <c r="E5" s="13"/>
      <c r="F5" s="14"/>
    </row>
    <row r="6" s="1" customFormat="1" ht="18.75" customHeight="1" spans="1:6">
      <c r="A6" s="144"/>
      <c r="B6" s="145"/>
      <c r="C6" s="144"/>
      <c r="D6" s="17" t="s">
        <v>55</v>
      </c>
      <c r="E6" s="12" t="s">
        <v>74</v>
      </c>
      <c r="F6" s="17" t="s">
        <v>75</v>
      </c>
    </row>
    <row r="7" s="1" customFormat="1" ht="18.75" customHeight="1" spans="1:6">
      <c r="A7" s="67">
        <v>1</v>
      </c>
      <c r="B7" s="146" t="s">
        <v>82</v>
      </c>
      <c r="C7" s="67">
        <v>3</v>
      </c>
      <c r="D7" s="147">
        <v>4</v>
      </c>
      <c r="E7" s="147">
        <v>5</v>
      </c>
      <c r="F7" s="147">
        <v>6</v>
      </c>
    </row>
    <row r="8" s="1" customFormat="1" ht="21" customHeight="1" spans="1:6">
      <c r="A8" s="22"/>
      <c r="B8" s="22"/>
      <c r="C8" s="22"/>
      <c r="D8" s="80"/>
      <c r="E8" s="80"/>
      <c r="F8" s="80"/>
    </row>
    <row r="9" s="1" customFormat="1" ht="21" customHeight="1" spans="1:6">
      <c r="A9" s="22"/>
      <c r="B9" s="22"/>
      <c r="C9" s="22"/>
      <c r="D9" s="80"/>
      <c r="E9" s="80"/>
      <c r="F9" s="80"/>
    </row>
    <row r="10" s="1" customFormat="1" ht="18.75" customHeight="1" spans="1:6">
      <c r="A10" s="148" t="s">
        <v>168</v>
      </c>
      <c r="B10" s="148" t="s">
        <v>168</v>
      </c>
      <c r="C10" s="149" t="s">
        <v>168</v>
      </c>
      <c r="D10" s="80"/>
      <c r="E10" s="80"/>
      <c r="F10" s="80"/>
    </row>
    <row r="12" customHeight="1" spans="1:3">
      <c r="A12" s="70" t="s">
        <v>419</v>
      </c>
      <c r="B12" s="70"/>
      <c r="C12" s="70"/>
    </row>
  </sheetData>
  <mergeCells count="8">
    <mergeCell ref="A3:F3"/>
    <mergeCell ref="A4:C4"/>
    <mergeCell ref="D5:F5"/>
    <mergeCell ref="A10:C10"/>
    <mergeCell ref="A12:C12"/>
    <mergeCell ref="A5:A6"/>
    <mergeCell ref="B5:B6"/>
    <mergeCell ref="C5:C6"/>
  </mergeCells>
  <printOptions horizontalCentered="1"/>
  <pageMargins left="0.25" right="0.25" top="0.75" bottom="0.75" header="0.298611111111111" footer="0.298611111111111"/>
  <pageSetup paperSize="9" scale="6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8"/>
  <sheetViews>
    <sheetView showZeros="0" zoomScale="80" zoomScaleNormal="80" workbookViewId="0">
      <pane ySplit="1" topLeftCell="A74" activePane="bottomLeft" state="frozen"/>
      <selection/>
      <selection pane="bottomLeft" activeCell="H97" sqref="H97"/>
    </sheetView>
  </sheetViews>
  <sheetFormatPr defaultColWidth="9.14159292035398" defaultRowHeight="14.25" customHeight="1"/>
  <cols>
    <col min="1" max="1" width="23.3185840707965" customWidth="1"/>
    <col min="2" max="2" width="32.5752212389381" customWidth="1"/>
    <col min="3" max="3" width="41.141592920354" customWidth="1"/>
    <col min="4" max="4" width="21.7079646017699" customWidth="1"/>
    <col min="5" max="5" width="35.283185840708" customWidth="1"/>
    <col min="6" max="6" width="7.70796460176991" customWidth="1"/>
    <col min="7" max="7" width="11.141592920354" customWidth="1"/>
    <col min="8" max="8" width="13.283185840708" customWidth="1"/>
    <col min="9" max="18" width="20" customWidth="1"/>
    <col min="19" max="19" width="19.8495575221239" customWidth="1"/>
  </cols>
  <sheetData>
    <row r="1" customHeight="1" spans="1:19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customFormat="1" ht="15.75" customHeight="1" spans="2:19">
      <c r="B2" s="83"/>
      <c r="C2" s="83"/>
      <c r="R2" s="128"/>
      <c r="S2" s="128" t="s">
        <v>420</v>
      </c>
    </row>
    <row r="3" ht="41.25" customHeight="1" spans="1:19">
      <c r="A3" s="84" t="str">
        <f>"2025"&amp;"年部门政府采购预算表"</f>
        <v>2025年部门政府采购预算表</v>
      </c>
      <c r="B3" s="85"/>
      <c r="C3" s="85"/>
      <c r="D3" s="122"/>
      <c r="E3" s="122"/>
      <c r="F3" s="122"/>
      <c r="G3" s="122"/>
      <c r="H3" s="122"/>
      <c r="I3" s="122"/>
      <c r="J3" s="122"/>
      <c r="K3" s="122"/>
      <c r="L3" s="122"/>
      <c r="M3" s="85"/>
      <c r="N3" s="122"/>
      <c r="O3" s="122"/>
      <c r="P3" s="85"/>
      <c r="Q3" s="122"/>
      <c r="R3" s="85"/>
      <c r="S3" s="85"/>
    </row>
    <row r="4" customFormat="1" ht="18.75" customHeight="1" spans="1:19">
      <c r="A4" s="123" t="str">
        <f>"单位名称："&amp;"昆明市五华区红云街道社区卫生服务中心"</f>
        <v>单位名称：昆明市五华区红云街道社区卫生服务中心</v>
      </c>
      <c r="B4" s="88"/>
      <c r="C4" s="88"/>
      <c r="D4" s="124"/>
      <c r="E4" s="124"/>
      <c r="F4" s="124"/>
      <c r="G4" s="124"/>
      <c r="H4" s="124"/>
      <c r="I4" s="124"/>
      <c r="J4" s="124"/>
      <c r="K4" s="124"/>
      <c r="L4" s="124"/>
      <c r="R4" s="129"/>
      <c r="S4" s="130" t="s">
        <v>1</v>
      </c>
    </row>
    <row r="5" ht="15.75" customHeight="1" spans="1:19">
      <c r="A5" s="90" t="s">
        <v>178</v>
      </c>
      <c r="B5" s="91" t="s">
        <v>179</v>
      </c>
      <c r="C5" s="91" t="s">
        <v>421</v>
      </c>
      <c r="D5" s="92" t="s">
        <v>422</v>
      </c>
      <c r="E5" s="92" t="s">
        <v>423</v>
      </c>
      <c r="F5" s="92" t="s">
        <v>424</v>
      </c>
      <c r="G5" s="92" t="s">
        <v>425</v>
      </c>
      <c r="H5" s="92" t="s">
        <v>426</v>
      </c>
      <c r="I5" s="109" t="s">
        <v>186</v>
      </c>
      <c r="J5" s="109"/>
      <c r="K5" s="109"/>
      <c r="L5" s="109"/>
      <c r="M5" s="110"/>
      <c r="N5" s="109"/>
      <c r="O5" s="109"/>
      <c r="P5" s="118"/>
      <c r="Q5" s="109"/>
      <c r="R5" s="110"/>
      <c r="S5" s="119"/>
    </row>
    <row r="6" ht="17.25" customHeight="1" spans="1:19">
      <c r="A6" s="93"/>
      <c r="B6" s="94"/>
      <c r="C6" s="94"/>
      <c r="D6" s="95"/>
      <c r="E6" s="95"/>
      <c r="F6" s="95"/>
      <c r="G6" s="95"/>
      <c r="H6" s="95"/>
      <c r="I6" s="95" t="s">
        <v>55</v>
      </c>
      <c r="J6" s="95" t="s">
        <v>58</v>
      </c>
      <c r="K6" s="95" t="s">
        <v>427</v>
      </c>
      <c r="L6" s="95" t="s">
        <v>428</v>
      </c>
      <c r="M6" s="111" t="s">
        <v>429</v>
      </c>
      <c r="N6" s="112" t="s">
        <v>430</v>
      </c>
      <c r="O6" s="112"/>
      <c r="P6" s="120"/>
      <c r="Q6" s="112"/>
      <c r="R6" s="121"/>
      <c r="S6" s="97"/>
    </row>
    <row r="7" ht="54" customHeight="1" spans="1:19">
      <c r="A7" s="96"/>
      <c r="B7" s="97"/>
      <c r="C7" s="97"/>
      <c r="D7" s="98"/>
      <c r="E7" s="98"/>
      <c r="F7" s="98"/>
      <c r="G7" s="98"/>
      <c r="H7" s="98"/>
      <c r="I7" s="98"/>
      <c r="J7" s="98" t="s">
        <v>57</v>
      </c>
      <c r="K7" s="98"/>
      <c r="L7" s="98"/>
      <c r="M7" s="113"/>
      <c r="N7" s="98" t="s">
        <v>57</v>
      </c>
      <c r="O7" s="98" t="s">
        <v>64</v>
      </c>
      <c r="P7" s="97" t="s">
        <v>65</v>
      </c>
      <c r="Q7" s="98" t="s">
        <v>66</v>
      </c>
      <c r="R7" s="113" t="s">
        <v>67</v>
      </c>
      <c r="S7" s="97" t="s">
        <v>68</v>
      </c>
    </row>
    <row r="8" ht="18" customHeight="1" spans="1:19">
      <c r="A8" s="125">
        <v>1</v>
      </c>
      <c r="B8" s="125" t="s">
        <v>82</v>
      </c>
      <c r="C8" s="126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</row>
    <row r="9" ht="21" customHeight="1" spans="1:19">
      <c r="A9" s="100" t="s">
        <v>196</v>
      </c>
      <c r="B9" s="101" t="s">
        <v>69</v>
      </c>
      <c r="C9" s="101" t="s">
        <v>250</v>
      </c>
      <c r="D9" s="102" t="s">
        <v>431</v>
      </c>
      <c r="E9" s="102" t="s">
        <v>432</v>
      </c>
      <c r="F9" s="102" t="s">
        <v>433</v>
      </c>
      <c r="G9" s="127">
        <v>3</v>
      </c>
      <c r="H9" s="114">
        <v>540</v>
      </c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ht="21" customHeight="1" spans="1:19">
      <c r="A10" s="100" t="s">
        <v>196</v>
      </c>
      <c r="B10" s="101" t="s">
        <v>69</v>
      </c>
      <c r="C10" s="101" t="s">
        <v>250</v>
      </c>
      <c r="D10" s="102" t="s">
        <v>434</v>
      </c>
      <c r="E10" s="102" t="s">
        <v>432</v>
      </c>
      <c r="F10" s="102" t="s">
        <v>433</v>
      </c>
      <c r="G10" s="127">
        <v>63</v>
      </c>
      <c r="H10" s="114">
        <v>10080</v>
      </c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21" customHeight="1" spans="1:19">
      <c r="A11" s="100" t="s">
        <v>196</v>
      </c>
      <c r="B11" s="101" t="s">
        <v>69</v>
      </c>
      <c r="C11" s="101" t="s">
        <v>235</v>
      </c>
      <c r="D11" s="102" t="s">
        <v>435</v>
      </c>
      <c r="E11" s="102" t="s">
        <v>435</v>
      </c>
      <c r="F11" s="102" t="s">
        <v>436</v>
      </c>
      <c r="G11" s="127">
        <v>1</v>
      </c>
      <c r="H11" s="114">
        <v>5800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ht="21" customHeight="1" spans="1:19">
      <c r="A12" s="100" t="s">
        <v>196</v>
      </c>
      <c r="B12" s="101" t="s">
        <v>69</v>
      </c>
      <c r="C12" s="101" t="s">
        <v>235</v>
      </c>
      <c r="D12" s="102" t="s">
        <v>437</v>
      </c>
      <c r="E12" s="102" t="s">
        <v>435</v>
      </c>
      <c r="F12" s="102" t="s">
        <v>438</v>
      </c>
      <c r="G12" s="127">
        <v>1</v>
      </c>
      <c r="H12" s="114">
        <v>16000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ht="21" customHeight="1" spans="1:19">
      <c r="A13" s="100" t="s">
        <v>196</v>
      </c>
      <c r="B13" s="101" t="s">
        <v>69</v>
      </c>
      <c r="C13" s="101" t="s">
        <v>235</v>
      </c>
      <c r="D13" s="102" t="s">
        <v>439</v>
      </c>
      <c r="E13" s="102" t="s">
        <v>439</v>
      </c>
      <c r="F13" s="102" t="s">
        <v>438</v>
      </c>
      <c r="G13" s="127">
        <v>3</v>
      </c>
      <c r="H13" s="114">
        <v>3600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ht="21" customHeight="1" spans="1:19">
      <c r="A14" s="100" t="s">
        <v>196</v>
      </c>
      <c r="B14" s="101" t="s">
        <v>69</v>
      </c>
      <c r="C14" s="101" t="s">
        <v>235</v>
      </c>
      <c r="D14" s="102" t="s">
        <v>440</v>
      </c>
      <c r="E14" s="102" t="s">
        <v>440</v>
      </c>
      <c r="F14" s="102" t="s">
        <v>438</v>
      </c>
      <c r="G14" s="127">
        <v>2</v>
      </c>
      <c r="H14" s="114">
        <v>10000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ht="21" customHeight="1" spans="1:19">
      <c r="A15" s="100" t="s">
        <v>196</v>
      </c>
      <c r="B15" s="101" t="s">
        <v>69</v>
      </c>
      <c r="C15" s="101" t="s">
        <v>235</v>
      </c>
      <c r="D15" s="102" t="s">
        <v>441</v>
      </c>
      <c r="E15" s="102" t="s">
        <v>442</v>
      </c>
      <c r="F15" s="102" t="s">
        <v>393</v>
      </c>
      <c r="G15" s="127">
        <v>11</v>
      </c>
      <c r="H15" s="114">
        <v>5500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ht="21" customHeight="1" spans="1:19">
      <c r="A16" s="100" t="s">
        <v>196</v>
      </c>
      <c r="B16" s="101" t="s">
        <v>69</v>
      </c>
      <c r="C16" s="101" t="s">
        <v>235</v>
      </c>
      <c r="D16" s="102" t="s">
        <v>443</v>
      </c>
      <c r="E16" s="102" t="s">
        <v>444</v>
      </c>
      <c r="F16" s="102" t="s">
        <v>438</v>
      </c>
      <c r="G16" s="127">
        <v>6</v>
      </c>
      <c r="H16" s="114">
        <v>42000</v>
      </c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ht="21" customHeight="1" spans="1:19">
      <c r="A17" s="100" t="s">
        <v>196</v>
      </c>
      <c r="B17" s="101" t="s">
        <v>69</v>
      </c>
      <c r="C17" s="101" t="s">
        <v>235</v>
      </c>
      <c r="D17" s="102" t="s">
        <v>445</v>
      </c>
      <c r="E17" s="102" t="s">
        <v>446</v>
      </c>
      <c r="F17" s="102" t="s">
        <v>447</v>
      </c>
      <c r="G17" s="127">
        <v>30</v>
      </c>
      <c r="H17" s="114">
        <v>120000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ht="21" customHeight="1" spans="1:19">
      <c r="A18" s="100" t="s">
        <v>196</v>
      </c>
      <c r="B18" s="101" t="s">
        <v>69</v>
      </c>
      <c r="C18" s="101" t="s">
        <v>235</v>
      </c>
      <c r="D18" s="102" t="s">
        <v>448</v>
      </c>
      <c r="E18" s="102" t="s">
        <v>448</v>
      </c>
      <c r="F18" s="102" t="s">
        <v>449</v>
      </c>
      <c r="G18" s="127">
        <v>30</v>
      </c>
      <c r="H18" s="114">
        <v>15000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ht="21" customHeight="1" spans="1:19">
      <c r="A19" s="100" t="s">
        <v>196</v>
      </c>
      <c r="B19" s="101" t="s">
        <v>69</v>
      </c>
      <c r="C19" s="101" t="s">
        <v>235</v>
      </c>
      <c r="D19" s="102" t="s">
        <v>450</v>
      </c>
      <c r="E19" s="102" t="s">
        <v>451</v>
      </c>
      <c r="F19" s="102" t="s">
        <v>452</v>
      </c>
      <c r="G19" s="127">
        <v>3</v>
      </c>
      <c r="H19" s="114">
        <v>3000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21" customHeight="1" spans="1:19">
      <c r="A20" s="100" t="s">
        <v>196</v>
      </c>
      <c r="B20" s="101" t="s">
        <v>69</v>
      </c>
      <c r="C20" s="101" t="s">
        <v>235</v>
      </c>
      <c r="D20" s="102" t="s">
        <v>453</v>
      </c>
      <c r="E20" s="102" t="s">
        <v>454</v>
      </c>
      <c r="F20" s="102" t="s">
        <v>438</v>
      </c>
      <c r="G20" s="127">
        <v>1</v>
      </c>
      <c r="H20" s="114">
        <v>1500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21" customHeight="1" spans="1:19">
      <c r="A21" s="100" t="s">
        <v>196</v>
      </c>
      <c r="B21" s="101" t="s">
        <v>69</v>
      </c>
      <c r="C21" s="101" t="s">
        <v>235</v>
      </c>
      <c r="D21" s="102" t="s">
        <v>455</v>
      </c>
      <c r="E21" s="102" t="s">
        <v>454</v>
      </c>
      <c r="F21" s="102" t="s">
        <v>447</v>
      </c>
      <c r="G21" s="127">
        <v>1</v>
      </c>
      <c r="H21" s="114">
        <v>40000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21" customHeight="1" spans="1:19">
      <c r="A22" s="100" t="s">
        <v>196</v>
      </c>
      <c r="B22" s="101" t="s">
        <v>69</v>
      </c>
      <c r="C22" s="101" t="s">
        <v>235</v>
      </c>
      <c r="D22" s="102" t="s">
        <v>456</v>
      </c>
      <c r="E22" s="102" t="s">
        <v>457</v>
      </c>
      <c r="F22" s="102" t="s">
        <v>438</v>
      </c>
      <c r="G22" s="127">
        <v>1</v>
      </c>
      <c r="H22" s="114">
        <v>10000</v>
      </c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21" customHeight="1" spans="1:19">
      <c r="A23" s="100" t="s">
        <v>196</v>
      </c>
      <c r="B23" s="101" t="s">
        <v>69</v>
      </c>
      <c r="C23" s="101" t="s">
        <v>235</v>
      </c>
      <c r="D23" s="102" t="s">
        <v>458</v>
      </c>
      <c r="E23" s="102" t="s">
        <v>457</v>
      </c>
      <c r="F23" s="102" t="s">
        <v>438</v>
      </c>
      <c r="G23" s="127">
        <v>1</v>
      </c>
      <c r="H23" s="114">
        <v>3000</v>
      </c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21" customHeight="1" spans="1:19">
      <c r="A24" s="100" t="s">
        <v>196</v>
      </c>
      <c r="B24" s="101" t="s">
        <v>69</v>
      </c>
      <c r="C24" s="101" t="s">
        <v>235</v>
      </c>
      <c r="D24" s="102" t="s">
        <v>459</v>
      </c>
      <c r="E24" s="102" t="s">
        <v>460</v>
      </c>
      <c r="F24" s="102" t="s">
        <v>438</v>
      </c>
      <c r="G24" s="127">
        <v>2</v>
      </c>
      <c r="H24" s="114">
        <v>3300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21" customHeight="1" spans="1:19">
      <c r="A25" s="100" t="s">
        <v>196</v>
      </c>
      <c r="B25" s="101" t="s">
        <v>69</v>
      </c>
      <c r="C25" s="101" t="s">
        <v>235</v>
      </c>
      <c r="D25" s="102" t="s">
        <v>461</v>
      </c>
      <c r="E25" s="102" t="s">
        <v>462</v>
      </c>
      <c r="F25" s="102" t="s">
        <v>438</v>
      </c>
      <c r="G25" s="127">
        <v>1</v>
      </c>
      <c r="H25" s="114">
        <v>3000</v>
      </c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21" customHeight="1" spans="1:19">
      <c r="A26" s="100" t="s">
        <v>196</v>
      </c>
      <c r="B26" s="101" t="s">
        <v>69</v>
      </c>
      <c r="C26" s="101" t="s">
        <v>235</v>
      </c>
      <c r="D26" s="102" t="s">
        <v>463</v>
      </c>
      <c r="E26" s="102" t="s">
        <v>464</v>
      </c>
      <c r="F26" s="102" t="s">
        <v>393</v>
      </c>
      <c r="G26" s="127">
        <v>1</v>
      </c>
      <c r="H26" s="114">
        <v>1600</v>
      </c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21" customHeight="1" spans="1:19">
      <c r="A27" s="100" t="s">
        <v>196</v>
      </c>
      <c r="B27" s="101" t="s">
        <v>69</v>
      </c>
      <c r="C27" s="101" t="s">
        <v>235</v>
      </c>
      <c r="D27" s="102" t="s">
        <v>465</v>
      </c>
      <c r="E27" s="102" t="s">
        <v>464</v>
      </c>
      <c r="F27" s="102" t="s">
        <v>438</v>
      </c>
      <c r="G27" s="127">
        <v>1</v>
      </c>
      <c r="H27" s="114">
        <v>1800</v>
      </c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ht="21" customHeight="1" spans="1:19">
      <c r="A28" s="100" t="s">
        <v>196</v>
      </c>
      <c r="B28" s="101" t="s">
        <v>69</v>
      </c>
      <c r="C28" s="101" t="s">
        <v>235</v>
      </c>
      <c r="D28" s="102" t="s">
        <v>466</v>
      </c>
      <c r="E28" s="102" t="s">
        <v>464</v>
      </c>
      <c r="F28" s="102" t="s">
        <v>438</v>
      </c>
      <c r="G28" s="127">
        <v>1</v>
      </c>
      <c r="H28" s="114">
        <v>5500</v>
      </c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ht="21" customHeight="1" spans="1:19">
      <c r="A29" s="100" t="s">
        <v>196</v>
      </c>
      <c r="B29" s="101" t="s">
        <v>69</v>
      </c>
      <c r="C29" s="101" t="s">
        <v>235</v>
      </c>
      <c r="D29" s="102" t="s">
        <v>467</v>
      </c>
      <c r="E29" s="102" t="s">
        <v>468</v>
      </c>
      <c r="F29" s="102" t="s">
        <v>447</v>
      </c>
      <c r="G29" s="127">
        <v>1</v>
      </c>
      <c r="H29" s="114">
        <v>2000</v>
      </c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ht="21" customHeight="1" spans="1:19">
      <c r="A30" s="100" t="s">
        <v>196</v>
      </c>
      <c r="B30" s="101" t="s">
        <v>69</v>
      </c>
      <c r="C30" s="101" t="s">
        <v>235</v>
      </c>
      <c r="D30" s="102" t="s">
        <v>469</v>
      </c>
      <c r="E30" s="102" t="s">
        <v>468</v>
      </c>
      <c r="F30" s="102" t="s">
        <v>447</v>
      </c>
      <c r="G30" s="127">
        <v>6</v>
      </c>
      <c r="H30" s="114">
        <v>4800</v>
      </c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ht="21" customHeight="1" spans="1:19">
      <c r="A31" s="100" t="s">
        <v>196</v>
      </c>
      <c r="B31" s="101" t="s">
        <v>69</v>
      </c>
      <c r="C31" s="101" t="s">
        <v>235</v>
      </c>
      <c r="D31" s="102" t="s">
        <v>470</v>
      </c>
      <c r="E31" s="102" t="s">
        <v>471</v>
      </c>
      <c r="F31" s="102" t="s">
        <v>438</v>
      </c>
      <c r="G31" s="127">
        <v>1</v>
      </c>
      <c r="H31" s="114">
        <v>3500</v>
      </c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ht="21" customHeight="1" spans="1:19">
      <c r="A32" s="100" t="s">
        <v>196</v>
      </c>
      <c r="B32" s="101" t="s">
        <v>69</v>
      </c>
      <c r="C32" s="101" t="s">
        <v>235</v>
      </c>
      <c r="D32" s="102" t="s">
        <v>472</v>
      </c>
      <c r="E32" s="102" t="s">
        <v>473</v>
      </c>
      <c r="F32" s="102" t="s">
        <v>393</v>
      </c>
      <c r="G32" s="127">
        <v>1</v>
      </c>
      <c r="H32" s="114">
        <v>1500</v>
      </c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ht="21" customHeight="1" spans="1:19">
      <c r="A33" s="100" t="s">
        <v>196</v>
      </c>
      <c r="B33" s="101" t="s">
        <v>69</v>
      </c>
      <c r="C33" s="101" t="s">
        <v>235</v>
      </c>
      <c r="D33" s="102" t="s">
        <v>474</v>
      </c>
      <c r="E33" s="102" t="s">
        <v>473</v>
      </c>
      <c r="F33" s="102" t="s">
        <v>393</v>
      </c>
      <c r="G33" s="127">
        <v>20</v>
      </c>
      <c r="H33" s="114">
        <v>7000</v>
      </c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ht="21" customHeight="1" spans="1:19">
      <c r="A34" s="100" t="s">
        <v>196</v>
      </c>
      <c r="B34" s="101" t="s">
        <v>69</v>
      </c>
      <c r="C34" s="101" t="s">
        <v>235</v>
      </c>
      <c r="D34" s="102" t="s">
        <v>475</v>
      </c>
      <c r="E34" s="102" t="s">
        <v>473</v>
      </c>
      <c r="F34" s="102" t="s">
        <v>393</v>
      </c>
      <c r="G34" s="127">
        <v>1</v>
      </c>
      <c r="H34" s="114">
        <v>1000</v>
      </c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ht="21" customHeight="1" spans="1:19">
      <c r="A35" s="100" t="s">
        <v>196</v>
      </c>
      <c r="B35" s="101" t="s">
        <v>69</v>
      </c>
      <c r="C35" s="101" t="s">
        <v>235</v>
      </c>
      <c r="D35" s="102" t="s">
        <v>476</v>
      </c>
      <c r="E35" s="102" t="s">
        <v>477</v>
      </c>
      <c r="F35" s="102" t="s">
        <v>393</v>
      </c>
      <c r="G35" s="127">
        <v>10</v>
      </c>
      <c r="H35" s="114">
        <v>6000</v>
      </c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ht="21" customHeight="1" spans="1:19">
      <c r="A36" s="100" t="s">
        <v>196</v>
      </c>
      <c r="B36" s="101" t="s">
        <v>69</v>
      </c>
      <c r="C36" s="101" t="s">
        <v>235</v>
      </c>
      <c r="D36" s="102" t="s">
        <v>478</v>
      </c>
      <c r="E36" s="102" t="s">
        <v>477</v>
      </c>
      <c r="F36" s="102" t="s">
        <v>452</v>
      </c>
      <c r="G36" s="127">
        <v>30</v>
      </c>
      <c r="H36" s="114">
        <v>9600</v>
      </c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ht="21" customHeight="1" spans="1:19">
      <c r="A37" s="100" t="s">
        <v>196</v>
      </c>
      <c r="B37" s="101" t="s">
        <v>69</v>
      </c>
      <c r="C37" s="101" t="s">
        <v>235</v>
      </c>
      <c r="D37" s="102" t="s">
        <v>479</v>
      </c>
      <c r="E37" s="102" t="s">
        <v>477</v>
      </c>
      <c r="F37" s="102" t="s">
        <v>393</v>
      </c>
      <c r="G37" s="127">
        <v>11</v>
      </c>
      <c r="H37" s="114">
        <v>935</v>
      </c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ht="21" customHeight="1" spans="1:19">
      <c r="A38" s="100" t="s">
        <v>196</v>
      </c>
      <c r="B38" s="101" t="s">
        <v>69</v>
      </c>
      <c r="C38" s="101" t="s">
        <v>235</v>
      </c>
      <c r="D38" s="102" t="s">
        <v>480</v>
      </c>
      <c r="E38" s="102" t="s">
        <v>481</v>
      </c>
      <c r="F38" s="102" t="s">
        <v>447</v>
      </c>
      <c r="G38" s="127">
        <v>2</v>
      </c>
      <c r="H38" s="114">
        <v>2000</v>
      </c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ht="21" customHeight="1" spans="1:19">
      <c r="A39" s="100" t="s">
        <v>196</v>
      </c>
      <c r="B39" s="101" t="s">
        <v>69</v>
      </c>
      <c r="C39" s="101" t="s">
        <v>235</v>
      </c>
      <c r="D39" s="102" t="s">
        <v>482</v>
      </c>
      <c r="E39" s="102" t="s">
        <v>483</v>
      </c>
      <c r="F39" s="102" t="s">
        <v>438</v>
      </c>
      <c r="G39" s="127">
        <v>1</v>
      </c>
      <c r="H39" s="114">
        <v>5500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ht="21" customHeight="1" spans="1:19">
      <c r="A40" s="100" t="s">
        <v>196</v>
      </c>
      <c r="B40" s="101" t="s">
        <v>69</v>
      </c>
      <c r="C40" s="101" t="s">
        <v>235</v>
      </c>
      <c r="D40" s="102" t="s">
        <v>484</v>
      </c>
      <c r="E40" s="102" t="s">
        <v>483</v>
      </c>
      <c r="F40" s="102" t="s">
        <v>438</v>
      </c>
      <c r="G40" s="127">
        <v>1</v>
      </c>
      <c r="H40" s="114">
        <v>15000</v>
      </c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ht="21" customHeight="1" spans="1:19">
      <c r="A41" s="100" t="s">
        <v>196</v>
      </c>
      <c r="B41" s="101" t="s">
        <v>69</v>
      </c>
      <c r="C41" s="101" t="s">
        <v>235</v>
      </c>
      <c r="D41" s="102" t="s">
        <v>485</v>
      </c>
      <c r="E41" s="102" t="s">
        <v>483</v>
      </c>
      <c r="F41" s="102" t="s">
        <v>438</v>
      </c>
      <c r="G41" s="127">
        <v>1</v>
      </c>
      <c r="H41" s="114">
        <v>15000</v>
      </c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ht="21" customHeight="1" spans="1:19">
      <c r="A42" s="100" t="s">
        <v>196</v>
      </c>
      <c r="B42" s="101" t="s">
        <v>69</v>
      </c>
      <c r="C42" s="101" t="s">
        <v>235</v>
      </c>
      <c r="D42" s="102" t="s">
        <v>486</v>
      </c>
      <c r="E42" s="102" t="s">
        <v>483</v>
      </c>
      <c r="F42" s="102" t="s">
        <v>393</v>
      </c>
      <c r="G42" s="127">
        <v>1</v>
      </c>
      <c r="H42" s="114">
        <v>1500</v>
      </c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ht="21" customHeight="1" spans="1:19">
      <c r="A43" s="100" t="s">
        <v>196</v>
      </c>
      <c r="B43" s="101" t="s">
        <v>69</v>
      </c>
      <c r="C43" s="101" t="s">
        <v>235</v>
      </c>
      <c r="D43" s="102" t="s">
        <v>487</v>
      </c>
      <c r="E43" s="102" t="s">
        <v>483</v>
      </c>
      <c r="F43" s="102" t="s">
        <v>438</v>
      </c>
      <c r="G43" s="127">
        <v>1</v>
      </c>
      <c r="H43" s="114">
        <v>2000</v>
      </c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ht="21" customHeight="1" spans="1:19">
      <c r="A44" s="100" t="s">
        <v>196</v>
      </c>
      <c r="B44" s="101" t="s">
        <v>69</v>
      </c>
      <c r="C44" s="101" t="s">
        <v>235</v>
      </c>
      <c r="D44" s="102" t="s">
        <v>488</v>
      </c>
      <c r="E44" s="102" t="s">
        <v>483</v>
      </c>
      <c r="F44" s="102" t="s">
        <v>489</v>
      </c>
      <c r="G44" s="127">
        <v>1</v>
      </c>
      <c r="H44" s="114">
        <v>3000</v>
      </c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ht="21" customHeight="1" spans="1:19">
      <c r="A45" s="100" t="s">
        <v>196</v>
      </c>
      <c r="B45" s="101" t="s">
        <v>69</v>
      </c>
      <c r="C45" s="101" t="s">
        <v>235</v>
      </c>
      <c r="D45" s="102" t="s">
        <v>490</v>
      </c>
      <c r="E45" s="102" t="s">
        <v>483</v>
      </c>
      <c r="F45" s="102" t="s">
        <v>452</v>
      </c>
      <c r="G45" s="127">
        <v>1</v>
      </c>
      <c r="H45" s="114">
        <v>5000</v>
      </c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ht="21" customHeight="1" spans="1:19">
      <c r="A46" s="100" t="s">
        <v>196</v>
      </c>
      <c r="B46" s="101" t="s">
        <v>69</v>
      </c>
      <c r="C46" s="101" t="s">
        <v>235</v>
      </c>
      <c r="D46" s="102" t="s">
        <v>491</v>
      </c>
      <c r="E46" s="102" t="s">
        <v>483</v>
      </c>
      <c r="F46" s="102" t="s">
        <v>438</v>
      </c>
      <c r="G46" s="127">
        <v>1</v>
      </c>
      <c r="H46" s="114">
        <v>10000</v>
      </c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ht="21" customHeight="1" spans="1:19">
      <c r="A47" s="100" t="s">
        <v>196</v>
      </c>
      <c r="B47" s="101" t="s">
        <v>69</v>
      </c>
      <c r="C47" s="101" t="s">
        <v>235</v>
      </c>
      <c r="D47" s="102" t="s">
        <v>492</v>
      </c>
      <c r="E47" s="102" t="s">
        <v>483</v>
      </c>
      <c r="F47" s="102" t="s">
        <v>393</v>
      </c>
      <c r="G47" s="127">
        <v>2</v>
      </c>
      <c r="H47" s="114">
        <v>10000</v>
      </c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ht="21" customHeight="1" spans="1:19">
      <c r="A48" s="100" t="s">
        <v>196</v>
      </c>
      <c r="B48" s="101" t="s">
        <v>69</v>
      </c>
      <c r="C48" s="101" t="s">
        <v>235</v>
      </c>
      <c r="D48" s="102" t="s">
        <v>493</v>
      </c>
      <c r="E48" s="102" t="s">
        <v>483</v>
      </c>
      <c r="F48" s="102" t="s">
        <v>438</v>
      </c>
      <c r="G48" s="127">
        <v>1</v>
      </c>
      <c r="H48" s="114">
        <v>1800</v>
      </c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ht="21" customHeight="1" spans="1:19">
      <c r="A49" s="100" t="s">
        <v>196</v>
      </c>
      <c r="B49" s="101" t="s">
        <v>69</v>
      </c>
      <c r="C49" s="101" t="s">
        <v>235</v>
      </c>
      <c r="D49" s="102" t="s">
        <v>494</v>
      </c>
      <c r="E49" s="102" t="s">
        <v>483</v>
      </c>
      <c r="F49" s="102" t="s">
        <v>489</v>
      </c>
      <c r="G49" s="127">
        <v>1</v>
      </c>
      <c r="H49" s="114">
        <v>2500</v>
      </c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ht="21" customHeight="1" spans="1:19">
      <c r="A50" s="100" t="s">
        <v>196</v>
      </c>
      <c r="B50" s="101" t="s">
        <v>69</v>
      </c>
      <c r="C50" s="101" t="s">
        <v>235</v>
      </c>
      <c r="D50" s="102" t="s">
        <v>495</v>
      </c>
      <c r="E50" s="102" t="s">
        <v>483</v>
      </c>
      <c r="F50" s="102" t="s">
        <v>438</v>
      </c>
      <c r="G50" s="127">
        <v>1</v>
      </c>
      <c r="H50" s="114">
        <v>1000</v>
      </c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ht="21" customHeight="1" spans="1:19">
      <c r="A51" s="100" t="s">
        <v>196</v>
      </c>
      <c r="B51" s="101" t="s">
        <v>69</v>
      </c>
      <c r="C51" s="101" t="s">
        <v>235</v>
      </c>
      <c r="D51" s="102" t="s">
        <v>496</v>
      </c>
      <c r="E51" s="102" t="s">
        <v>483</v>
      </c>
      <c r="F51" s="102" t="s">
        <v>438</v>
      </c>
      <c r="G51" s="127">
        <v>4</v>
      </c>
      <c r="H51" s="114">
        <v>32000</v>
      </c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ht="21" customHeight="1" spans="1:19">
      <c r="A52" s="100" t="s">
        <v>196</v>
      </c>
      <c r="B52" s="101" t="s">
        <v>69</v>
      </c>
      <c r="C52" s="101" t="s">
        <v>235</v>
      </c>
      <c r="D52" s="102" t="s">
        <v>497</v>
      </c>
      <c r="E52" s="102" t="s">
        <v>483</v>
      </c>
      <c r="F52" s="102" t="s">
        <v>438</v>
      </c>
      <c r="G52" s="127">
        <v>3</v>
      </c>
      <c r="H52" s="114">
        <v>6600</v>
      </c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ht="21" customHeight="1" spans="1:19">
      <c r="A53" s="100" t="s">
        <v>196</v>
      </c>
      <c r="B53" s="101" t="s">
        <v>69</v>
      </c>
      <c r="C53" s="101" t="s">
        <v>235</v>
      </c>
      <c r="D53" s="102" t="s">
        <v>498</v>
      </c>
      <c r="E53" s="102" t="s">
        <v>483</v>
      </c>
      <c r="F53" s="102" t="s">
        <v>438</v>
      </c>
      <c r="G53" s="127">
        <v>1</v>
      </c>
      <c r="H53" s="114">
        <v>8000</v>
      </c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ht="21" customHeight="1" spans="1:19">
      <c r="A54" s="100" t="s">
        <v>196</v>
      </c>
      <c r="B54" s="101" t="s">
        <v>69</v>
      </c>
      <c r="C54" s="101" t="s">
        <v>235</v>
      </c>
      <c r="D54" s="102" t="s">
        <v>499</v>
      </c>
      <c r="E54" s="102" t="s">
        <v>483</v>
      </c>
      <c r="F54" s="102" t="s">
        <v>438</v>
      </c>
      <c r="G54" s="127">
        <v>1</v>
      </c>
      <c r="H54" s="114">
        <v>7000</v>
      </c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ht="21" customHeight="1" spans="1:19">
      <c r="A55" s="100" t="s">
        <v>196</v>
      </c>
      <c r="B55" s="101" t="s">
        <v>69</v>
      </c>
      <c r="C55" s="101" t="s">
        <v>235</v>
      </c>
      <c r="D55" s="102" t="s">
        <v>500</v>
      </c>
      <c r="E55" s="102" t="s">
        <v>483</v>
      </c>
      <c r="F55" s="102" t="s">
        <v>438</v>
      </c>
      <c r="G55" s="127">
        <v>6</v>
      </c>
      <c r="H55" s="114">
        <v>24000</v>
      </c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ht="21" customHeight="1" spans="1:19">
      <c r="A56" s="100" t="s">
        <v>196</v>
      </c>
      <c r="B56" s="101" t="s">
        <v>69</v>
      </c>
      <c r="C56" s="101" t="s">
        <v>235</v>
      </c>
      <c r="D56" s="102" t="s">
        <v>501</v>
      </c>
      <c r="E56" s="102" t="s">
        <v>483</v>
      </c>
      <c r="F56" s="102" t="s">
        <v>438</v>
      </c>
      <c r="G56" s="127">
        <v>3</v>
      </c>
      <c r="H56" s="114">
        <v>2400</v>
      </c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ht="21" customHeight="1" spans="1:19">
      <c r="A57" s="100" t="s">
        <v>196</v>
      </c>
      <c r="B57" s="101" t="s">
        <v>69</v>
      </c>
      <c r="C57" s="101" t="s">
        <v>235</v>
      </c>
      <c r="D57" s="102" t="s">
        <v>502</v>
      </c>
      <c r="E57" s="102" t="s">
        <v>483</v>
      </c>
      <c r="F57" s="102" t="s">
        <v>503</v>
      </c>
      <c r="G57" s="127">
        <v>1</v>
      </c>
      <c r="H57" s="114">
        <v>1800</v>
      </c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ht="21" customHeight="1" spans="1:19">
      <c r="A58" s="100" t="s">
        <v>196</v>
      </c>
      <c r="B58" s="101" t="s">
        <v>69</v>
      </c>
      <c r="C58" s="101" t="s">
        <v>235</v>
      </c>
      <c r="D58" s="102" t="s">
        <v>504</v>
      </c>
      <c r="E58" s="102" t="s">
        <v>483</v>
      </c>
      <c r="F58" s="102" t="s">
        <v>436</v>
      </c>
      <c r="G58" s="127">
        <v>2</v>
      </c>
      <c r="H58" s="114">
        <v>8000</v>
      </c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ht="21" customHeight="1" spans="1:19">
      <c r="A59" s="100" t="s">
        <v>196</v>
      </c>
      <c r="B59" s="101" t="s">
        <v>69</v>
      </c>
      <c r="C59" s="101" t="s">
        <v>235</v>
      </c>
      <c r="D59" s="102" t="s">
        <v>505</v>
      </c>
      <c r="E59" s="102" t="s">
        <v>483</v>
      </c>
      <c r="F59" s="102" t="s">
        <v>452</v>
      </c>
      <c r="G59" s="127">
        <v>4</v>
      </c>
      <c r="H59" s="114">
        <v>40000</v>
      </c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ht="21" customHeight="1" spans="1:19">
      <c r="A60" s="100" t="s">
        <v>196</v>
      </c>
      <c r="B60" s="101" t="s">
        <v>69</v>
      </c>
      <c r="C60" s="101" t="s">
        <v>235</v>
      </c>
      <c r="D60" s="102" t="s">
        <v>506</v>
      </c>
      <c r="E60" s="102" t="s">
        <v>483</v>
      </c>
      <c r="F60" s="102" t="s">
        <v>489</v>
      </c>
      <c r="G60" s="127">
        <v>7</v>
      </c>
      <c r="H60" s="114">
        <v>14000</v>
      </c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ht="21" customHeight="1" spans="1:19">
      <c r="A61" s="100" t="s">
        <v>196</v>
      </c>
      <c r="B61" s="101" t="s">
        <v>69</v>
      </c>
      <c r="C61" s="101" t="s">
        <v>235</v>
      </c>
      <c r="D61" s="102" t="s">
        <v>507</v>
      </c>
      <c r="E61" s="102" t="s">
        <v>483</v>
      </c>
      <c r="F61" s="102" t="s">
        <v>438</v>
      </c>
      <c r="G61" s="127">
        <v>1</v>
      </c>
      <c r="H61" s="114">
        <v>6000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ht="21" customHeight="1" spans="1:19">
      <c r="A62" s="100" t="s">
        <v>196</v>
      </c>
      <c r="B62" s="101" t="s">
        <v>69</v>
      </c>
      <c r="C62" s="101" t="s">
        <v>235</v>
      </c>
      <c r="D62" s="102" t="s">
        <v>508</v>
      </c>
      <c r="E62" s="102" t="s">
        <v>509</v>
      </c>
      <c r="F62" s="102" t="s">
        <v>449</v>
      </c>
      <c r="G62" s="127">
        <v>11</v>
      </c>
      <c r="H62" s="114">
        <v>4400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ht="21" customHeight="1" spans="1:19">
      <c r="A63" s="100" t="s">
        <v>196</v>
      </c>
      <c r="B63" s="101" t="s">
        <v>69</v>
      </c>
      <c r="C63" s="101" t="s">
        <v>235</v>
      </c>
      <c r="D63" s="102" t="s">
        <v>510</v>
      </c>
      <c r="E63" s="102" t="s">
        <v>511</v>
      </c>
      <c r="F63" s="102" t="s">
        <v>393</v>
      </c>
      <c r="G63" s="127">
        <v>2</v>
      </c>
      <c r="H63" s="114">
        <v>2000</v>
      </c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ht="21" customHeight="1" spans="1:19">
      <c r="A64" s="100" t="s">
        <v>196</v>
      </c>
      <c r="B64" s="101" t="s">
        <v>69</v>
      </c>
      <c r="C64" s="101" t="s">
        <v>235</v>
      </c>
      <c r="D64" s="102" t="s">
        <v>512</v>
      </c>
      <c r="E64" s="102" t="s">
        <v>511</v>
      </c>
      <c r="F64" s="102" t="s">
        <v>447</v>
      </c>
      <c r="G64" s="127">
        <v>1</v>
      </c>
      <c r="H64" s="114">
        <v>10000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</row>
    <row r="65" ht="21" customHeight="1" spans="1:19">
      <c r="A65" s="100" t="s">
        <v>196</v>
      </c>
      <c r="B65" s="101" t="s">
        <v>69</v>
      </c>
      <c r="C65" s="101" t="s">
        <v>235</v>
      </c>
      <c r="D65" s="102" t="s">
        <v>513</v>
      </c>
      <c r="E65" s="102" t="s">
        <v>511</v>
      </c>
      <c r="F65" s="102" t="s">
        <v>393</v>
      </c>
      <c r="G65" s="127">
        <v>1</v>
      </c>
      <c r="H65" s="114">
        <v>2000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</row>
    <row r="66" ht="21" customHeight="1" spans="1:19">
      <c r="A66" s="100" t="s">
        <v>196</v>
      </c>
      <c r="B66" s="101" t="s">
        <v>69</v>
      </c>
      <c r="C66" s="101" t="s">
        <v>235</v>
      </c>
      <c r="D66" s="102" t="s">
        <v>514</v>
      </c>
      <c r="E66" s="102" t="s">
        <v>511</v>
      </c>
      <c r="F66" s="102" t="s">
        <v>438</v>
      </c>
      <c r="G66" s="127">
        <v>1</v>
      </c>
      <c r="H66" s="114">
        <v>10000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</row>
    <row r="67" ht="21" customHeight="1" spans="1:19">
      <c r="A67" s="100" t="s">
        <v>196</v>
      </c>
      <c r="B67" s="101" t="s">
        <v>69</v>
      </c>
      <c r="C67" s="101" t="s">
        <v>235</v>
      </c>
      <c r="D67" s="102" t="s">
        <v>515</v>
      </c>
      <c r="E67" s="102" t="s">
        <v>515</v>
      </c>
      <c r="F67" s="102" t="s">
        <v>393</v>
      </c>
      <c r="G67" s="127">
        <v>1</v>
      </c>
      <c r="H67" s="114">
        <v>700</v>
      </c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</row>
    <row r="68" ht="21" customHeight="1" spans="1:19">
      <c r="A68" s="100" t="s">
        <v>196</v>
      </c>
      <c r="B68" s="101" t="s">
        <v>69</v>
      </c>
      <c r="C68" s="101" t="s">
        <v>235</v>
      </c>
      <c r="D68" s="102" t="s">
        <v>516</v>
      </c>
      <c r="E68" s="102" t="s">
        <v>516</v>
      </c>
      <c r="F68" s="102" t="s">
        <v>438</v>
      </c>
      <c r="G68" s="127">
        <v>1</v>
      </c>
      <c r="H68" s="114">
        <v>800</v>
      </c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</row>
    <row r="69" ht="21" customHeight="1" spans="1:19">
      <c r="A69" s="100" t="s">
        <v>196</v>
      </c>
      <c r="B69" s="101" t="s">
        <v>69</v>
      </c>
      <c r="C69" s="101" t="s">
        <v>235</v>
      </c>
      <c r="D69" s="102" t="s">
        <v>517</v>
      </c>
      <c r="E69" s="102" t="s">
        <v>517</v>
      </c>
      <c r="F69" s="102" t="s">
        <v>438</v>
      </c>
      <c r="G69" s="127">
        <v>11</v>
      </c>
      <c r="H69" s="114">
        <v>55000</v>
      </c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</row>
    <row r="70" ht="21" customHeight="1" spans="1:19">
      <c r="A70" s="100" t="s">
        <v>196</v>
      </c>
      <c r="B70" s="101" t="s">
        <v>69</v>
      </c>
      <c r="C70" s="101" t="s">
        <v>235</v>
      </c>
      <c r="D70" s="102" t="s">
        <v>518</v>
      </c>
      <c r="E70" s="102" t="s">
        <v>519</v>
      </c>
      <c r="F70" s="102" t="s">
        <v>393</v>
      </c>
      <c r="G70" s="127">
        <v>4</v>
      </c>
      <c r="H70" s="114">
        <v>1080</v>
      </c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</row>
    <row r="71" ht="21" customHeight="1" spans="1:19">
      <c r="A71" s="100" t="s">
        <v>196</v>
      </c>
      <c r="B71" s="101" t="s">
        <v>69</v>
      </c>
      <c r="C71" s="101" t="s">
        <v>235</v>
      </c>
      <c r="D71" s="102" t="s">
        <v>520</v>
      </c>
      <c r="E71" s="102" t="s">
        <v>520</v>
      </c>
      <c r="F71" s="102" t="s">
        <v>393</v>
      </c>
      <c r="G71" s="127">
        <v>11</v>
      </c>
      <c r="H71" s="114">
        <v>7700</v>
      </c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</row>
    <row r="72" ht="21" customHeight="1" spans="1:19">
      <c r="A72" s="100" t="s">
        <v>196</v>
      </c>
      <c r="B72" s="101" t="s">
        <v>69</v>
      </c>
      <c r="C72" s="101" t="s">
        <v>235</v>
      </c>
      <c r="D72" s="102" t="s">
        <v>521</v>
      </c>
      <c r="E72" s="102" t="s">
        <v>522</v>
      </c>
      <c r="F72" s="102" t="s">
        <v>447</v>
      </c>
      <c r="G72" s="127">
        <v>4</v>
      </c>
      <c r="H72" s="114">
        <v>10000</v>
      </c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</row>
    <row r="73" ht="21" customHeight="1" spans="1:19">
      <c r="A73" s="100" t="s">
        <v>196</v>
      </c>
      <c r="B73" s="101" t="s">
        <v>69</v>
      </c>
      <c r="C73" s="101" t="s">
        <v>235</v>
      </c>
      <c r="D73" s="102" t="s">
        <v>523</v>
      </c>
      <c r="E73" s="102" t="s">
        <v>522</v>
      </c>
      <c r="F73" s="102" t="s">
        <v>447</v>
      </c>
      <c r="G73" s="127">
        <v>1</v>
      </c>
      <c r="H73" s="114">
        <v>12000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</row>
    <row r="74" ht="21" customHeight="1" spans="1:19">
      <c r="A74" s="100" t="s">
        <v>196</v>
      </c>
      <c r="B74" s="101" t="s">
        <v>69</v>
      </c>
      <c r="C74" s="101" t="s">
        <v>235</v>
      </c>
      <c r="D74" s="102" t="s">
        <v>524</v>
      </c>
      <c r="E74" s="102" t="s">
        <v>522</v>
      </c>
      <c r="F74" s="102" t="s">
        <v>452</v>
      </c>
      <c r="G74" s="127">
        <v>1</v>
      </c>
      <c r="H74" s="114">
        <v>8000</v>
      </c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</row>
    <row r="75" ht="21" customHeight="1" spans="1:19">
      <c r="A75" s="100" t="s">
        <v>196</v>
      </c>
      <c r="B75" s="101" t="s">
        <v>69</v>
      </c>
      <c r="C75" s="101" t="s">
        <v>235</v>
      </c>
      <c r="D75" s="102" t="s">
        <v>525</v>
      </c>
      <c r="E75" s="102" t="s">
        <v>522</v>
      </c>
      <c r="F75" s="102" t="s">
        <v>438</v>
      </c>
      <c r="G75" s="127">
        <v>1</v>
      </c>
      <c r="H75" s="114">
        <v>19000</v>
      </c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</row>
    <row r="76" ht="21" customHeight="1" spans="1:19">
      <c r="A76" s="100" t="s">
        <v>196</v>
      </c>
      <c r="B76" s="101" t="s">
        <v>69</v>
      </c>
      <c r="C76" s="101" t="s">
        <v>235</v>
      </c>
      <c r="D76" s="102" t="s">
        <v>526</v>
      </c>
      <c r="E76" s="102" t="s">
        <v>522</v>
      </c>
      <c r="F76" s="102" t="s">
        <v>438</v>
      </c>
      <c r="G76" s="127">
        <v>2</v>
      </c>
      <c r="H76" s="114">
        <v>50000</v>
      </c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</row>
    <row r="77" ht="21" customHeight="1" spans="1:19">
      <c r="A77" s="100" t="s">
        <v>196</v>
      </c>
      <c r="B77" s="101" t="s">
        <v>69</v>
      </c>
      <c r="C77" s="101" t="s">
        <v>235</v>
      </c>
      <c r="D77" s="102" t="s">
        <v>527</v>
      </c>
      <c r="E77" s="102" t="s">
        <v>522</v>
      </c>
      <c r="F77" s="102" t="s">
        <v>438</v>
      </c>
      <c r="G77" s="127">
        <v>1</v>
      </c>
      <c r="H77" s="114">
        <v>20000</v>
      </c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</row>
    <row r="78" ht="21" customHeight="1" spans="1:19">
      <c r="A78" s="100" t="s">
        <v>196</v>
      </c>
      <c r="B78" s="101" t="s">
        <v>69</v>
      </c>
      <c r="C78" s="101" t="s">
        <v>235</v>
      </c>
      <c r="D78" s="102" t="s">
        <v>528</v>
      </c>
      <c r="E78" s="102" t="s">
        <v>522</v>
      </c>
      <c r="F78" s="102" t="s">
        <v>438</v>
      </c>
      <c r="G78" s="127">
        <v>5</v>
      </c>
      <c r="H78" s="114">
        <v>6000</v>
      </c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</row>
    <row r="79" ht="21" customHeight="1" spans="1:19">
      <c r="A79" s="100" t="s">
        <v>196</v>
      </c>
      <c r="B79" s="101" t="s">
        <v>69</v>
      </c>
      <c r="C79" s="101" t="s">
        <v>235</v>
      </c>
      <c r="D79" s="102" t="s">
        <v>529</v>
      </c>
      <c r="E79" s="102" t="s">
        <v>522</v>
      </c>
      <c r="F79" s="102" t="s">
        <v>393</v>
      </c>
      <c r="G79" s="127">
        <v>1</v>
      </c>
      <c r="H79" s="114">
        <v>2000</v>
      </c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</row>
    <row r="80" ht="21" customHeight="1" spans="1:19">
      <c r="A80" s="100" t="s">
        <v>196</v>
      </c>
      <c r="B80" s="101" t="s">
        <v>69</v>
      </c>
      <c r="C80" s="101" t="s">
        <v>235</v>
      </c>
      <c r="D80" s="102" t="s">
        <v>530</v>
      </c>
      <c r="E80" s="102" t="s">
        <v>522</v>
      </c>
      <c r="F80" s="102" t="s">
        <v>438</v>
      </c>
      <c r="G80" s="127">
        <v>1</v>
      </c>
      <c r="H80" s="114">
        <v>3000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</row>
    <row r="81" ht="21" customHeight="1" spans="1:19">
      <c r="A81" s="100" t="s">
        <v>196</v>
      </c>
      <c r="B81" s="101" t="s">
        <v>69</v>
      </c>
      <c r="C81" s="101" t="s">
        <v>235</v>
      </c>
      <c r="D81" s="102" t="s">
        <v>531</v>
      </c>
      <c r="E81" s="102" t="s">
        <v>522</v>
      </c>
      <c r="F81" s="102" t="s">
        <v>438</v>
      </c>
      <c r="G81" s="127">
        <v>1</v>
      </c>
      <c r="H81" s="114">
        <v>3600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</row>
    <row r="82" ht="21" customHeight="1" spans="1:19">
      <c r="A82" s="100" t="s">
        <v>196</v>
      </c>
      <c r="B82" s="101" t="s">
        <v>69</v>
      </c>
      <c r="C82" s="101" t="s">
        <v>235</v>
      </c>
      <c r="D82" s="102" t="s">
        <v>532</v>
      </c>
      <c r="E82" s="102" t="s">
        <v>522</v>
      </c>
      <c r="F82" s="102" t="s">
        <v>447</v>
      </c>
      <c r="G82" s="127">
        <v>3</v>
      </c>
      <c r="H82" s="114">
        <v>7500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</row>
    <row r="83" ht="21" customHeight="1" spans="1:19">
      <c r="A83" s="100" t="s">
        <v>196</v>
      </c>
      <c r="B83" s="101" t="s">
        <v>69</v>
      </c>
      <c r="C83" s="101" t="s">
        <v>235</v>
      </c>
      <c r="D83" s="102" t="s">
        <v>533</v>
      </c>
      <c r="E83" s="102" t="s">
        <v>522</v>
      </c>
      <c r="F83" s="102" t="s">
        <v>393</v>
      </c>
      <c r="G83" s="127">
        <v>1</v>
      </c>
      <c r="H83" s="114">
        <v>7500</v>
      </c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</row>
    <row r="84" ht="21" customHeight="1" spans="1:19">
      <c r="A84" s="100" t="s">
        <v>196</v>
      </c>
      <c r="B84" s="101" t="s">
        <v>69</v>
      </c>
      <c r="C84" s="101" t="s">
        <v>235</v>
      </c>
      <c r="D84" s="102" t="s">
        <v>534</v>
      </c>
      <c r="E84" s="102" t="s">
        <v>522</v>
      </c>
      <c r="F84" s="102" t="s">
        <v>393</v>
      </c>
      <c r="G84" s="127">
        <v>1</v>
      </c>
      <c r="H84" s="114">
        <v>4700</v>
      </c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</row>
    <row r="85" ht="21" customHeight="1" spans="1:19">
      <c r="A85" s="100" t="s">
        <v>196</v>
      </c>
      <c r="B85" s="101" t="s">
        <v>69</v>
      </c>
      <c r="C85" s="101" t="s">
        <v>235</v>
      </c>
      <c r="D85" s="102" t="s">
        <v>535</v>
      </c>
      <c r="E85" s="102" t="s">
        <v>522</v>
      </c>
      <c r="F85" s="102" t="s">
        <v>438</v>
      </c>
      <c r="G85" s="127">
        <v>1</v>
      </c>
      <c r="H85" s="114">
        <v>3000</v>
      </c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</row>
    <row r="86" ht="21" customHeight="1" spans="1:19">
      <c r="A86" s="100" t="s">
        <v>196</v>
      </c>
      <c r="B86" s="101" t="s">
        <v>69</v>
      </c>
      <c r="C86" s="101" t="s">
        <v>235</v>
      </c>
      <c r="D86" s="102" t="s">
        <v>536</v>
      </c>
      <c r="E86" s="102" t="s">
        <v>536</v>
      </c>
      <c r="F86" s="102" t="s">
        <v>393</v>
      </c>
      <c r="G86" s="127">
        <v>1</v>
      </c>
      <c r="H86" s="114">
        <v>1000</v>
      </c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</row>
    <row r="87" ht="21" customHeight="1" spans="1:19">
      <c r="A87" s="100" t="s">
        <v>196</v>
      </c>
      <c r="B87" s="101" t="s">
        <v>69</v>
      </c>
      <c r="C87" s="101" t="s">
        <v>235</v>
      </c>
      <c r="D87" s="102" t="s">
        <v>537</v>
      </c>
      <c r="E87" s="102" t="s">
        <v>538</v>
      </c>
      <c r="F87" s="102" t="s">
        <v>393</v>
      </c>
      <c r="G87" s="127">
        <v>1</v>
      </c>
      <c r="H87" s="114">
        <v>3500</v>
      </c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</row>
    <row r="88" ht="21" customHeight="1" spans="1:19">
      <c r="A88" s="100" t="s">
        <v>196</v>
      </c>
      <c r="B88" s="101" t="s">
        <v>69</v>
      </c>
      <c r="C88" s="101" t="s">
        <v>235</v>
      </c>
      <c r="D88" s="102" t="s">
        <v>539</v>
      </c>
      <c r="E88" s="102" t="s">
        <v>540</v>
      </c>
      <c r="F88" s="102" t="s">
        <v>393</v>
      </c>
      <c r="G88" s="127">
        <v>1</v>
      </c>
      <c r="H88" s="114">
        <v>3500</v>
      </c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</row>
    <row r="89" ht="21" customHeight="1" spans="1:19">
      <c r="A89" s="100" t="s">
        <v>196</v>
      </c>
      <c r="B89" s="101" t="s">
        <v>69</v>
      </c>
      <c r="C89" s="101" t="s">
        <v>235</v>
      </c>
      <c r="D89" s="102" t="s">
        <v>541</v>
      </c>
      <c r="E89" s="102" t="s">
        <v>540</v>
      </c>
      <c r="F89" s="102" t="s">
        <v>393</v>
      </c>
      <c r="G89" s="127">
        <v>1</v>
      </c>
      <c r="H89" s="114">
        <v>3500</v>
      </c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</row>
    <row r="90" ht="21" customHeight="1" spans="1:19">
      <c r="A90" s="100" t="s">
        <v>196</v>
      </c>
      <c r="B90" s="101" t="s">
        <v>69</v>
      </c>
      <c r="C90" s="101" t="s">
        <v>235</v>
      </c>
      <c r="D90" s="102" t="s">
        <v>542</v>
      </c>
      <c r="E90" s="102" t="s">
        <v>543</v>
      </c>
      <c r="F90" s="102" t="s">
        <v>438</v>
      </c>
      <c r="G90" s="127">
        <v>1</v>
      </c>
      <c r="H90" s="114">
        <v>10000</v>
      </c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</row>
    <row r="91" ht="21" customHeight="1" spans="1:19">
      <c r="A91" s="100" t="s">
        <v>196</v>
      </c>
      <c r="B91" s="101" t="s">
        <v>69</v>
      </c>
      <c r="C91" s="101" t="s">
        <v>235</v>
      </c>
      <c r="D91" s="102" t="s">
        <v>544</v>
      </c>
      <c r="E91" s="102" t="s">
        <v>545</v>
      </c>
      <c r="F91" s="102" t="s">
        <v>393</v>
      </c>
      <c r="G91" s="127">
        <v>4</v>
      </c>
      <c r="H91" s="114">
        <v>1400</v>
      </c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</row>
    <row r="92" ht="21" customHeight="1" spans="1:19">
      <c r="A92" s="100" t="s">
        <v>196</v>
      </c>
      <c r="B92" s="101" t="s">
        <v>69</v>
      </c>
      <c r="C92" s="101" t="s">
        <v>235</v>
      </c>
      <c r="D92" s="102" t="s">
        <v>546</v>
      </c>
      <c r="E92" s="102" t="s">
        <v>547</v>
      </c>
      <c r="F92" s="102" t="s">
        <v>438</v>
      </c>
      <c r="G92" s="127">
        <v>2</v>
      </c>
      <c r="H92" s="114">
        <v>50000</v>
      </c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</row>
    <row r="93" ht="21" customHeight="1" spans="1:19">
      <c r="A93" s="100" t="s">
        <v>196</v>
      </c>
      <c r="B93" s="101" t="s">
        <v>69</v>
      </c>
      <c r="C93" s="101" t="s">
        <v>235</v>
      </c>
      <c r="D93" s="102" t="s">
        <v>548</v>
      </c>
      <c r="E93" s="102" t="s">
        <v>547</v>
      </c>
      <c r="F93" s="102" t="s">
        <v>438</v>
      </c>
      <c r="G93" s="127">
        <v>1</v>
      </c>
      <c r="H93" s="114">
        <v>1200</v>
      </c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</row>
    <row r="94" ht="21" customHeight="1" spans="1:19">
      <c r="A94" s="100" t="s">
        <v>196</v>
      </c>
      <c r="B94" s="101" t="s">
        <v>69</v>
      </c>
      <c r="C94" s="101" t="s">
        <v>235</v>
      </c>
      <c r="D94" s="102" t="s">
        <v>549</v>
      </c>
      <c r="E94" s="102" t="s">
        <v>547</v>
      </c>
      <c r="F94" s="102" t="s">
        <v>438</v>
      </c>
      <c r="G94" s="127">
        <v>1</v>
      </c>
      <c r="H94" s="114">
        <v>2850</v>
      </c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</row>
    <row r="95" ht="21" customHeight="1" spans="1:19">
      <c r="A95" s="100" t="s">
        <v>196</v>
      </c>
      <c r="B95" s="101" t="s">
        <v>69</v>
      </c>
      <c r="C95" s="101" t="s">
        <v>235</v>
      </c>
      <c r="D95" s="102" t="s">
        <v>550</v>
      </c>
      <c r="E95" s="102" t="s">
        <v>547</v>
      </c>
      <c r="F95" s="102" t="s">
        <v>438</v>
      </c>
      <c r="G95" s="127">
        <v>1</v>
      </c>
      <c r="H95" s="114">
        <v>9500</v>
      </c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</row>
    <row r="96" ht="21" customHeight="1" spans="1:19">
      <c r="A96" s="100" t="s">
        <v>196</v>
      </c>
      <c r="B96" s="101" t="s">
        <v>69</v>
      </c>
      <c r="C96" s="101" t="s">
        <v>235</v>
      </c>
      <c r="D96" s="102" t="s">
        <v>551</v>
      </c>
      <c r="E96" s="102" t="s">
        <v>547</v>
      </c>
      <c r="F96" s="102" t="s">
        <v>447</v>
      </c>
      <c r="G96" s="127">
        <v>5</v>
      </c>
      <c r="H96" s="114">
        <v>6000</v>
      </c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</row>
    <row r="97" ht="21" customHeight="1" spans="1:19">
      <c r="A97" s="103" t="s">
        <v>168</v>
      </c>
      <c r="B97" s="104"/>
      <c r="C97" s="104"/>
      <c r="D97" s="105"/>
      <c r="E97" s="105"/>
      <c r="F97" s="105"/>
      <c r="G97" s="131"/>
      <c r="H97" s="114">
        <v>904085</v>
      </c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</row>
    <row r="98" ht="21" customHeight="1" spans="1:19">
      <c r="A98" s="123" t="s">
        <v>552</v>
      </c>
      <c r="B98" s="132"/>
      <c r="C98" s="132"/>
      <c r="D98" s="123"/>
      <c r="E98" s="123"/>
      <c r="F98" s="123"/>
      <c r="G98" s="133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</row>
  </sheetData>
  <mergeCells count="19">
    <mergeCell ref="A3:S3"/>
    <mergeCell ref="A4:H4"/>
    <mergeCell ref="I5:S5"/>
    <mergeCell ref="N6:S6"/>
    <mergeCell ref="A97:G97"/>
    <mergeCell ref="A98:S98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25" right="0.25" top="0.75" bottom="0.75" header="0.298611111111111" footer="0.298611111111111"/>
  <pageSetup paperSize="9" scale="3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zoomScale="60" zoomScaleNormal="60" workbookViewId="0">
      <pane ySplit="1" topLeftCell="A2" activePane="bottomLeft" state="frozen"/>
      <selection/>
      <selection pane="bottomLeft" activeCell="C26" sqref="C26"/>
    </sheetView>
  </sheetViews>
  <sheetFormatPr defaultColWidth="9.14159292035398" defaultRowHeight="14.25" customHeight="1"/>
  <cols>
    <col min="1" max="5" width="39.141592920354" customWidth="1"/>
    <col min="6" max="6" width="27.5752212389381" customWidth="1"/>
    <col min="7" max="7" width="28.5752212389381" customWidth="1"/>
    <col min="8" max="8" width="28.141592920354" customWidth="1"/>
    <col min="9" max="9" width="39.141592920354" customWidth="1"/>
    <col min="10" max="18" width="20.4247787610619" customWidth="1"/>
    <col min="19" max="20" width="20.283185840708" customWidth="1"/>
  </cols>
  <sheetData>
    <row r="1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ht="16.5" customHeight="1" spans="1:20">
      <c r="A2" s="82"/>
      <c r="B2" s="83"/>
      <c r="C2" s="83"/>
      <c r="D2" s="83"/>
      <c r="E2" s="83"/>
      <c r="F2" s="83"/>
      <c r="G2" s="83"/>
      <c r="H2" s="82"/>
      <c r="I2" s="82"/>
      <c r="J2" s="82"/>
      <c r="K2" s="82"/>
      <c r="L2" s="82"/>
      <c r="M2" s="82"/>
      <c r="N2" s="107"/>
      <c r="O2" s="82"/>
      <c r="P2" s="82"/>
      <c r="Q2" s="83"/>
      <c r="R2" s="82"/>
      <c r="S2" s="116"/>
      <c r="T2" s="116" t="s">
        <v>553</v>
      </c>
    </row>
    <row r="3" ht="41.25" customHeight="1" spans="1:20">
      <c r="A3" s="84" t="str">
        <f>"2025"&amp;"年部门政府购买服务预算表"</f>
        <v>2025年部门政府购买服务预算表</v>
      </c>
      <c r="B3" s="85"/>
      <c r="C3" s="85"/>
      <c r="D3" s="85"/>
      <c r="E3" s="85"/>
      <c r="F3" s="85"/>
      <c r="G3" s="85"/>
      <c r="H3" s="86"/>
      <c r="I3" s="86"/>
      <c r="J3" s="86"/>
      <c r="K3" s="86"/>
      <c r="L3" s="86"/>
      <c r="M3" s="86"/>
      <c r="N3" s="108"/>
      <c r="O3" s="86"/>
      <c r="P3" s="86"/>
      <c r="Q3" s="85"/>
      <c r="R3" s="86"/>
      <c r="S3" s="108"/>
      <c r="T3" s="85"/>
    </row>
    <row r="4" ht="22.5" customHeight="1" spans="1:20">
      <c r="A4" s="87" t="str">
        <f>"单位名称："&amp;"昆明市五华区红云街道社区卫生服务中心"</f>
        <v>单位名称：昆明市五华区红云街道社区卫生服务中心</v>
      </c>
      <c r="B4" s="88"/>
      <c r="C4" s="88"/>
      <c r="D4" s="88"/>
      <c r="E4" s="88"/>
      <c r="F4" s="88"/>
      <c r="G4" s="88"/>
      <c r="H4" s="89"/>
      <c r="I4" s="89"/>
      <c r="J4" s="89"/>
      <c r="K4" s="89"/>
      <c r="L4" s="89"/>
      <c r="M4" s="89"/>
      <c r="N4" s="107"/>
      <c r="O4" s="82"/>
      <c r="P4" s="82"/>
      <c r="Q4" s="83"/>
      <c r="R4" s="82"/>
      <c r="S4" s="117"/>
      <c r="T4" s="116" t="s">
        <v>1</v>
      </c>
    </row>
    <row r="5" ht="24" customHeight="1" spans="1:20">
      <c r="A5" s="90" t="s">
        <v>178</v>
      </c>
      <c r="B5" s="91" t="s">
        <v>179</v>
      </c>
      <c r="C5" s="91" t="s">
        <v>421</v>
      </c>
      <c r="D5" s="91" t="s">
        <v>554</v>
      </c>
      <c r="E5" s="91" t="s">
        <v>555</v>
      </c>
      <c r="F5" s="91" t="s">
        <v>556</v>
      </c>
      <c r="G5" s="91" t="s">
        <v>557</v>
      </c>
      <c r="H5" s="92" t="s">
        <v>558</v>
      </c>
      <c r="I5" s="92" t="s">
        <v>559</v>
      </c>
      <c r="J5" s="109" t="s">
        <v>186</v>
      </c>
      <c r="K5" s="109"/>
      <c r="L5" s="109"/>
      <c r="M5" s="109"/>
      <c r="N5" s="110"/>
      <c r="O5" s="109"/>
      <c r="P5" s="109"/>
      <c r="Q5" s="118"/>
      <c r="R5" s="109"/>
      <c r="S5" s="110"/>
      <c r="T5" s="119"/>
    </row>
    <row r="6" ht="24" customHeight="1" spans="1:20">
      <c r="A6" s="93"/>
      <c r="B6" s="94"/>
      <c r="C6" s="94"/>
      <c r="D6" s="94"/>
      <c r="E6" s="94"/>
      <c r="F6" s="94"/>
      <c r="G6" s="94"/>
      <c r="H6" s="95"/>
      <c r="I6" s="95"/>
      <c r="J6" s="95" t="s">
        <v>55</v>
      </c>
      <c r="K6" s="95" t="s">
        <v>58</v>
      </c>
      <c r="L6" s="95" t="s">
        <v>427</v>
      </c>
      <c r="M6" s="95" t="s">
        <v>428</v>
      </c>
      <c r="N6" s="111" t="s">
        <v>429</v>
      </c>
      <c r="O6" s="112" t="s">
        <v>430</v>
      </c>
      <c r="P6" s="112"/>
      <c r="Q6" s="120"/>
      <c r="R6" s="112"/>
      <c r="S6" s="121"/>
      <c r="T6" s="97"/>
    </row>
    <row r="7" ht="54" customHeight="1" spans="1:20">
      <c r="A7" s="96"/>
      <c r="B7" s="97"/>
      <c r="C7" s="97"/>
      <c r="D7" s="97"/>
      <c r="E7" s="97"/>
      <c r="F7" s="97"/>
      <c r="G7" s="97"/>
      <c r="H7" s="98"/>
      <c r="I7" s="98"/>
      <c r="J7" s="98"/>
      <c r="K7" s="98" t="s">
        <v>57</v>
      </c>
      <c r="L7" s="98"/>
      <c r="M7" s="98"/>
      <c r="N7" s="113"/>
      <c r="O7" s="98" t="s">
        <v>57</v>
      </c>
      <c r="P7" s="98" t="s">
        <v>64</v>
      </c>
      <c r="Q7" s="97" t="s">
        <v>65</v>
      </c>
      <c r="R7" s="98" t="s">
        <v>66</v>
      </c>
      <c r="S7" s="113" t="s">
        <v>67</v>
      </c>
      <c r="T7" s="97" t="s">
        <v>68</v>
      </c>
    </row>
    <row r="8" ht="17.25" customHeight="1" spans="1:20">
      <c r="A8" s="99">
        <v>1</v>
      </c>
      <c r="B8" s="97">
        <v>2</v>
      </c>
      <c r="C8" s="99">
        <v>3</v>
      </c>
      <c r="D8" s="99">
        <v>4</v>
      </c>
      <c r="E8" s="97">
        <v>5</v>
      </c>
      <c r="F8" s="99">
        <v>6</v>
      </c>
      <c r="G8" s="99">
        <v>7</v>
      </c>
      <c r="H8" s="97">
        <v>8</v>
      </c>
      <c r="I8" s="99">
        <v>9</v>
      </c>
      <c r="J8" s="99">
        <v>10</v>
      </c>
      <c r="K8" s="97">
        <v>11</v>
      </c>
      <c r="L8" s="99">
        <v>12</v>
      </c>
      <c r="M8" s="99">
        <v>13</v>
      </c>
      <c r="N8" s="97">
        <v>14</v>
      </c>
      <c r="O8" s="99">
        <v>15</v>
      </c>
      <c r="P8" s="99">
        <v>16</v>
      </c>
      <c r="Q8" s="97">
        <v>17</v>
      </c>
      <c r="R8" s="99">
        <v>18</v>
      </c>
      <c r="S8" s="99">
        <v>19</v>
      </c>
      <c r="T8" s="99">
        <v>20</v>
      </c>
    </row>
    <row r="9" ht="21" customHeight="1" spans="1:20">
      <c r="A9" s="100"/>
      <c r="B9" s="101"/>
      <c r="C9" s="101"/>
      <c r="D9" s="101"/>
      <c r="E9" s="101"/>
      <c r="F9" s="101"/>
      <c r="G9" s="101"/>
      <c r="H9" s="102"/>
      <c r="I9" s="102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ht="21" customHeight="1" spans="1:20">
      <c r="A10" s="103" t="s">
        <v>168</v>
      </c>
      <c r="B10" s="104"/>
      <c r="C10" s="104"/>
      <c r="D10" s="104"/>
      <c r="E10" s="104"/>
      <c r="F10" s="104"/>
      <c r="G10" s="104"/>
      <c r="H10" s="105"/>
      <c r="I10" s="115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</row>
    <row r="12" customHeight="1" spans="1:2">
      <c r="A12" s="106" t="s">
        <v>560</v>
      </c>
      <c r="B12" s="106"/>
    </row>
  </sheetData>
  <mergeCells count="20">
    <mergeCell ref="A3:T3"/>
    <mergeCell ref="A4:I4"/>
    <mergeCell ref="J5:T5"/>
    <mergeCell ref="O6:T6"/>
    <mergeCell ref="A10:I10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25" right="0.25" top="0.75" bottom="0.75" header="0.298611111111111" footer="0.298611111111111"/>
  <pageSetup paperSize="9" scale="2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9.14159292035398" defaultRowHeight="14.25" customHeight="1" outlineLevelCol="4"/>
  <cols>
    <col min="1" max="1" width="37.7079646017699" style="1" customWidth="1"/>
    <col min="2" max="5" width="20" style="1" customWidth="1"/>
    <col min="6" max="32" width="9.14159292035398" style="1"/>
    <col min="33" max="16384" width="9.09734513274336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1"/>
      <c r="E2" s="4" t="s">
        <v>561</v>
      </c>
    </row>
    <row r="3" ht="41.25" customHeight="1" spans="1:5">
      <c r="A3" s="72" t="str">
        <f>"2025"&amp;"年区对下转移支付预算表"</f>
        <v>2025年区对下转移支付预算表</v>
      </c>
      <c r="B3" s="5"/>
      <c r="C3" s="5"/>
      <c r="D3" s="5"/>
      <c r="E3" s="65"/>
    </row>
    <row r="4" ht="18" customHeight="1" spans="1:5">
      <c r="A4" s="73" t="str">
        <f>"单位名称："&amp;"昆明市五华区红云街道社区卫生服务中心"</f>
        <v>单位名称：昆明市五华区红云街道社区卫生服务中心</v>
      </c>
      <c r="B4" s="74"/>
      <c r="C4" s="74"/>
      <c r="D4" s="75"/>
      <c r="E4" s="9" t="s">
        <v>1</v>
      </c>
    </row>
    <row r="5" ht="19.5" customHeight="1" spans="1:5">
      <c r="A5" s="17" t="s">
        <v>562</v>
      </c>
      <c r="B5" s="12" t="s">
        <v>186</v>
      </c>
      <c r="C5" s="13"/>
      <c r="D5" s="13"/>
      <c r="E5" s="76"/>
    </row>
    <row r="6" ht="40.5" customHeight="1" spans="1:5">
      <c r="A6" s="20"/>
      <c r="B6" s="33" t="s">
        <v>55</v>
      </c>
      <c r="C6" s="11" t="s">
        <v>58</v>
      </c>
      <c r="D6" s="77" t="s">
        <v>427</v>
      </c>
      <c r="E6" s="78" t="s">
        <v>563</v>
      </c>
    </row>
    <row r="7" ht="19.5" customHeight="1" spans="1:5">
      <c r="A7" s="21">
        <v>1</v>
      </c>
      <c r="B7" s="21">
        <v>2</v>
      </c>
      <c r="C7" s="21">
        <v>3</v>
      </c>
      <c r="D7" s="79">
        <v>4</v>
      </c>
      <c r="E7" s="41">
        <v>5</v>
      </c>
    </row>
    <row r="8" ht="19.5" customHeight="1" spans="1:5">
      <c r="A8" s="35"/>
      <c r="B8" s="80"/>
      <c r="C8" s="80"/>
      <c r="D8" s="80"/>
      <c r="E8" s="80"/>
    </row>
    <row r="9" ht="19.5" customHeight="1" spans="1:5">
      <c r="A9" s="68"/>
      <c r="B9" s="80"/>
      <c r="C9" s="80"/>
      <c r="D9" s="80"/>
      <c r="E9" s="80"/>
    </row>
    <row r="11" customHeight="1" spans="1:2">
      <c r="A11" s="70" t="s">
        <v>564</v>
      </c>
      <c r="B11" s="70"/>
    </row>
  </sheetData>
  <mergeCells count="5">
    <mergeCell ref="A3:E3"/>
    <mergeCell ref="A4:D4"/>
    <mergeCell ref="B5:D5"/>
    <mergeCell ref="A11:B11"/>
    <mergeCell ref="A5:A6"/>
  </mergeCells>
  <printOptions horizontalCentered="1"/>
  <pageMargins left="0.25" right="0.25" top="0.75" bottom="0.75" header="0.298611111111111" footer="0.298611111111111"/>
  <pageSetup paperSize="9" scale="9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zoomScale="80" zoomScaleNormal="80" workbookViewId="0">
      <pane ySplit="1" topLeftCell="A2" activePane="bottomLeft" state="frozen"/>
      <selection/>
      <selection pane="bottomLeft" activeCell="C46" sqref="C46"/>
    </sheetView>
  </sheetViews>
  <sheetFormatPr defaultColWidth="9.14159292035398" defaultRowHeight="12" customHeight="1"/>
  <cols>
    <col min="1" max="1" width="34.283185840708" style="1" customWidth="1"/>
    <col min="2" max="2" width="29" style="1" customWidth="1"/>
    <col min="3" max="5" width="23.5752212389381" style="1" customWidth="1"/>
    <col min="6" max="6" width="11.283185840708" style="1" customWidth="1"/>
    <col min="7" max="7" width="25.141592920354" style="1" customWidth="1"/>
    <col min="8" max="8" width="15.5752212389381" style="1" customWidth="1"/>
    <col min="9" max="9" width="13.4247787610619" style="1" customWidth="1"/>
    <col min="10" max="10" width="18.8495575221239" style="1" customWidth="1"/>
    <col min="11" max="16384" width="9.14159292035398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565</v>
      </c>
    </row>
    <row r="3" ht="41.25" customHeight="1" spans="1:10">
      <c r="A3" s="64" t="str">
        <f>"2025"&amp;"年区对下转移支付绩效目标表"</f>
        <v>2025年区对下转移支付绩效目标表</v>
      </c>
      <c r="B3" s="5"/>
      <c r="C3" s="5"/>
      <c r="D3" s="5"/>
      <c r="E3" s="5"/>
      <c r="F3" s="65"/>
      <c r="G3" s="5"/>
      <c r="H3" s="65"/>
      <c r="I3" s="65"/>
      <c r="J3" s="5"/>
    </row>
    <row r="4" ht="17.25" customHeight="1" spans="1:1">
      <c r="A4" s="6" t="str">
        <f>"单位名称："&amp;"昆明市五华区红云街道社区卫生服务中心"</f>
        <v>单位名称：昆明市五华区红云街道社区卫生服务中心</v>
      </c>
    </row>
    <row r="5" ht="44.25" customHeight="1" spans="1:10">
      <c r="A5" s="66" t="s">
        <v>562</v>
      </c>
      <c r="B5" s="66" t="s">
        <v>270</v>
      </c>
      <c r="C5" s="66" t="s">
        <v>271</v>
      </c>
      <c r="D5" s="66" t="s">
        <v>272</v>
      </c>
      <c r="E5" s="66" t="s">
        <v>273</v>
      </c>
      <c r="F5" s="67" t="s">
        <v>274</v>
      </c>
      <c r="G5" s="66" t="s">
        <v>275</v>
      </c>
      <c r="H5" s="67" t="s">
        <v>276</v>
      </c>
      <c r="I5" s="67" t="s">
        <v>277</v>
      </c>
      <c r="J5" s="66" t="s">
        <v>278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5"/>
      <c r="B7" s="68"/>
      <c r="C7" s="68"/>
      <c r="D7" s="68"/>
      <c r="E7" s="55"/>
      <c r="F7" s="69"/>
      <c r="G7" s="55"/>
      <c r="H7" s="69"/>
      <c r="I7" s="69"/>
      <c r="J7" s="55"/>
    </row>
    <row r="8" ht="42" customHeight="1" spans="1:10">
      <c r="A8" s="35"/>
      <c r="B8" s="22"/>
      <c r="C8" s="22"/>
      <c r="D8" s="22"/>
      <c r="E8" s="35"/>
      <c r="F8" s="22"/>
      <c r="G8" s="35"/>
      <c r="H8" s="22"/>
      <c r="I8" s="22"/>
      <c r="J8" s="35"/>
    </row>
    <row r="10" ht="20" customHeight="1" spans="1:3">
      <c r="A10" s="70" t="s">
        <v>566</v>
      </c>
      <c r="B10" s="70"/>
      <c r="C10" s="70"/>
    </row>
  </sheetData>
  <mergeCells count="3">
    <mergeCell ref="A3:J3"/>
    <mergeCell ref="A4:H4"/>
    <mergeCell ref="A10:C10"/>
  </mergeCells>
  <printOptions horizontalCentered="1"/>
  <pageMargins left="0.25" right="0.25" top="0.75" bottom="0.75" header="0.298611111111111" footer="0.298611111111111"/>
  <pageSetup paperSize="9" scale="5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4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10.4247787610619" defaultRowHeight="14.25" customHeight="1"/>
  <cols>
    <col min="1" max="1" width="23.3716814159292" style="1" customWidth="1"/>
    <col min="2" max="3" width="33.7079646017699" style="1" customWidth="1"/>
    <col min="4" max="4" width="45.5752212389381" style="1" customWidth="1"/>
    <col min="5" max="5" width="27.5752212389381" style="1" customWidth="1"/>
    <col min="6" max="6" width="21.7079646017699" style="1" customWidth="1"/>
    <col min="7" max="9" width="26.283185840708" style="1" customWidth="1"/>
    <col min="10" max="16384" width="10.4247787610619" style="1"/>
  </cols>
  <sheetData>
    <row r="1" s="1" customFormat="1" customHeight="1" spans="1:9">
      <c r="A1" s="2"/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43" t="s">
        <v>567</v>
      </c>
      <c r="B2" s="44"/>
      <c r="C2" s="44"/>
      <c r="D2" s="45"/>
      <c r="E2" s="45"/>
      <c r="F2" s="45"/>
      <c r="G2" s="44"/>
      <c r="H2" s="44"/>
      <c r="I2" s="45"/>
    </row>
    <row r="3" s="1" customFormat="1" ht="41.25" customHeight="1" spans="1:9">
      <c r="A3" s="46" t="str">
        <f>"2025"&amp;"年新增资产配置预算表"</f>
        <v>2025年新增资产配置预算表</v>
      </c>
      <c r="B3" s="47"/>
      <c r="C3" s="47"/>
      <c r="D3" s="48"/>
      <c r="E3" s="48"/>
      <c r="F3" s="48"/>
      <c r="G3" s="47"/>
      <c r="H3" s="47"/>
      <c r="I3" s="48"/>
    </row>
    <row r="4" s="1" customFormat="1" customHeight="1" spans="1:9">
      <c r="A4" s="49" t="str">
        <f>"单位名称："&amp;"昆明市五华区红云街道社区卫生服务中心"</f>
        <v>单位名称：昆明市五华区红云街道社区卫生服务中心</v>
      </c>
      <c r="B4" s="50"/>
      <c r="C4" s="50"/>
      <c r="D4" s="51"/>
      <c r="F4" s="48"/>
      <c r="G4" s="47"/>
      <c r="H4" s="47"/>
      <c r="I4" s="59" t="s">
        <v>1</v>
      </c>
    </row>
    <row r="5" s="1" customFormat="1" ht="28.5" customHeight="1" spans="1:9">
      <c r="A5" s="52" t="s">
        <v>178</v>
      </c>
      <c r="B5" s="41" t="s">
        <v>179</v>
      </c>
      <c r="C5" s="52" t="s">
        <v>568</v>
      </c>
      <c r="D5" s="52" t="s">
        <v>569</v>
      </c>
      <c r="E5" s="52" t="s">
        <v>570</v>
      </c>
      <c r="F5" s="52" t="s">
        <v>571</v>
      </c>
      <c r="G5" s="41" t="s">
        <v>572</v>
      </c>
      <c r="H5" s="41"/>
      <c r="I5" s="52"/>
    </row>
    <row r="6" s="1" customFormat="1" ht="21" customHeight="1" spans="1:9">
      <c r="A6" s="52"/>
      <c r="B6" s="53"/>
      <c r="C6" s="53"/>
      <c r="D6" s="54"/>
      <c r="E6" s="53"/>
      <c r="F6" s="53"/>
      <c r="G6" s="41" t="s">
        <v>425</v>
      </c>
      <c r="H6" s="41" t="s">
        <v>573</v>
      </c>
      <c r="I6" s="41" t="s">
        <v>574</v>
      </c>
    </row>
    <row r="7" s="1" customFormat="1" ht="17.25" customHeight="1" spans="1:9">
      <c r="A7" s="55" t="s">
        <v>81</v>
      </c>
      <c r="B7" s="56" t="s">
        <v>82</v>
      </c>
      <c r="C7" s="55" t="s">
        <v>83</v>
      </c>
      <c r="D7" s="55" t="s">
        <v>84</v>
      </c>
      <c r="E7" s="55" t="s">
        <v>85</v>
      </c>
      <c r="F7" s="56" t="s">
        <v>86</v>
      </c>
      <c r="G7" s="56" t="s">
        <v>87</v>
      </c>
      <c r="H7" s="55" t="s">
        <v>88</v>
      </c>
      <c r="I7" s="55">
        <v>9</v>
      </c>
    </row>
    <row r="8" s="1" customFormat="1" ht="19.5" customHeight="1" spans="1:9">
      <c r="A8" s="35" t="s">
        <v>196</v>
      </c>
      <c r="B8" s="22" t="s">
        <v>69</v>
      </c>
      <c r="C8" s="22" t="s">
        <v>575</v>
      </c>
      <c r="D8" s="35" t="s">
        <v>576</v>
      </c>
      <c r="E8" s="22" t="s">
        <v>517</v>
      </c>
      <c r="F8" s="56" t="s">
        <v>438</v>
      </c>
      <c r="G8" s="57">
        <v>11</v>
      </c>
      <c r="H8" s="58">
        <v>5000</v>
      </c>
      <c r="I8" s="58">
        <v>55000</v>
      </c>
    </row>
    <row r="9" s="1" customFormat="1" ht="19.5" customHeight="1" spans="1:9">
      <c r="A9" s="35" t="s">
        <v>196</v>
      </c>
      <c r="B9" s="22" t="s">
        <v>69</v>
      </c>
      <c r="C9" s="22" t="s">
        <v>575</v>
      </c>
      <c r="D9" s="35" t="s">
        <v>577</v>
      </c>
      <c r="E9" s="22" t="s">
        <v>444</v>
      </c>
      <c r="F9" s="56" t="s">
        <v>438</v>
      </c>
      <c r="G9" s="57">
        <v>6</v>
      </c>
      <c r="H9" s="58">
        <v>7000</v>
      </c>
      <c r="I9" s="58">
        <v>42000</v>
      </c>
    </row>
    <row r="10" s="1" customFormat="1" ht="19.5" customHeight="1" spans="1:9">
      <c r="A10" s="35" t="s">
        <v>196</v>
      </c>
      <c r="B10" s="22" t="s">
        <v>69</v>
      </c>
      <c r="C10" s="22" t="s">
        <v>575</v>
      </c>
      <c r="D10" s="35" t="s">
        <v>578</v>
      </c>
      <c r="E10" s="22" t="s">
        <v>439</v>
      </c>
      <c r="F10" s="56" t="s">
        <v>438</v>
      </c>
      <c r="G10" s="57">
        <v>3</v>
      </c>
      <c r="H10" s="58">
        <v>1200</v>
      </c>
      <c r="I10" s="58">
        <v>3600</v>
      </c>
    </row>
    <row r="11" s="1" customFormat="1" ht="19.5" customHeight="1" spans="1:9">
      <c r="A11" s="35" t="s">
        <v>196</v>
      </c>
      <c r="B11" s="22" t="s">
        <v>69</v>
      </c>
      <c r="C11" s="22" t="s">
        <v>575</v>
      </c>
      <c r="D11" s="35" t="s">
        <v>579</v>
      </c>
      <c r="E11" s="22" t="s">
        <v>435</v>
      </c>
      <c r="F11" s="56" t="s">
        <v>438</v>
      </c>
      <c r="G11" s="57">
        <v>1</v>
      </c>
      <c r="H11" s="58">
        <v>16000</v>
      </c>
      <c r="I11" s="58">
        <v>16000</v>
      </c>
    </row>
    <row r="12" s="1" customFormat="1" ht="19.5" customHeight="1" spans="1:9">
      <c r="A12" s="35" t="s">
        <v>196</v>
      </c>
      <c r="B12" s="22" t="s">
        <v>69</v>
      </c>
      <c r="C12" s="22" t="s">
        <v>575</v>
      </c>
      <c r="D12" s="35" t="s">
        <v>579</v>
      </c>
      <c r="E12" s="22" t="s">
        <v>435</v>
      </c>
      <c r="F12" s="56" t="s">
        <v>438</v>
      </c>
      <c r="G12" s="57">
        <v>1</v>
      </c>
      <c r="H12" s="58">
        <v>5800</v>
      </c>
      <c r="I12" s="58">
        <v>5800</v>
      </c>
    </row>
    <row r="13" s="1" customFormat="1" ht="19.5" customHeight="1" spans="1:9">
      <c r="A13" s="35" t="s">
        <v>196</v>
      </c>
      <c r="B13" s="22" t="s">
        <v>69</v>
      </c>
      <c r="C13" s="22" t="s">
        <v>575</v>
      </c>
      <c r="D13" s="35" t="s">
        <v>580</v>
      </c>
      <c r="E13" s="22" t="s">
        <v>460</v>
      </c>
      <c r="F13" s="56" t="s">
        <v>438</v>
      </c>
      <c r="G13" s="57">
        <v>2</v>
      </c>
      <c r="H13" s="58">
        <v>1650</v>
      </c>
      <c r="I13" s="58">
        <v>3300</v>
      </c>
    </row>
    <row r="14" s="1" customFormat="1" ht="19.5" customHeight="1" spans="1:9">
      <c r="A14" s="35" t="s">
        <v>196</v>
      </c>
      <c r="B14" s="22" t="s">
        <v>69</v>
      </c>
      <c r="C14" s="22" t="s">
        <v>575</v>
      </c>
      <c r="D14" s="35" t="s">
        <v>581</v>
      </c>
      <c r="E14" s="22" t="s">
        <v>440</v>
      </c>
      <c r="F14" s="56" t="s">
        <v>438</v>
      </c>
      <c r="G14" s="57">
        <v>2</v>
      </c>
      <c r="H14" s="58">
        <v>5000</v>
      </c>
      <c r="I14" s="58">
        <v>10000</v>
      </c>
    </row>
    <row r="15" s="1" customFormat="1" ht="19.5" customHeight="1" spans="1:9">
      <c r="A15" s="35" t="s">
        <v>196</v>
      </c>
      <c r="B15" s="22" t="s">
        <v>69</v>
      </c>
      <c r="C15" s="22" t="s">
        <v>575</v>
      </c>
      <c r="D15" s="35" t="s">
        <v>582</v>
      </c>
      <c r="E15" s="22" t="s">
        <v>519</v>
      </c>
      <c r="F15" s="56" t="s">
        <v>393</v>
      </c>
      <c r="G15" s="57">
        <v>4</v>
      </c>
      <c r="H15" s="58">
        <v>270</v>
      </c>
      <c r="I15" s="58">
        <v>1080</v>
      </c>
    </row>
    <row r="16" s="1" customFormat="1" ht="19.5" customHeight="1" spans="1:9">
      <c r="A16" s="35" t="s">
        <v>196</v>
      </c>
      <c r="B16" s="22" t="s">
        <v>69</v>
      </c>
      <c r="C16" s="22" t="s">
        <v>575</v>
      </c>
      <c r="D16" s="35" t="s">
        <v>583</v>
      </c>
      <c r="E16" s="22" t="s">
        <v>516</v>
      </c>
      <c r="F16" s="56" t="s">
        <v>438</v>
      </c>
      <c r="G16" s="57">
        <v>1</v>
      </c>
      <c r="H16" s="58">
        <v>800</v>
      </c>
      <c r="I16" s="58">
        <v>800</v>
      </c>
    </row>
    <row r="17" s="1" customFormat="1" ht="19.5" customHeight="1" spans="1:9">
      <c r="A17" s="35" t="s">
        <v>196</v>
      </c>
      <c r="B17" s="22" t="s">
        <v>69</v>
      </c>
      <c r="C17" s="22" t="s">
        <v>575</v>
      </c>
      <c r="D17" s="35" t="s">
        <v>584</v>
      </c>
      <c r="E17" s="22" t="s">
        <v>471</v>
      </c>
      <c r="F17" s="56" t="s">
        <v>438</v>
      </c>
      <c r="G17" s="57">
        <v>1</v>
      </c>
      <c r="H17" s="58">
        <v>3500</v>
      </c>
      <c r="I17" s="58">
        <v>3500</v>
      </c>
    </row>
    <row r="18" s="1" customFormat="1" ht="19.5" customHeight="1" spans="1:9">
      <c r="A18" s="35" t="s">
        <v>196</v>
      </c>
      <c r="B18" s="22" t="s">
        <v>69</v>
      </c>
      <c r="C18" s="22" t="s">
        <v>575</v>
      </c>
      <c r="D18" s="35" t="s">
        <v>585</v>
      </c>
      <c r="E18" s="22" t="s">
        <v>536</v>
      </c>
      <c r="F18" s="56" t="s">
        <v>393</v>
      </c>
      <c r="G18" s="57">
        <v>1</v>
      </c>
      <c r="H18" s="58">
        <v>1000</v>
      </c>
      <c r="I18" s="58">
        <v>1000</v>
      </c>
    </row>
    <row r="19" s="1" customFormat="1" ht="19.5" customHeight="1" spans="1:9">
      <c r="A19" s="35" t="s">
        <v>196</v>
      </c>
      <c r="B19" s="22" t="s">
        <v>69</v>
      </c>
      <c r="C19" s="22" t="s">
        <v>575</v>
      </c>
      <c r="D19" s="35" t="s">
        <v>586</v>
      </c>
      <c r="E19" s="22" t="s">
        <v>545</v>
      </c>
      <c r="F19" s="56" t="s">
        <v>393</v>
      </c>
      <c r="G19" s="57">
        <v>4</v>
      </c>
      <c r="H19" s="58">
        <v>350</v>
      </c>
      <c r="I19" s="58">
        <v>1400</v>
      </c>
    </row>
    <row r="20" s="1" customFormat="1" ht="19.5" customHeight="1" spans="1:9">
      <c r="A20" s="35" t="s">
        <v>196</v>
      </c>
      <c r="B20" s="22" t="s">
        <v>69</v>
      </c>
      <c r="C20" s="22" t="s">
        <v>575</v>
      </c>
      <c r="D20" s="35" t="s">
        <v>587</v>
      </c>
      <c r="E20" s="22" t="s">
        <v>462</v>
      </c>
      <c r="F20" s="56" t="s">
        <v>438</v>
      </c>
      <c r="G20" s="57">
        <v>1</v>
      </c>
      <c r="H20" s="58">
        <v>3000</v>
      </c>
      <c r="I20" s="58">
        <v>3000</v>
      </c>
    </row>
    <row r="21" s="1" customFormat="1" ht="19.5" customHeight="1" spans="1:9">
      <c r="A21" s="35" t="s">
        <v>196</v>
      </c>
      <c r="B21" s="22" t="s">
        <v>69</v>
      </c>
      <c r="C21" s="22" t="s">
        <v>575</v>
      </c>
      <c r="D21" s="35" t="s">
        <v>588</v>
      </c>
      <c r="E21" s="22" t="s">
        <v>464</v>
      </c>
      <c r="F21" s="56" t="s">
        <v>438</v>
      </c>
      <c r="G21" s="57">
        <v>1</v>
      </c>
      <c r="H21" s="58">
        <v>5500</v>
      </c>
      <c r="I21" s="58">
        <v>5500</v>
      </c>
    </row>
    <row r="22" s="1" customFormat="1" ht="19.5" customHeight="1" spans="1:9">
      <c r="A22" s="35" t="s">
        <v>196</v>
      </c>
      <c r="B22" s="22" t="s">
        <v>69</v>
      </c>
      <c r="C22" s="22" t="s">
        <v>575</v>
      </c>
      <c r="D22" s="35" t="s">
        <v>588</v>
      </c>
      <c r="E22" s="22" t="s">
        <v>464</v>
      </c>
      <c r="F22" s="56" t="s">
        <v>438</v>
      </c>
      <c r="G22" s="57">
        <v>1</v>
      </c>
      <c r="H22" s="58">
        <v>1800</v>
      </c>
      <c r="I22" s="58">
        <v>1800</v>
      </c>
    </row>
    <row r="23" s="1" customFormat="1" ht="19.5" customHeight="1" spans="1:9">
      <c r="A23" s="35" t="s">
        <v>196</v>
      </c>
      <c r="B23" s="22" t="s">
        <v>69</v>
      </c>
      <c r="C23" s="22" t="s">
        <v>575</v>
      </c>
      <c r="D23" s="35" t="s">
        <v>588</v>
      </c>
      <c r="E23" s="22" t="s">
        <v>464</v>
      </c>
      <c r="F23" s="56" t="s">
        <v>393</v>
      </c>
      <c r="G23" s="57">
        <v>1</v>
      </c>
      <c r="H23" s="58">
        <v>1600</v>
      </c>
      <c r="I23" s="58">
        <v>1600</v>
      </c>
    </row>
    <row r="24" s="1" customFormat="1" ht="19.5" customHeight="1" spans="1:9">
      <c r="A24" s="35" t="s">
        <v>196</v>
      </c>
      <c r="B24" s="22" t="s">
        <v>69</v>
      </c>
      <c r="C24" s="22" t="s">
        <v>575</v>
      </c>
      <c r="D24" s="35" t="s">
        <v>589</v>
      </c>
      <c r="E24" s="22" t="s">
        <v>543</v>
      </c>
      <c r="F24" s="56" t="s">
        <v>438</v>
      </c>
      <c r="G24" s="57">
        <v>1</v>
      </c>
      <c r="H24" s="58">
        <v>10000</v>
      </c>
      <c r="I24" s="58">
        <v>10000</v>
      </c>
    </row>
    <row r="25" s="1" customFormat="1" ht="19.5" customHeight="1" spans="1:9">
      <c r="A25" s="35" t="s">
        <v>196</v>
      </c>
      <c r="B25" s="22" t="s">
        <v>69</v>
      </c>
      <c r="C25" s="22" t="s">
        <v>575</v>
      </c>
      <c r="D25" s="35" t="s">
        <v>590</v>
      </c>
      <c r="E25" s="22" t="s">
        <v>522</v>
      </c>
      <c r="F25" s="56" t="s">
        <v>393</v>
      </c>
      <c r="G25" s="57">
        <v>1</v>
      </c>
      <c r="H25" s="58">
        <v>4700</v>
      </c>
      <c r="I25" s="58">
        <v>4700</v>
      </c>
    </row>
    <row r="26" s="1" customFormat="1" ht="19.5" customHeight="1" spans="1:9">
      <c r="A26" s="35" t="s">
        <v>196</v>
      </c>
      <c r="B26" s="22" t="s">
        <v>69</v>
      </c>
      <c r="C26" s="22" t="s">
        <v>575</v>
      </c>
      <c r="D26" s="35" t="s">
        <v>590</v>
      </c>
      <c r="E26" s="22" t="s">
        <v>522</v>
      </c>
      <c r="F26" s="56" t="s">
        <v>438</v>
      </c>
      <c r="G26" s="57">
        <v>5</v>
      </c>
      <c r="H26" s="58">
        <v>1200</v>
      </c>
      <c r="I26" s="58">
        <v>6000</v>
      </c>
    </row>
    <row r="27" s="1" customFormat="1" ht="19.5" customHeight="1" spans="1:9">
      <c r="A27" s="35" t="s">
        <v>196</v>
      </c>
      <c r="B27" s="22" t="s">
        <v>69</v>
      </c>
      <c r="C27" s="22" t="s">
        <v>575</v>
      </c>
      <c r="D27" s="35" t="s">
        <v>590</v>
      </c>
      <c r="E27" s="22" t="s">
        <v>522</v>
      </c>
      <c r="F27" s="56" t="s">
        <v>393</v>
      </c>
      <c r="G27" s="57">
        <v>1</v>
      </c>
      <c r="H27" s="58">
        <v>2000</v>
      </c>
      <c r="I27" s="58">
        <v>2000</v>
      </c>
    </row>
    <row r="28" s="1" customFormat="1" ht="19.5" customHeight="1" spans="1:9">
      <c r="A28" s="35" t="s">
        <v>196</v>
      </c>
      <c r="B28" s="22" t="s">
        <v>69</v>
      </c>
      <c r="C28" s="22" t="s">
        <v>575</v>
      </c>
      <c r="D28" s="35" t="s">
        <v>590</v>
      </c>
      <c r="E28" s="22" t="s">
        <v>522</v>
      </c>
      <c r="F28" s="56" t="s">
        <v>447</v>
      </c>
      <c r="G28" s="57">
        <v>3</v>
      </c>
      <c r="H28" s="58">
        <v>2500</v>
      </c>
      <c r="I28" s="58">
        <v>7500</v>
      </c>
    </row>
    <row r="29" s="1" customFormat="1" ht="19.5" customHeight="1" spans="1:9">
      <c r="A29" s="35" t="s">
        <v>196</v>
      </c>
      <c r="B29" s="22" t="s">
        <v>69</v>
      </c>
      <c r="C29" s="22" t="s">
        <v>575</v>
      </c>
      <c r="D29" s="35" t="s">
        <v>590</v>
      </c>
      <c r="E29" s="22" t="s">
        <v>522</v>
      </c>
      <c r="F29" s="56" t="s">
        <v>438</v>
      </c>
      <c r="G29" s="57">
        <v>1</v>
      </c>
      <c r="H29" s="58">
        <v>20000</v>
      </c>
      <c r="I29" s="58">
        <v>20000</v>
      </c>
    </row>
    <row r="30" s="1" customFormat="1" ht="19.5" customHeight="1" spans="1:9">
      <c r="A30" s="35" t="s">
        <v>196</v>
      </c>
      <c r="B30" s="22" t="s">
        <v>69</v>
      </c>
      <c r="C30" s="22" t="s">
        <v>575</v>
      </c>
      <c r="D30" s="35" t="s">
        <v>590</v>
      </c>
      <c r="E30" s="22" t="s">
        <v>522</v>
      </c>
      <c r="F30" s="56" t="s">
        <v>438</v>
      </c>
      <c r="G30" s="57">
        <v>1</v>
      </c>
      <c r="H30" s="58">
        <v>3600</v>
      </c>
      <c r="I30" s="58">
        <v>3600</v>
      </c>
    </row>
    <row r="31" s="1" customFormat="1" ht="19.5" customHeight="1" spans="1:9">
      <c r="A31" s="35" t="s">
        <v>196</v>
      </c>
      <c r="B31" s="22" t="s">
        <v>69</v>
      </c>
      <c r="C31" s="22" t="s">
        <v>575</v>
      </c>
      <c r="D31" s="35" t="s">
        <v>590</v>
      </c>
      <c r="E31" s="22" t="s">
        <v>522</v>
      </c>
      <c r="F31" s="56" t="s">
        <v>447</v>
      </c>
      <c r="G31" s="57">
        <v>4</v>
      </c>
      <c r="H31" s="58">
        <v>2500</v>
      </c>
      <c r="I31" s="58">
        <v>10000</v>
      </c>
    </row>
    <row r="32" s="1" customFormat="1" ht="19.5" customHeight="1" spans="1:9">
      <c r="A32" s="35" t="s">
        <v>196</v>
      </c>
      <c r="B32" s="22" t="s">
        <v>69</v>
      </c>
      <c r="C32" s="22" t="s">
        <v>575</v>
      </c>
      <c r="D32" s="35" t="s">
        <v>590</v>
      </c>
      <c r="E32" s="22" t="s">
        <v>522</v>
      </c>
      <c r="F32" s="56" t="s">
        <v>438</v>
      </c>
      <c r="G32" s="57">
        <v>2</v>
      </c>
      <c r="H32" s="58">
        <v>25000</v>
      </c>
      <c r="I32" s="58">
        <v>50000</v>
      </c>
    </row>
    <row r="33" s="1" customFormat="1" ht="19.5" customHeight="1" spans="1:9">
      <c r="A33" s="35" t="s">
        <v>196</v>
      </c>
      <c r="B33" s="22" t="s">
        <v>69</v>
      </c>
      <c r="C33" s="22" t="s">
        <v>575</v>
      </c>
      <c r="D33" s="35" t="s">
        <v>590</v>
      </c>
      <c r="E33" s="22" t="s">
        <v>522</v>
      </c>
      <c r="F33" s="56" t="s">
        <v>438</v>
      </c>
      <c r="G33" s="57">
        <v>1</v>
      </c>
      <c r="H33" s="58">
        <v>3000</v>
      </c>
      <c r="I33" s="58">
        <v>3000</v>
      </c>
    </row>
    <row r="34" s="1" customFormat="1" ht="19.5" customHeight="1" spans="1:9">
      <c r="A34" s="35" t="s">
        <v>196</v>
      </c>
      <c r="B34" s="22" t="s">
        <v>69</v>
      </c>
      <c r="C34" s="22" t="s">
        <v>575</v>
      </c>
      <c r="D34" s="35" t="s">
        <v>590</v>
      </c>
      <c r="E34" s="22" t="s">
        <v>522</v>
      </c>
      <c r="F34" s="56" t="s">
        <v>452</v>
      </c>
      <c r="G34" s="57">
        <v>1</v>
      </c>
      <c r="H34" s="58">
        <v>8000</v>
      </c>
      <c r="I34" s="58">
        <v>8000</v>
      </c>
    </row>
    <row r="35" s="1" customFormat="1" ht="19.5" customHeight="1" spans="1:9">
      <c r="A35" s="35" t="s">
        <v>196</v>
      </c>
      <c r="B35" s="22" t="s">
        <v>69</v>
      </c>
      <c r="C35" s="22" t="s">
        <v>575</v>
      </c>
      <c r="D35" s="35" t="s">
        <v>590</v>
      </c>
      <c r="E35" s="22" t="s">
        <v>522</v>
      </c>
      <c r="F35" s="56" t="s">
        <v>438</v>
      </c>
      <c r="G35" s="57">
        <v>1</v>
      </c>
      <c r="H35" s="58">
        <v>3000</v>
      </c>
      <c r="I35" s="58">
        <v>3000</v>
      </c>
    </row>
    <row r="36" s="1" customFormat="1" ht="19.5" customHeight="1" spans="1:9">
      <c r="A36" s="35" t="s">
        <v>196</v>
      </c>
      <c r="B36" s="22" t="s">
        <v>69</v>
      </c>
      <c r="C36" s="22" t="s">
        <v>575</v>
      </c>
      <c r="D36" s="35" t="s">
        <v>590</v>
      </c>
      <c r="E36" s="22" t="s">
        <v>522</v>
      </c>
      <c r="F36" s="56" t="s">
        <v>393</v>
      </c>
      <c r="G36" s="57">
        <v>1</v>
      </c>
      <c r="H36" s="58">
        <v>7500</v>
      </c>
      <c r="I36" s="58">
        <v>7500</v>
      </c>
    </row>
    <row r="37" s="1" customFormat="1" ht="19.5" customHeight="1" spans="1:9">
      <c r="A37" s="35" t="s">
        <v>196</v>
      </c>
      <c r="B37" s="22" t="s">
        <v>69</v>
      </c>
      <c r="C37" s="22" t="s">
        <v>575</v>
      </c>
      <c r="D37" s="35" t="s">
        <v>590</v>
      </c>
      <c r="E37" s="22" t="s">
        <v>522</v>
      </c>
      <c r="F37" s="56" t="s">
        <v>447</v>
      </c>
      <c r="G37" s="57">
        <v>1</v>
      </c>
      <c r="H37" s="58">
        <v>12000</v>
      </c>
      <c r="I37" s="58">
        <v>12000</v>
      </c>
    </row>
    <row r="38" s="1" customFormat="1" ht="19.5" customHeight="1" spans="1:9">
      <c r="A38" s="35" t="s">
        <v>196</v>
      </c>
      <c r="B38" s="22" t="s">
        <v>69</v>
      </c>
      <c r="C38" s="22" t="s">
        <v>575</v>
      </c>
      <c r="D38" s="35" t="s">
        <v>590</v>
      </c>
      <c r="E38" s="22" t="s">
        <v>522</v>
      </c>
      <c r="F38" s="56" t="s">
        <v>438</v>
      </c>
      <c r="G38" s="57">
        <v>1</v>
      </c>
      <c r="H38" s="58">
        <v>19000</v>
      </c>
      <c r="I38" s="58">
        <v>19000</v>
      </c>
    </row>
    <row r="39" s="1" customFormat="1" ht="19.5" customHeight="1" spans="1:9">
      <c r="A39" s="35" t="s">
        <v>196</v>
      </c>
      <c r="B39" s="22" t="s">
        <v>69</v>
      </c>
      <c r="C39" s="22" t="s">
        <v>575</v>
      </c>
      <c r="D39" s="35" t="s">
        <v>591</v>
      </c>
      <c r="E39" s="22" t="s">
        <v>547</v>
      </c>
      <c r="F39" s="56" t="s">
        <v>438</v>
      </c>
      <c r="G39" s="57">
        <v>1</v>
      </c>
      <c r="H39" s="58">
        <v>2850</v>
      </c>
      <c r="I39" s="58">
        <v>2850</v>
      </c>
    </row>
    <row r="40" s="1" customFormat="1" ht="19.5" customHeight="1" spans="1:9">
      <c r="A40" s="35" t="s">
        <v>196</v>
      </c>
      <c r="B40" s="22" t="s">
        <v>69</v>
      </c>
      <c r="C40" s="22" t="s">
        <v>575</v>
      </c>
      <c r="D40" s="35" t="s">
        <v>591</v>
      </c>
      <c r="E40" s="22" t="s">
        <v>547</v>
      </c>
      <c r="F40" s="56" t="s">
        <v>447</v>
      </c>
      <c r="G40" s="57">
        <v>5</v>
      </c>
      <c r="H40" s="58">
        <v>1200</v>
      </c>
      <c r="I40" s="58">
        <v>6000</v>
      </c>
    </row>
    <row r="41" s="1" customFormat="1" ht="19.5" customHeight="1" spans="1:9">
      <c r="A41" s="35" t="s">
        <v>196</v>
      </c>
      <c r="B41" s="22" t="s">
        <v>69</v>
      </c>
      <c r="C41" s="22" t="s">
        <v>575</v>
      </c>
      <c r="D41" s="35" t="s">
        <v>591</v>
      </c>
      <c r="E41" s="22" t="s">
        <v>547</v>
      </c>
      <c r="F41" s="56" t="s">
        <v>438</v>
      </c>
      <c r="G41" s="57">
        <v>1</v>
      </c>
      <c r="H41" s="58">
        <v>9500</v>
      </c>
      <c r="I41" s="58">
        <v>9500</v>
      </c>
    </row>
    <row r="42" s="1" customFormat="1" ht="19.5" customHeight="1" spans="1:9">
      <c r="A42" s="35" t="s">
        <v>196</v>
      </c>
      <c r="B42" s="22" t="s">
        <v>69</v>
      </c>
      <c r="C42" s="22" t="s">
        <v>575</v>
      </c>
      <c r="D42" s="35" t="s">
        <v>591</v>
      </c>
      <c r="E42" s="22" t="s">
        <v>547</v>
      </c>
      <c r="F42" s="56" t="s">
        <v>438</v>
      </c>
      <c r="G42" s="57">
        <v>1</v>
      </c>
      <c r="H42" s="58">
        <v>1200</v>
      </c>
      <c r="I42" s="58">
        <v>1200</v>
      </c>
    </row>
    <row r="43" s="1" customFormat="1" ht="19.5" customHeight="1" spans="1:9">
      <c r="A43" s="35" t="s">
        <v>196</v>
      </c>
      <c r="B43" s="22" t="s">
        <v>69</v>
      </c>
      <c r="C43" s="22" t="s">
        <v>575</v>
      </c>
      <c r="D43" s="35" t="s">
        <v>591</v>
      </c>
      <c r="E43" s="22" t="s">
        <v>547</v>
      </c>
      <c r="F43" s="56" t="s">
        <v>438</v>
      </c>
      <c r="G43" s="57">
        <v>2</v>
      </c>
      <c r="H43" s="58">
        <v>25000</v>
      </c>
      <c r="I43" s="58">
        <v>50000</v>
      </c>
    </row>
    <row r="44" s="1" customFormat="1" ht="19.5" customHeight="1" spans="1:9">
      <c r="A44" s="35" t="s">
        <v>196</v>
      </c>
      <c r="B44" s="22" t="s">
        <v>69</v>
      </c>
      <c r="C44" s="22" t="s">
        <v>575</v>
      </c>
      <c r="D44" s="35" t="s">
        <v>592</v>
      </c>
      <c r="E44" s="22" t="s">
        <v>457</v>
      </c>
      <c r="F44" s="56" t="s">
        <v>438</v>
      </c>
      <c r="G44" s="57">
        <v>1</v>
      </c>
      <c r="H44" s="58">
        <v>3000</v>
      </c>
      <c r="I44" s="58">
        <v>3000</v>
      </c>
    </row>
    <row r="45" s="1" customFormat="1" ht="19.5" customHeight="1" spans="1:9">
      <c r="A45" s="35" t="s">
        <v>196</v>
      </c>
      <c r="B45" s="22" t="s">
        <v>69</v>
      </c>
      <c r="C45" s="22" t="s">
        <v>575</v>
      </c>
      <c r="D45" s="35" t="s">
        <v>592</v>
      </c>
      <c r="E45" s="22" t="s">
        <v>457</v>
      </c>
      <c r="F45" s="56" t="s">
        <v>438</v>
      </c>
      <c r="G45" s="57">
        <v>1</v>
      </c>
      <c r="H45" s="58">
        <v>10000</v>
      </c>
      <c r="I45" s="58">
        <v>10000</v>
      </c>
    </row>
    <row r="46" s="1" customFormat="1" ht="19.5" customHeight="1" spans="1:9">
      <c r="A46" s="35" t="s">
        <v>196</v>
      </c>
      <c r="B46" s="22" t="s">
        <v>69</v>
      </c>
      <c r="C46" s="22" t="s">
        <v>575</v>
      </c>
      <c r="D46" s="35" t="s">
        <v>593</v>
      </c>
      <c r="E46" s="22" t="s">
        <v>540</v>
      </c>
      <c r="F46" s="56" t="s">
        <v>393</v>
      </c>
      <c r="G46" s="57">
        <v>1</v>
      </c>
      <c r="H46" s="58">
        <v>3500</v>
      </c>
      <c r="I46" s="58">
        <v>3500</v>
      </c>
    </row>
    <row r="47" s="1" customFormat="1" ht="19.5" customHeight="1" spans="1:9">
      <c r="A47" s="35" t="s">
        <v>196</v>
      </c>
      <c r="B47" s="22" t="s">
        <v>69</v>
      </c>
      <c r="C47" s="22" t="s">
        <v>575</v>
      </c>
      <c r="D47" s="35" t="s">
        <v>593</v>
      </c>
      <c r="E47" s="22" t="s">
        <v>540</v>
      </c>
      <c r="F47" s="56" t="s">
        <v>393</v>
      </c>
      <c r="G47" s="57">
        <v>1</v>
      </c>
      <c r="H47" s="58">
        <v>3500</v>
      </c>
      <c r="I47" s="58">
        <v>3500</v>
      </c>
    </row>
    <row r="48" s="1" customFormat="1" ht="19.5" customHeight="1" spans="1:9">
      <c r="A48" s="35" t="s">
        <v>196</v>
      </c>
      <c r="B48" s="22" t="s">
        <v>69</v>
      </c>
      <c r="C48" s="22" t="s">
        <v>575</v>
      </c>
      <c r="D48" s="35" t="s">
        <v>594</v>
      </c>
      <c r="E48" s="22" t="s">
        <v>511</v>
      </c>
      <c r="F48" s="56" t="s">
        <v>393</v>
      </c>
      <c r="G48" s="57">
        <v>2</v>
      </c>
      <c r="H48" s="58">
        <v>1000</v>
      </c>
      <c r="I48" s="58">
        <v>2000</v>
      </c>
    </row>
    <row r="49" s="1" customFormat="1" ht="19.5" customHeight="1" spans="1:9">
      <c r="A49" s="35" t="s">
        <v>196</v>
      </c>
      <c r="B49" s="22" t="s">
        <v>69</v>
      </c>
      <c r="C49" s="22" t="s">
        <v>575</v>
      </c>
      <c r="D49" s="35" t="s">
        <v>594</v>
      </c>
      <c r="E49" s="22" t="s">
        <v>511</v>
      </c>
      <c r="F49" s="56" t="s">
        <v>438</v>
      </c>
      <c r="G49" s="57">
        <v>1</v>
      </c>
      <c r="H49" s="58">
        <v>10000</v>
      </c>
      <c r="I49" s="58">
        <v>10000</v>
      </c>
    </row>
    <row r="50" s="1" customFormat="1" ht="19.5" customHeight="1" spans="1:9">
      <c r="A50" s="35" t="s">
        <v>196</v>
      </c>
      <c r="B50" s="22" t="s">
        <v>69</v>
      </c>
      <c r="C50" s="22" t="s">
        <v>575</v>
      </c>
      <c r="D50" s="35" t="s">
        <v>594</v>
      </c>
      <c r="E50" s="22" t="s">
        <v>511</v>
      </c>
      <c r="F50" s="56" t="s">
        <v>447</v>
      </c>
      <c r="G50" s="57">
        <v>1</v>
      </c>
      <c r="H50" s="58">
        <v>10000</v>
      </c>
      <c r="I50" s="58">
        <v>10000</v>
      </c>
    </row>
    <row r="51" s="1" customFormat="1" ht="19.5" customHeight="1" spans="1:9">
      <c r="A51" s="35" t="s">
        <v>196</v>
      </c>
      <c r="B51" s="22" t="s">
        <v>69</v>
      </c>
      <c r="C51" s="22" t="s">
        <v>575</v>
      </c>
      <c r="D51" s="35" t="s">
        <v>594</v>
      </c>
      <c r="E51" s="22" t="s">
        <v>511</v>
      </c>
      <c r="F51" s="56" t="s">
        <v>393</v>
      </c>
      <c r="G51" s="57">
        <v>1</v>
      </c>
      <c r="H51" s="58">
        <v>2000</v>
      </c>
      <c r="I51" s="58">
        <v>2000</v>
      </c>
    </row>
    <row r="52" s="1" customFormat="1" ht="19.5" customHeight="1" spans="1:9">
      <c r="A52" s="35" t="s">
        <v>196</v>
      </c>
      <c r="B52" s="22" t="s">
        <v>69</v>
      </c>
      <c r="C52" s="22" t="s">
        <v>575</v>
      </c>
      <c r="D52" s="35" t="s">
        <v>595</v>
      </c>
      <c r="E52" s="22" t="s">
        <v>451</v>
      </c>
      <c r="F52" s="56" t="s">
        <v>452</v>
      </c>
      <c r="G52" s="57">
        <v>3</v>
      </c>
      <c r="H52" s="58">
        <v>1000</v>
      </c>
      <c r="I52" s="58">
        <v>3000</v>
      </c>
    </row>
    <row r="53" s="1" customFormat="1" ht="19.5" customHeight="1" spans="1:9">
      <c r="A53" s="35" t="s">
        <v>196</v>
      </c>
      <c r="B53" s="22" t="s">
        <v>69</v>
      </c>
      <c r="C53" s="22" t="s">
        <v>575</v>
      </c>
      <c r="D53" s="35" t="s">
        <v>596</v>
      </c>
      <c r="E53" s="22" t="s">
        <v>446</v>
      </c>
      <c r="F53" s="56" t="s">
        <v>447</v>
      </c>
      <c r="G53" s="57">
        <v>30</v>
      </c>
      <c r="H53" s="58">
        <v>4000</v>
      </c>
      <c r="I53" s="58">
        <v>120000</v>
      </c>
    </row>
    <row r="54" s="1" customFormat="1" ht="19.5" customHeight="1" spans="1:9">
      <c r="A54" s="35" t="s">
        <v>196</v>
      </c>
      <c r="B54" s="22" t="s">
        <v>69</v>
      </c>
      <c r="C54" s="22" t="s">
        <v>575</v>
      </c>
      <c r="D54" s="35" t="s">
        <v>597</v>
      </c>
      <c r="E54" s="22" t="s">
        <v>538</v>
      </c>
      <c r="F54" s="56" t="s">
        <v>393</v>
      </c>
      <c r="G54" s="57">
        <v>1</v>
      </c>
      <c r="H54" s="58">
        <v>3500</v>
      </c>
      <c r="I54" s="58">
        <v>3500</v>
      </c>
    </row>
    <row r="55" s="1" customFormat="1" ht="19.5" customHeight="1" spans="1:9">
      <c r="A55" s="35" t="s">
        <v>196</v>
      </c>
      <c r="B55" s="22" t="s">
        <v>69</v>
      </c>
      <c r="C55" s="22" t="s">
        <v>575</v>
      </c>
      <c r="D55" s="35" t="s">
        <v>598</v>
      </c>
      <c r="E55" s="22" t="s">
        <v>454</v>
      </c>
      <c r="F55" s="56" t="s">
        <v>438</v>
      </c>
      <c r="G55" s="57">
        <v>1</v>
      </c>
      <c r="H55" s="58">
        <v>1500</v>
      </c>
      <c r="I55" s="58">
        <v>1500</v>
      </c>
    </row>
    <row r="56" s="1" customFormat="1" ht="19.5" customHeight="1" spans="1:9">
      <c r="A56" s="35" t="s">
        <v>196</v>
      </c>
      <c r="B56" s="22" t="s">
        <v>69</v>
      </c>
      <c r="C56" s="22" t="s">
        <v>575</v>
      </c>
      <c r="D56" s="35" t="s">
        <v>598</v>
      </c>
      <c r="E56" s="22" t="s">
        <v>454</v>
      </c>
      <c r="F56" s="56" t="s">
        <v>447</v>
      </c>
      <c r="G56" s="57">
        <v>1</v>
      </c>
      <c r="H56" s="58">
        <v>40000</v>
      </c>
      <c r="I56" s="58">
        <v>40000</v>
      </c>
    </row>
    <row r="57" s="1" customFormat="1" ht="19.5" customHeight="1" spans="1:9">
      <c r="A57" s="35" t="s">
        <v>196</v>
      </c>
      <c r="B57" s="22" t="s">
        <v>69</v>
      </c>
      <c r="C57" s="22" t="s">
        <v>575</v>
      </c>
      <c r="D57" s="35" t="s">
        <v>599</v>
      </c>
      <c r="E57" s="22" t="s">
        <v>483</v>
      </c>
      <c r="F57" s="56" t="s">
        <v>393</v>
      </c>
      <c r="G57" s="57">
        <v>1</v>
      </c>
      <c r="H57" s="58">
        <v>1500</v>
      </c>
      <c r="I57" s="58">
        <v>1500</v>
      </c>
    </row>
    <row r="58" s="1" customFormat="1" ht="19.5" customHeight="1" spans="1:9">
      <c r="A58" s="35" t="s">
        <v>196</v>
      </c>
      <c r="B58" s="22" t="s">
        <v>69</v>
      </c>
      <c r="C58" s="22" t="s">
        <v>575</v>
      </c>
      <c r="D58" s="35" t="s">
        <v>599</v>
      </c>
      <c r="E58" s="22" t="s">
        <v>483</v>
      </c>
      <c r="F58" s="56" t="s">
        <v>452</v>
      </c>
      <c r="G58" s="57">
        <v>4</v>
      </c>
      <c r="H58" s="58">
        <v>10000</v>
      </c>
      <c r="I58" s="58">
        <v>40000</v>
      </c>
    </row>
    <row r="59" s="1" customFormat="1" ht="19.5" customHeight="1" spans="1:9">
      <c r="A59" s="35" t="s">
        <v>196</v>
      </c>
      <c r="B59" s="22" t="s">
        <v>69</v>
      </c>
      <c r="C59" s="22" t="s">
        <v>575</v>
      </c>
      <c r="D59" s="35" t="s">
        <v>599</v>
      </c>
      <c r="E59" s="22" t="s">
        <v>483</v>
      </c>
      <c r="F59" s="56" t="s">
        <v>438</v>
      </c>
      <c r="G59" s="57">
        <v>2</v>
      </c>
      <c r="H59" s="58">
        <v>4000</v>
      </c>
      <c r="I59" s="58">
        <v>8000</v>
      </c>
    </row>
    <row r="60" s="1" customFormat="1" ht="19.5" customHeight="1" spans="1:9">
      <c r="A60" s="35" t="s">
        <v>196</v>
      </c>
      <c r="B60" s="22" t="s">
        <v>69</v>
      </c>
      <c r="C60" s="22" t="s">
        <v>575</v>
      </c>
      <c r="D60" s="35" t="s">
        <v>599</v>
      </c>
      <c r="E60" s="22" t="s">
        <v>483</v>
      </c>
      <c r="F60" s="56" t="s">
        <v>438</v>
      </c>
      <c r="G60" s="57">
        <v>1</v>
      </c>
      <c r="H60" s="58">
        <v>7000</v>
      </c>
      <c r="I60" s="58">
        <v>7000</v>
      </c>
    </row>
    <row r="61" s="1" customFormat="1" ht="19.5" customHeight="1" spans="1:9">
      <c r="A61" s="35" t="s">
        <v>196</v>
      </c>
      <c r="B61" s="22" t="s">
        <v>69</v>
      </c>
      <c r="C61" s="22" t="s">
        <v>575</v>
      </c>
      <c r="D61" s="35" t="s">
        <v>599</v>
      </c>
      <c r="E61" s="22" t="s">
        <v>483</v>
      </c>
      <c r="F61" s="56" t="s">
        <v>438</v>
      </c>
      <c r="G61" s="57">
        <v>1</v>
      </c>
      <c r="H61" s="58">
        <v>5500</v>
      </c>
      <c r="I61" s="58">
        <v>5500</v>
      </c>
    </row>
    <row r="62" s="1" customFormat="1" ht="19.5" customHeight="1" spans="1:9">
      <c r="A62" s="35" t="s">
        <v>196</v>
      </c>
      <c r="B62" s="22" t="s">
        <v>69</v>
      </c>
      <c r="C62" s="22" t="s">
        <v>575</v>
      </c>
      <c r="D62" s="35" t="s">
        <v>599</v>
      </c>
      <c r="E62" s="22" t="s">
        <v>483</v>
      </c>
      <c r="F62" s="56" t="s">
        <v>489</v>
      </c>
      <c r="G62" s="57">
        <v>1</v>
      </c>
      <c r="H62" s="58">
        <v>2500</v>
      </c>
      <c r="I62" s="58">
        <v>2500</v>
      </c>
    </row>
    <row r="63" s="1" customFormat="1" ht="19.5" customHeight="1" spans="1:9">
      <c r="A63" s="35" t="s">
        <v>196</v>
      </c>
      <c r="B63" s="22" t="s">
        <v>69</v>
      </c>
      <c r="C63" s="22" t="s">
        <v>575</v>
      </c>
      <c r="D63" s="35" t="s">
        <v>599</v>
      </c>
      <c r="E63" s="22" t="s">
        <v>483</v>
      </c>
      <c r="F63" s="56" t="s">
        <v>438</v>
      </c>
      <c r="G63" s="57">
        <v>1</v>
      </c>
      <c r="H63" s="58">
        <v>8000</v>
      </c>
      <c r="I63" s="58">
        <v>8000</v>
      </c>
    </row>
    <row r="64" s="1" customFormat="1" ht="19.5" customHeight="1" spans="1:9">
      <c r="A64" s="35" t="s">
        <v>196</v>
      </c>
      <c r="B64" s="22" t="s">
        <v>69</v>
      </c>
      <c r="C64" s="22" t="s">
        <v>575</v>
      </c>
      <c r="D64" s="35" t="s">
        <v>599</v>
      </c>
      <c r="E64" s="22" t="s">
        <v>483</v>
      </c>
      <c r="F64" s="56" t="s">
        <v>438</v>
      </c>
      <c r="G64" s="57">
        <v>3</v>
      </c>
      <c r="H64" s="58">
        <v>2200</v>
      </c>
      <c r="I64" s="58">
        <v>6600</v>
      </c>
    </row>
    <row r="65" s="1" customFormat="1" ht="19.5" customHeight="1" spans="1:9">
      <c r="A65" s="35" t="s">
        <v>196</v>
      </c>
      <c r="B65" s="22" t="s">
        <v>69</v>
      </c>
      <c r="C65" s="22" t="s">
        <v>575</v>
      </c>
      <c r="D65" s="35" t="s">
        <v>599</v>
      </c>
      <c r="E65" s="22" t="s">
        <v>483</v>
      </c>
      <c r="F65" s="56" t="s">
        <v>438</v>
      </c>
      <c r="G65" s="57">
        <v>1</v>
      </c>
      <c r="H65" s="58">
        <v>15000</v>
      </c>
      <c r="I65" s="58">
        <v>15000</v>
      </c>
    </row>
    <row r="66" s="1" customFormat="1" ht="19.5" customHeight="1" spans="1:9">
      <c r="A66" s="35" t="s">
        <v>196</v>
      </c>
      <c r="B66" s="22" t="s">
        <v>69</v>
      </c>
      <c r="C66" s="22" t="s">
        <v>575</v>
      </c>
      <c r="D66" s="35" t="s">
        <v>599</v>
      </c>
      <c r="E66" s="22" t="s">
        <v>483</v>
      </c>
      <c r="F66" s="56" t="s">
        <v>438</v>
      </c>
      <c r="G66" s="57">
        <v>1</v>
      </c>
      <c r="H66" s="58">
        <v>15000</v>
      </c>
      <c r="I66" s="58">
        <v>15000</v>
      </c>
    </row>
    <row r="67" s="1" customFormat="1" ht="19.5" customHeight="1" spans="1:9">
      <c r="A67" s="35" t="s">
        <v>196</v>
      </c>
      <c r="B67" s="22" t="s">
        <v>69</v>
      </c>
      <c r="C67" s="22" t="s">
        <v>575</v>
      </c>
      <c r="D67" s="35" t="s">
        <v>599</v>
      </c>
      <c r="E67" s="22" t="s">
        <v>483</v>
      </c>
      <c r="F67" s="56" t="s">
        <v>438</v>
      </c>
      <c r="G67" s="57">
        <v>1</v>
      </c>
      <c r="H67" s="58">
        <v>1800</v>
      </c>
      <c r="I67" s="58">
        <v>1800</v>
      </c>
    </row>
    <row r="68" s="1" customFormat="1" ht="19.5" customHeight="1" spans="1:9">
      <c r="A68" s="35" t="s">
        <v>196</v>
      </c>
      <c r="B68" s="22" t="s">
        <v>69</v>
      </c>
      <c r="C68" s="22" t="s">
        <v>575</v>
      </c>
      <c r="D68" s="35" t="s">
        <v>599</v>
      </c>
      <c r="E68" s="22" t="s">
        <v>483</v>
      </c>
      <c r="F68" s="56" t="s">
        <v>489</v>
      </c>
      <c r="G68" s="57">
        <v>7</v>
      </c>
      <c r="H68" s="58">
        <v>2000</v>
      </c>
      <c r="I68" s="58">
        <v>14000</v>
      </c>
    </row>
    <row r="69" s="1" customFormat="1" ht="19.5" customHeight="1" spans="1:9">
      <c r="A69" s="35" t="s">
        <v>196</v>
      </c>
      <c r="B69" s="22" t="s">
        <v>69</v>
      </c>
      <c r="C69" s="22" t="s">
        <v>575</v>
      </c>
      <c r="D69" s="35" t="s">
        <v>599</v>
      </c>
      <c r="E69" s="22" t="s">
        <v>483</v>
      </c>
      <c r="F69" s="56" t="s">
        <v>452</v>
      </c>
      <c r="G69" s="57">
        <v>1</v>
      </c>
      <c r="H69" s="58">
        <v>5000</v>
      </c>
      <c r="I69" s="58">
        <v>5000</v>
      </c>
    </row>
    <row r="70" s="1" customFormat="1" ht="19.5" customHeight="1" spans="1:9">
      <c r="A70" s="35" t="s">
        <v>196</v>
      </c>
      <c r="B70" s="22" t="s">
        <v>69</v>
      </c>
      <c r="C70" s="22" t="s">
        <v>575</v>
      </c>
      <c r="D70" s="35" t="s">
        <v>599</v>
      </c>
      <c r="E70" s="22" t="s">
        <v>483</v>
      </c>
      <c r="F70" s="56" t="s">
        <v>489</v>
      </c>
      <c r="G70" s="57">
        <v>1</v>
      </c>
      <c r="H70" s="58">
        <v>3000</v>
      </c>
      <c r="I70" s="58">
        <v>3000</v>
      </c>
    </row>
    <row r="71" s="1" customFormat="1" ht="19.5" customHeight="1" spans="1:9">
      <c r="A71" s="35" t="s">
        <v>196</v>
      </c>
      <c r="B71" s="22" t="s">
        <v>69</v>
      </c>
      <c r="C71" s="22" t="s">
        <v>575</v>
      </c>
      <c r="D71" s="35" t="s">
        <v>599</v>
      </c>
      <c r="E71" s="22" t="s">
        <v>483</v>
      </c>
      <c r="F71" s="56" t="s">
        <v>438</v>
      </c>
      <c r="G71" s="57">
        <v>1</v>
      </c>
      <c r="H71" s="58">
        <v>2000</v>
      </c>
      <c r="I71" s="58">
        <v>2000</v>
      </c>
    </row>
    <row r="72" s="1" customFormat="1" ht="19.5" customHeight="1" spans="1:9">
      <c r="A72" s="35" t="s">
        <v>196</v>
      </c>
      <c r="B72" s="22" t="s">
        <v>69</v>
      </c>
      <c r="C72" s="22" t="s">
        <v>575</v>
      </c>
      <c r="D72" s="35" t="s">
        <v>599</v>
      </c>
      <c r="E72" s="22" t="s">
        <v>483</v>
      </c>
      <c r="F72" s="56" t="s">
        <v>438</v>
      </c>
      <c r="G72" s="57">
        <v>1</v>
      </c>
      <c r="H72" s="58">
        <v>1000</v>
      </c>
      <c r="I72" s="58">
        <v>1000</v>
      </c>
    </row>
    <row r="73" s="1" customFormat="1" ht="19.5" customHeight="1" spans="1:9">
      <c r="A73" s="35" t="s">
        <v>196</v>
      </c>
      <c r="B73" s="22" t="s">
        <v>69</v>
      </c>
      <c r="C73" s="22" t="s">
        <v>575</v>
      </c>
      <c r="D73" s="35" t="s">
        <v>599</v>
      </c>
      <c r="E73" s="22" t="s">
        <v>483</v>
      </c>
      <c r="F73" s="56" t="s">
        <v>438</v>
      </c>
      <c r="G73" s="57">
        <v>1</v>
      </c>
      <c r="H73" s="58">
        <v>10000</v>
      </c>
      <c r="I73" s="58">
        <v>10000</v>
      </c>
    </row>
    <row r="74" s="1" customFormat="1" ht="19.5" customHeight="1" spans="1:9">
      <c r="A74" s="35" t="s">
        <v>196</v>
      </c>
      <c r="B74" s="22" t="s">
        <v>69</v>
      </c>
      <c r="C74" s="22" t="s">
        <v>575</v>
      </c>
      <c r="D74" s="35" t="s">
        <v>599</v>
      </c>
      <c r="E74" s="22" t="s">
        <v>483</v>
      </c>
      <c r="F74" s="56" t="s">
        <v>438</v>
      </c>
      <c r="G74" s="57">
        <v>3</v>
      </c>
      <c r="H74" s="58">
        <v>800</v>
      </c>
      <c r="I74" s="58">
        <v>2400</v>
      </c>
    </row>
    <row r="75" s="1" customFormat="1" ht="19.5" customHeight="1" spans="1:9">
      <c r="A75" s="35" t="s">
        <v>196</v>
      </c>
      <c r="B75" s="22" t="s">
        <v>69</v>
      </c>
      <c r="C75" s="22" t="s">
        <v>575</v>
      </c>
      <c r="D75" s="35" t="s">
        <v>599</v>
      </c>
      <c r="E75" s="22" t="s">
        <v>483</v>
      </c>
      <c r="F75" s="56" t="s">
        <v>393</v>
      </c>
      <c r="G75" s="57">
        <v>2</v>
      </c>
      <c r="H75" s="58">
        <v>5000</v>
      </c>
      <c r="I75" s="58">
        <v>10000</v>
      </c>
    </row>
    <row r="76" s="1" customFormat="1" ht="19.5" customHeight="1" spans="1:9">
      <c r="A76" s="35" t="s">
        <v>196</v>
      </c>
      <c r="B76" s="22" t="s">
        <v>69</v>
      </c>
      <c r="C76" s="22" t="s">
        <v>575</v>
      </c>
      <c r="D76" s="35" t="s">
        <v>599</v>
      </c>
      <c r="E76" s="22" t="s">
        <v>483</v>
      </c>
      <c r="F76" s="56" t="s">
        <v>438</v>
      </c>
      <c r="G76" s="57">
        <v>4</v>
      </c>
      <c r="H76" s="58">
        <v>8000</v>
      </c>
      <c r="I76" s="58">
        <v>32000</v>
      </c>
    </row>
    <row r="77" s="1" customFormat="1" ht="19.5" customHeight="1" spans="1:9">
      <c r="A77" s="35" t="s">
        <v>196</v>
      </c>
      <c r="B77" s="22" t="s">
        <v>69</v>
      </c>
      <c r="C77" s="22" t="s">
        <v>575</v>
      </c>
      <c r="D77" s="35" t="s">
        <v>599</v>
      </c>
      <c r="E77" s="22" t="s">
        <v>483</v>
      </c>
      <c r="F77" s="56" t="s">
        <v>503</v>
      </c>
      <c r="G77" s="57">
        <v>1</v>
      </c>
      <c r="H77" s="58">
        <v>1800</v>
      </c>
      <c r="I77" s="58">
        <v>1800</v>
      </c>
    </row>
    <row r="78" s="1" customFormat="1" ht="19.5" customHeight="1" spans="1:9">
      <c r="A78" s="35" t="s">
        <v>196</v>
      </c>
      <c r="B78" s="22" t="s">
        <v>69</v>
      </c>
      <c r="C78" s="22" t="s">
        <v>575</v>
      </c>
      <c r="D78" s="35" t="s">
        <v>599</v>
      </c>
      <c r="E78" s="22" t="s">
        <v>483</v>
      </c>
      <c r="F78" s="56" t="s">
        <v>438</v>
      </c>
      <c r="G78" s="57">
        <v>1</v>
      </c>
      <c r="H78" s="58">
        <v>6000</v>
      </c>
      <c r="I78" s="58">
        <v>6000</v>
      </c>
    </row>
    <row r="79" s="1" customFormat="1" ht="19.5" customHeight="1" spans="1:9">
      <c r="A79" s="35" t="s">
        <v>196</v>
      </c>
      <c r="B79" s="22" t="s">
        <v>69</v>
      </c>
      <c r="C79" s="22" t="s">
        <v>575</v>
      </c>
      <c r="D79" s="35" t="s">
        <v>599</v>
      </c>
      <c r="E79" s="22" t="s">
        <v>483</v>
      </c>
      <c r="F79" s="56" t="s">
        <v>438</v>
      </c>
      <c r="G79" s="57">
        <v>6</v>
      </c>
      <c r="H79" s="58">
        <v>4000</v>
      </c>
      <c r="I79" s="58">
        <v>24000</v>
      </c>
    </row>
    <row r="80" s="1" customFormat="1" ht="19.5" customHeight="1" spans="1:9">
      <c r="A80" s="35" t="s">
        <v>196</v>
      </c>
      <c r="B80" s="22" t="s">
        <v>69</v>
      </c>
      <c r="C80" s="22" t="s">
        <v>600</v>
      </c>
      <c r="D80" s="35" t="s">
        <v>601</v>
      </c>
      <c r="E80" s="22" t="s">
        <v>468</v>
      </c>
      <c r="F80" s="56" t="s">
        <v>447</v>
      </c>
      <c r="G80" s="57">
        <v>1</v>
      </c>
      <c r="H80" s="58">
        <v>2000</v>
      </c>
      <c r="I80" s="58">
        <v>2000</v>
      </c>
    </row>
    <row r="81" s="1" customFormat="1" ht="19.5" customHeight="1" spans="1:9">
      <c r="A81" s="35" t="s">
        <v>196</v>
      </c>
      <c r="B81" s="22" t="s">
        <v>69</v>
      </c>
      <c r="C81" s="22" t="s">
        <v>600</v>
      </c>
      <c r="D81" s="35" t="s">
        <v>601</v>
      </c>
      <c r="E81" s="22" t="s">
        <v>468</v>
      </c>
      <c r="F81" s="56" t="s">
        <v>447</v>
      </c>
      <c r="G81" s="57">
        <v>6</v>
      </c>
      <c r="H81" s="58">
        <v>800</v>
      </c>
      <c r="I81" s="58">
        <v>4800</v>
      </c>
    </row>
    <row r="82" s="1" customFormat="1" ht="19.5" customHeight="1" spans="1:9">
      <c r="A82" s="35" t="s">
        <v>196</v>
      </c>
      <c r="B82" s="22" t="s">
        <v>69</v>
      </c>
      <c r="C82" s="22" t="s">
        <v>600</v>
      </c>
      <c r="D82" s="35" t="s">
        <v>602</v>
      </c>
      <c r="E82" s="22" t="s">
        <v>442</v>
      </c>
      <c r="F82" s="56" t="s">
        <v>393</v>
      </c>
      <c r="G82" s="57">
        <v>11</v>
      </c>
      <c r="H82" s="58">
        <v>500</v>
      </c>
      <c r="I82" s="58">
        <v>5500</v>
      </c>
    </row>
    <row r="83" s="1" customFormat="1" ht="19.5" customHeight="1" spans="1:9">
      <c r="A83" s="35" t="s">
        <v>196</v>
      </c>
      <c r="B83" s="22" t="s">
        <v>69</v>
      </c>
      <c r="C83" s="22" t="s">
        <v>600</v>
      </c>
      <c r="D83" s="35" t="s">
        <v>603</v>
      </c>
      <c r="E83" s="22" t="s">
        <v>481</v>
      </c>
      <c r="F83" s="56" t="s">
        <v>447</v>
      </c>
      <c r="G83" s="57">
        <v>2</v>
      </c>
      <c r="H83" s="58">
        <v>1000</v>
      </c>
      <c r="I83" s="58">
        <v>2000</v>
      </c>
    </row>
    <row r="84" s="1" customFormat="1" ht="19.5" customHeight="1" spans="1:9">
      <c r="A84" s="35" t="s">
        <v>196</v>
      </c>
      <c r="B84" s="22" t="s">
        <v>69</v>
      </c>
      <c r="C84" s="22" t="s">
        <v>600</v>
      </c>
      <c r="D84" s="35" t="s">
        <v>604</v>
      </c>
      <c r="E84" s="22" t="s">
        <v>448</v>
      </c>
      <c r="F84" s="56" t="s">
        <v>449</v>
      </c>
      <c r="G84" s="57">
        <v>30</v>
      </c>
      <c r="H84" s="58">
        <v>500</v>
      </c>
      <c r="I84" s="58">
        <v>15000</v>
      </c>
    </row>
    <row r="85" s="1" customFormat="1" ht="19.5" customHeight="1" spans="1:9">
      <c r="A85" s="35" t="s">
        <v>196</v>
      </c>
      <c r="B85" s="22" t="s">
        <v>69</v>
      </c>
      <c r="C85" s="22" t="s">
        <v>600</v>
      </c>
      <c r="D85" s="35" t="s">
        <v>605</v>
      </c>
      <c r="E85" s="22" t="s">
        <v>509</v>
      </c>
      <c r="F85" s="56" t="s">
        <v>449</v>
      </c>
      <c r="G85" s="57">
        <v>11</v>
      </c>
      <c r="H85" s="58">
        <v>400</v>
      </c>
      <c r="I85" s="58">
        <v>4400</v>
      </c>
    </row>
    <row r="86" s="1" customFormat="1" ht="19.5" customHeight="1" spans="1:9">
      <c r="A86" s="35" t="s">
        <v>196</v>
      </c>
      <c r="B86" s="22" t="s">
        <v>69</v>
      </c>
      <c r="C86" s="22" t="s">
        <v>600</v>
      </c>
      <c r="D86" s="35" t="s">
        <v>606</v>
      </c>
      <c r="E86" s="22" t="s">
        <v>515</v>
      </c>
      <c r="F86" s="56" t="s">
        <v>393</v>
      </c>
      <c r="G86" s="57">
        <v>1</v>
      </c>
      <c r="H86" s="58">
        <v>700</v>
      </c>
      <c r="I86" s="58">
        <v>700</v>
      </c>
    </row>
    <row r="87" s="1" customFormat="1" ht="19.5" customHeight="1" spans="1:9">
      <c r="A87" s="35" t="s">
        <v>196</v>
      </c>
      <c r="B87" s="22" t="s">
        <v>69</v>
      </c>
      <c r="C87" s="22" t="s">
        <v>600</v>
      </c>
      <c r="D87" s="35" t="s">
        <v>607</v>
      </c>
      <c r="E87" s="22" t="s">
        <v>520</v>
      </c>
      <c r="F87" s="56" t="s">
        <v>393</v>
      </c>
      <c r="G87" s="57">
        <v>11</v>
      </c>
      <c r="H87" s="58">
        <v>700</v>
      </c>
      <c r="I87" s="58">
        <v>7700</v>
      </c>
    </row>
    <row r="88" s="1" customFormat="1" ht="19.5" customHeight="1" spans="1:9">
      <c r="A88" s="35" t="s">
        <v>196</v>
      </c>
      <c r="B88" s="22" t="s">
        <v>69</v>
      </c>
      <c r="C88" s="22" t="s">
        <v>600</v>
      </c>
      <c r="D88" s="35" t="s">
        <v>608</v>
      </c>
      <c r="E88" s="22" t="s">
        <v>473</v>
      </c>
      <c r="F88" s="56" t="s">
        <v>393</v>
      </c>
      <c r="G88" s="57">
        <v>1</v>
      </c>
      <c r="H88" s="58">
        <v>1500</v>
      </c>
      <c r="I88" s="58">
        <v>1500</v>
      </c>
    </row>
    <row r="89" s="1" customFormat="1" ht="19.5" customHeight="1" spans="1:9">
      <c r="A89" s="35" t="s">
        <v>196</v>
      </c>
      <c r="B89" s="22" t="s">
        <v>69</v>
      </c>
      <c r="C89" s="22" t="s">
        <v>600</v>
      </c>
      <c r="D89" s="35" t="s">
        <v>608</v>
      </c>
      <c r="E89" s="22" t="s">
        <v>473</v>
      </c>
      <c r="F89" s="56" t="s">
        <v>393</v>
      </c>
      <c r="G89" s="57">
        <v>20</v>
      </c>
      <c r="H89" s="58">
        <v>350</v>
      </c>
      <c r="I89" s="58">
        <v>7000</v>
      </c>
    </row>
    <row r="90" s="1" customFormat="1" ht="19.5" customHeight="1" spans="1:9">
      <c r="A90" s="35" t="s">
        <v>196</v>
      </c>
      <c r="B90" s="22" t="s">
        <v>69</v>
      </c>
      <c r="C90" s="22" t="s">
        <v>600</v>
      </c>
      <c r="D90" s="35" t="s">
        <v>608</v>
      </c>
      <c r="E90" s="22" t="s">
        <v>473</v>
      </c>
      <c r="F90" s="56" t="s">
        <v>393</v>
      </c>
      <c r="G90" s="57">
        <v>1</v>
      </c>
      <c r="H90" s="58">
        <v>1000</v>
      </c>
      <c r="I90" s="58">
        <v>1000</v>
      </c>
    </row>
    <row r="91" s="1" customFormat="1" ht="19.5" customHeight="1" spans="1:9">
      <c r="A91" s="35" t="s">
        <v>196</v>
      </c>
      <c r="B91" s="22" t="s">
        <v>69</v>
      </c>
      <c r="C91" s="22" t="s">
        <v>600</v>
      </c>
      <c r="D91" s="35" t="s">
        <v>609</v>
      </c>
      <c r="E91" s="22" t="s">
        <v>477</v>
      </c>
      <c r="F91" s="56" t="s">
        <v>452</v>
      </c>
      <c r="G91" s="57">
        <v>30</v>
      </c>
      <c r="H91" s="58">
        <v>320</v>
      </c>
      <c r="I91" s="58">
        <v>9600</v>
      </c>
    </row>
    <row r="92" s="1" customFormat="1" ht="19.5" customHeight="1" spans="1:9">
      <c r="A92" s="35" t="s">
        <v>196</v>
      </c>
      <c r="B92" s="22" t="s">
        <v>69</v>
      </c>
      <c r="C92" s="22" t="s">
        <v>600</v>
      </c>
      <c r="D92" s="35" t="s">
        <v>609</v>
      </c>
      <c r="E92" s="22" t="s">
        <v>477</v>
      </c>
      <c r="F92" s="56" t="s">
        <v>393</v>
      </c>
      <c r="G92" s="57">
        <v>11</v>
      </c>
      <c r="H92" s="58">
        <v>85</v>
      </c>
      <c r="I92" s="58">
        <v>935</v>
      </c>
    </row>
    <row r="93" s="1" customFormat="1" ht="19.5" customHeight="1" spans="1:9">
      <c r="A93" s="35" t="s">
        <v>196</v>
      </c>
      <c r="B93" s="22" t="s">
        <v>69</v>
      </c>
      <c r="C93" s="22" t="s">
        <v>600</v>
      </c>
      <c r="D93" s="35" t="s">
        <v>609</v>
      </c>
      <c r="E93" s="22" t="s">
        <v>477</v>
      </c>
      <c r="F93" s="56" t="s">
        <v>393</v>
      </c>
      <c r="G93" s="57">
        <v>10</v>
      </c>
      <c r="H93" s="58">
        <v>600</v>
      </c>
      <c r="I93" s="58">
        <v>6000</v>
      </c>
    </row>
    <row r="94" s="1" customFormat="1" ht="19.5" customHeight="1" spans="1:9">
      <c r="A94" s="60" t="s">
        <v>55</v>
      </c>
      <c r="B94" s="61"/>
      <c r="C94" s="61"/>
      <c r="D94" s="62"/>
      <c r="E94" s="63"/>
      <c r="F94" s="63"/>
      <c r="G94" s="57">
        <v>313</v>
      </c>
      <c r="H94" s="58">
        <v>447775</v>
      </c>
      <c r="I94" s="58">
        <v>893465</v>
      </c>
    </row>
  </sheetData>
  <mergeCells count="11">
    <mergeCell ref="A2:I2"/>
    <mergeCell ref="A3:I3"/>
    <mergeCell ref="A4:C4"/>
    <mergeCell ref="G5:I5"/>
    <mergeCell ref="A94:F94"/>
    <mergeCell ref="A5:A6"/>
    <mergeCell ref="B5:B6"/>
    <mergeCell ref="C5:C6"/>
    <mergeCell ref="D5:D6"/>
    <mergeCell ref="E5:E6"/>
    <mergeCell ref="F5:F6"/>
  </mergeCells>
  <printOptions horizontalCentered="1"/>
  <pageMargins left="0.251388888888889" right="0.251388888888889" top="0.751388888888889" bottom="0.751388888888889" header="0.298611111111111" footer="0.298611111111111"/>
  <pageSetup paperSize="9" scale="47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zoomScale="90" zoomScaleNormal="90" workbookViewId="0">
      <pane ySplit="1" topLeftCell="A2" activePane="bottomLeft" state="frozen"/>
      <selection/>
      <selection pane="bottomLeft" activeCell="C21" sqref="C21"/>
    </sheetView>
  </sheetViews>
  <sheetFormatPr defaultColWidth="9.14159292035398" defaultRowHeight="14.25" customHeight="1"/>
  <cols>
    <col min="1" max="1" width="19.283185840708" style="1" customWidth="1"/>
    <col min="2" max="2" width="33.8495575221239" style="1" customWidth="1"/>
    <col min="3" max="3" width="31.4159292035398" style="29" customWidth="1"/>
    <col min="4" max="4" width="11.141592920354" style="1" customWidth="1"/>
    <col min="5" max="5" width="17.7079646017699" style="1" customWidth="1"/>
    <col min="6" max="6" width="9.84955752212389" style="1" customWidth="1"/>
    <col min="7" max="7" width="17.7079646017699" style="1" customWidth="1"/>
    <col min="8" max="11" width="23.141592920354" style="1" customWidth="1"/>
    <col min="12" max="16384" width="9.14159292035398" style="1"/>
  </cols>
  <sheetData>
    <row r="1" s="1" customFormat="1" customHeight="1" spans="1:11">
      <c r="A1" s="2"/>
      <c r="B1" s="2"/>
      <c r="C1" s="30"/>
      <c r="D1" s="2"/>
      <c r="E1" s="2"/>
      <c r="F1" s="2"/>
      <c r="G1" s="2"/>
      <c r="H1" s="2"/>
      <c r="I1" s="2"/>
      <c r="J1" s="2"/>
      <c r="K1" s="2"/>
    </row>
    <row r="2" s="1" customFormat="1" customHeight="1" spans="3:11">
      <c r="C2" s="29"/>
      <c r="D2" s="3"/>
      <c r="E2" s="3"/>
      <c r="F2" s="3"/>
      <c r="G2" s="3"/>
      <c r="K2" s="4" t="s">
        <v>610</v>
      </c>
    </row>
    <row r="3" s="1" customFormat="1" ht="41.25" customHeight="1" spans="1:11">
      <c r="A3" s="5" t="str">
        <f>"2025"&amp;"年上级转移支付补助项目支出预算表"</f>
        <v>2025年上级转移支付补助项目支出预算表</v>
      </c>
      <c r="B3" s="5"/>
      <c r="C3" s="31"/>
      <c r="D3" s="5"/>
      <c r="E3" s="5"/>
      <c r="F3" s="5"/>
      <c r="G3" s="5"/>
      <c r="H3" s="5"/>
      <c r="I3" s="5"/>
      <c r="J3" s="5"/>
      <c r="K3" s="5"/>
    </row>
    <row r="4" s="1" customFormat="1" ht="13.5" customHeight="1" spans="1:11">
      <c r="A4" s="6" t="str">
        <f>"单位名称："&amp;"昆明市五华区红云街道社区卫生服务中心"</f>
        <v>单位名称：昆明市五华区红云街道社区卫生服务中心</v>
      </c>
      <c r="B4" s="7"/>
      <c r="C4" s="32"/>
      <c r="D4" s="7"/>
      <c r="E4" s="7"/>
      <c r="F4" s="7"/>
      <c r="G4" s="7"/>
      <c r="H4" s="8"/>
      <c r="I4" s="8"/>
      <c r="J4" s="8"/>
      <c r="K4" s="9" t="s">
        <v>1</v>
      </c>
    </row>
    <row r="5" s="1" customFormat="1" ht="21.75" customHeight="1" spans="1:11">
      <c r="A5" s="10" t="s">
        <v>222</v>
      </c>
      <c r="B5" s="10" t="s">
        <v>181</v>
      </c>
      <c r="C5" s="10" t="s">
        <v>223</v>
      </c>
      <c r="D5" s="11" t="s">
        <v>182</v>
      </c>
      <c r="E5" s="11" t="s">
        <v>183</v>
      </c>
      <c r="F5" s="11" t="s">
        <v>224</v>
      </c>
      <c r="G5" s="11" t="s">
        <v>225</v>
      </c>
      <c r="H5" s="17" t="s">
        <v>55</v>
      </c>
      <c r="I5" s="12" t="s">
        <v>611</v>
      </c>
      <c r="J5" s="13"/>
      <c r="K5" s="14"/>
    </row>
    <row r="6" s="1" customFormat="1" ht="21.75" customHeight="1" spans="1:11">
      <c r="A6" s="15"/>
      <c r="B6" s="15"/>
      <c r="C6" s="15"/>
      <c r="D6" s="16"/>
      <c r="E6" s="16"/>
      <c r="F6" s="16"/>
      <c r="G6" s="16"/>
      <c r="H6" s="33"/>
      <c r="I6" s="11" t="s">
        <v>58</v>
      </c>
      <c r="J6" s="11" t="s">
        <v>59</v>
      </c>
      <c r="K6" s="11" t="s">
        <v>60</v>
      </c>
    </row>
    <row r="7" s="1" customFormat="1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s="1" customFormat="1" ht="15" customHeight="1" spans="1:11">
      <c r="A8" s="21">
        <v>1</v>
      </c>
      <c r="B8" s="21">
        <v>2</v>
      </c>
      <c r="C8" s="34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1">
        <v>10</v>
      </c>
      <c r="K8" s="41">
        <v>11</v>
      </c>
    </row>
    <row r="9" s="1" customFormat="1" ht="18.75" customHeight="1" spans="1:11">
      <c r="A9" s="35"/>
      <c r="B9" s="22" t="s">
        <v>245</v>
      </c>
      <c r="C9" s="35"/>
      <c r="D9" s="35"/>
      <c r="E9" s="35"/>
      <c r="F9" s="35"/>
      <c r="G9" s="35"/>
      <c r="H9" s="36">
        <v>367500</v>
      </c>
      <c r="I9" s="42">
        <v>367500</v>
      </c>
      <c r="J9" s="42"/>
      <c r="K9" s="36"/>
    </row>
    <row r="10" s="1" customFormat="1" ht="18.75" customHeight="1" spans="1:11">
      <c r="A10" s="22" t="s">
        <v>233</v>
      </c>
      <c r="B10" s="22" t="s">
        <v>245</v>
      </c>
      <c r="C10" s="22" t="s">
        <v>69</v>
      </c>
      <c r="D10" s="22" t="s">
        <v>114</v>
      </c>
      <c r="E10" s="22" t="s">
        <v>115</v>
      </c>
      <c r="F10" s="22" t="s">
        <v>246</v>
      </c>
      <c r="G10" s="22" t="s">
        <v>247</v>
      </c>
      <c r="H10" s="24">
        <v>195080.34</v>
      </c>
      <c r="I10" s="24">
        <v>195080.34</v>
      </c>
      <c r="J10" s="24"/>
      <c r="K10" s="36"/>
    </row>
    <row r="11" s="1" customFormat="1" ht="18.75" customHeight="1" spans="1:11">
      <c r="A11" s="22" t="s">
        <v>233</v>
      </c>
      <c r="B11" s="22" t="s">
        <v>245</v>
      </c>
      <c r="C11" s="22" t="s">
        <v>69</v>
      </c>
      <c r="D11" s="22" t="s">
        <v>114</v>
      </c>
      <c r="E11" s="22" t="s">
        <v>115</v>
      </c>
      <c r="F11" s="22" t="s">
        <v>242</v>
      </c>
      <c r="G11" s="22" t="s">
        <v>243</v>
      </c>
      <c r="H11" s="24">
        <v>172419.66</v>
      </c>
      <c r="I11" s="24">
        <v>172419.66</v>
      </c>
      <c r="J11" s="24"/>
      <c r="K11" s="36"/>
    </row>
    <row r="12" s="1" customFormat="1" ht="18.75" customHeight="1" spans="1:11">
      <c r="A12" s="37" t="s">
        <v>168</v>
      </c>
      <c r="B12" s="38"/>
      <c r="C12" s="39"/>
      <c r="D12" s="38"/>
      <c r="E12" s="38"/>
      <c r="F12" s="38"/>
      <c r="G12" s="40"/>
      <c r="H12" s="24">
        <v>367500</v>
      </c>
      <c r="I12" s="24">
        <v>367500</v>
      </c>
      <c r="J12" s="24"/>
      <c r="K12" s="36"/>
    </row>
  </sheetData>
  <mergeCells count="15">
    <mergeCell ref="A3:K3"/>
    <mergeCell ref="A4:G4"/>
    <mergeCell ref="I5:K5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25" right="0.25" top="0.75" bottom="0.75" header="0.298611111111111" footer="0.298611111111111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zoomScale="90" zoomScaleNormal="90" workbookViewId="0">
      <pane ySplit="1" topLeftCell="A2" activePane="bottomLeft" state="frozen"/>
      <selection/>
      <selection pane="bottomLeft" activeCell="F24" sqref="F24"/>
    </sheetView>
  </sheetViews>
  <sheetFormatPr defaultColWidth="9.14159292035398" defaultRowHeight="14.25" customHeight="1" outlineLevelCol="6"/>
  <cols>
    <col min="1" max="1" width="35.283185840708" style="1" customWidth="1"/>
    <col min="2" max="2" width="28" style="1" customWidth="1"/>
    <col min="3" max="3" width="30.4601769911504" style="1" customWidth="1"/>
    <col min="4" max="4" width="28" style="1" customWidth="1"/>
    <col min="5" max="7" width="23.8495575221239" style="1" customWidth="1"/>
    <col min="8" max="16384" width="9.14159292035398" style="1"/>
  </cols>
  <sheetData>
    <row r="1" s="1" customFormat="1" customHeight="1" spans="1:7">
      <c r="A1" s="2"/>
      <c r="B1" s="2"/>
      <c r="C1" s="2"/>
      <c r="D1" s="2"/>
      <c r="E1" s="2"/>
      <c r="F1" s="2"/>
      <c r="G1" s="2"/>
    </row>
    <row r="2" s="1" customFormat="1" ht="13.5" customHeight="1" spans="4:7">
      <c r="D2" s="3"/>
      <c r="G2" s="4" t="s">
        <v>612</v>
      </c>
    </row>
    <row r="3" s="1" customFormat="1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s="1" customFormat="1" ht="13.5" customHeight="1" spans="1:7">
      <c r="A4" s="6" t="str">
        <f>"单位名称："&amp;"昆明市五华区红云街道社区卫生服务中心"</f>
        <v>单位名称：昆明市五华区红云街道社区卫生服务中心</v>
      </c>
      <c r="B4" s="7"/>
      <c r="C4" s="7"/>
      <c r="D4" s="7"/>
      <c r="E4" s="8"/>
      <c r="F4" s="8"/>
      <c r="G4" s="9" t="s">
        <v>1</v>
      </c>
    </row>
    <row r="5" s="1" customFormat="1" ht="21.75" customHeight="1" spans="1:7">
      <c r="A5" s="10" t="s">
        <v>223</v>
      </c>
      <c r="B5" s="10" t="s">
        <v>222</v>
      </c>
      <c r="C5" s="10" t="s">
        <v>181</v>
      </c>
      <c r="D5" s="11" t="s">
        <v>613</v>
      </c>
      <c r="E5" s="12" t="s">
        <v>58</v>
      </c>
      <c r="F5" s="13"/>
      <c r="G5" s="14"/>
    </row>
    <row r="6" s="1" customFormat="1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s="1" customFormat="1" ht="40.5" customHeight="1" spans="1:7">
      <c r="A7" s="18"/>
      <c r="B7" s="18"/>
      <c r="C7" s="18"/>
      <c r="D7" s="19"/>
      <c r="E7" s="20"/>
      <c r="F7" s="19" t="s">
        <v>57</v>
      </c>
      <c r="G7" s="19"/>
    </row>
    <row r="8" s="1" customFormat="1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69</v>
      </c>
      <c r="B9" s="23"/>
      <c r="C9" s="23"/>
      <c r="D9" s="22"/>
      <c r="E9" s="24">
        <v>379500</v>
      </c>
      <c r="F9" s="24">
        <v>379500</v>
      </c>
      <c r="G9" s="24">
        <v>379500</v>
      </c>
    </row>
    <row r="10" s="1" customFormat="1" ht="18.75" customHeight="1" spans="1:7">
      <c r="A10" s="22"/>
      <c r="B10" s="22" t="s">
        <v>614</v>
      </c>
      <c r="C10" s="22" t="s">
        <v>230</v>
      </c>
      <c r="D10" s="22" t="s">
        <v>615</v>
      </c>
      <c r="E10" s="24">
        <v>10000</v>
      </c>
      <c r="F10" s="24">
        <v>10000</v>
      </c>
      <c r="G10" s="24">
        <v>10000</v>
      </c>
    </row>
    <row r="11" s="1" customFormat="1" ht="18.75" customHeight="1" spans="1:7">
      <c r="A11" s="25"/>
      <c r="B11" s="22" t="s">
        <v>616</v>
      </c>
      <c r="C11" s="22" t="s">
        <v>241</v>
      </c>
      <c r="D11" s="22" t="s">
        <v>615</v>
      </c>
      <c r="E11" s="24">
        <v>2000</v>
      </c>
      <c r="F11" s="24">
        <v>2000</v>
      </c>
      <c r="G11" s="24">
        <v>2000</v>
      </c>
    </row>
    <row r="12" s="1" customFormat="1" ht="18.75" customHeight="1" spans="1:7">
      <c r="A12" s="25"/>
      <c r="B12" s="22" t="s">
        <v>616</v>
      </c>
      <c r="C12" s="22" t="s">
        <v>245</v>
      </c>
      <c r="D12" s="22" t="s">
        <v>615</v>
      </c>
      <c r="E12" s="24">
        <v>367500</v>
      </c>
      <c r="F12" s="24">
        <v>367500</v>
      </c>
      <c r="G12" s="24">
        <v>367500</v>
      </c>
    </row>
    <row r="13" s="1" customFormat="1" ht="18.75" customHeight="1" spans="1:7">
      <c r="A13" s="26" t="s">
        <v>55</v>
      </c>
      <c r="B13" s="27" t="s">
        <v>617</v>
      </c>
      <c r="C13" s="27"/>
      <c r="D13" s="28"/>
      <c r="E13" s="24">
        <v>379500</v>
      </c>
      <c r="F13" s="24">
        <v>379500</v>
      </c>
      <c r="G13" s="24">
        <v>379500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25" right="0.25" top="0.75" bottom="0.75" header="0.298611111111111" footer="0.298611111111111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zoomScale="80" zoomScaleNormal="80" workbookViewId="0">
      <pane ySplit="1" topLeftCell="A2" activePane="bottomLeft" state="frozen"/>
      <selection/>
      <selection pane="bottomLeft" activeCell="G44" sqref="G44"/>
    </sheetView>
  </sheetViews>
  <sheetFormatPr defaultColWidth="8.57522123893805" defaultRowHeight="12.75" customHeight="1"/>
  <cols>
    <col min="1" max="1" width="15" style="1" customWidth="1"/>
    <col min="2" max="2" width="29.2035398230088" style="1" customWidth="1"/>
    <col min="3" max="3" width="11.9557522123894" style="1" customWidth="1"/>
    <col min="4" max="4" width="11.0973451327434" style="1" customWidth="1"/>
    <col min="5" max="5" width="11.4159292035398" style="1" customWidth="1"/>
    <col min="6" max="6" width="13.212389380531" style="1" customWidth="1"/>
    <col min="7" max="8" width="15" style="1" customWidth="1"/>
    <col min="9" max="10" width="11.0973451327434" style="1" customWidth="1"/>
    <col min="11" max="11" width="15" style="1" customWidth="1"/>
    <col min="12" max="12" width="11.4159292035398" style="1" customWidth="1"/>
    <col min="13" max="13" width="15" style="1" customWidth="1"/>
    <col min="14" max="14" width="7.83185840707965" style="1" customWidth="1"/>
    <col min="15" max="15" width="4.24778761061947" style="1" customWidth="1"/>
    <col min="16" max="16" width="11.4159292035398" style="1" customWidth="1"/>
    <col min="17" max="17" width="13.212389380531" style="1" customWidth="1"/>
    <col min="18" max="18" width="15" style="1" customWidth="1"/>
    <col min="19" max="19" width="16.7964601769912" style="1" customWidth="1"/>
    <col min="20" max="16384" width="8.5752212389380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59" t="s">
        <v>52</v>
      </c>
    </row>
    <row r="3" ht="41.25" customHeight="1" spans="1:1">
      <c r="A3" s="46" t="str">
        <f>"2025"&amp;"年部门收入预算表"</f>
        <v>2025年部门收入预算表</v>
      </c>
    </row>
    <row r="4" ht="17.25" customHeight="1" spans="1:19">
      <c r="A4" s="49" t="str">
        <f>"单位名称："&amp;"昆明市五华区红云街道社区卫生服务中心"</f>
        <v>单位名称：昆明市五华区红云街道社区卫生服务中心</v>
      </c>
      <c r="S4" s="51" t="s">
        <v>1</v>
      </c>
    </row>
    <row r="5" ht="21.75" customHeight="1" spans="1:19">
      <c r="A5" s="224" t="s">
        <v>53</v>
      </c>
      <c r="B5" s="225" t="s">
        <v>54</v>
      </c>
      <c r="C5" s="225" t="s">
        <v>55</v>
      </c>
      <c r="D5" s="226" t="s">
        <v>56</v>
      </c>
      <c r="E5" s="226"/>
      <c r="F5" s="226"/>
      <c r="G5" s="226"/>
      <c r="H5" s="226"/>
      <c r="I5" s="148"/>
      <c r="J5" s="226"/>
      <c r="K5" s="226"/>
      <c r="L5" s="226"/>
      <c r="M5" s="226"/>
      <c r="N5" s="232"/>
      <c r="O5" s="226" t="s">
        <v>45</v>
      </c>
      <c r="P5" s="226"/>
      <c r="Q5" s="226"/>
      <c r="R5" s="226"/>
      <c r="S5" s="232"/>
    </row>
    <row r="6" ht="27" customHeight="1" spans="1:19">
      <c r="A6" s="227"/>
      <c r="B6" s="228"/>
      <c r="C6" s="228"/>
      <c r="D6" s="228" t="s">
        <v>57</v>
      </c>
      <c r="E6" s="228" t="s">
        <v>58</v>
      </c>
      <c r="F6" s="228" t="s">
        <v>59</v>
      </c>
      <c r="G6" s="228" t="s">
        <v>60</v>
      </c>
      <c r="H6" s="228" t="s">
        <v>61</v>
      </c>
      <c r="I6" s="233" t="s">
        <v>62</v>
      </c>
      <c r="J6" s="234"/>
      <c r="K6" s="234"/>
      <c r="L6" s="234"/>
      <c r="M6" s="234"/>
      <c r="N6" s="235"/>
      <c r="O6" s="228" t="s">
        <v>57</v>
      </c>
      <c r="P6" s="228" t="s">
        <v>58</v>
      </c>
      <c r="Q6" s="228" t="s">
        <v>59</v>
      </c>
      <c r="R6" s="228" t="s">
        <v>60</v>
      </c>
      <c r="S6" s="228" t="s">
        <v>63</v>
      </c>
    </row>
    <row r="7" ht="30" customHeight="1" spans="1:19">
      <c r="A7" s="229"/>
      <c r="B7" s="230"/>
      <c r="C7" s="231"/>
      <c r="D7" s="231"/>
      <c r="E7" s="231"/>
      <c r="F7" s="231"/>
      <c r="G7" s="231"/>
      <c r="H7" s="231"/>
      <c r="I7" s="69" t="s">
        <v>57</v>
      </c>
      <c r="J7" s="235" t="s">
        <v>64</v>
      </c>
      <c r="K7" s="235" t="s">
        <v>65</v>
      </c>
      <c r="L7" s="235" t="s">
        <v>66</v>
      </c>
      <c r="M7" s="235" t="s">
        <v>67</v>
      </c>
      <c r="N7" s="235" t="s">
        <v>68</v>
      </c>
      <c r="O7" s="236"/>
      <c r="P7" s="236"/>
      <c r="Q7" s="236"/>
      <c r="R7" s="236"/>
      <c r="S7" s="231"/>
    </row>
    <row r="8" ht="15" customHeight="1" spans="1:19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9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</row>
    <row r="9" ht="18" customHeight="1" spans="1:19">
      <c r="A9" s="22">
        <v>131013</v>
      </c>
      <c r="B9" s="22" t="s">
        <v>69</v>
      </c>
      <c r="C9" s="80">
        <v>10473677</v>
      </c>
      <c r="D9" s="80">
        <v>1987592</v>
      </c>
      <c r="E9" s="80">
        <v>1987592</v>
      </c>
      <c r="F9" s="80"/>
      <c r="G9" s="80"/>
      <c r="H9" s="80"/>
      <c r="I9" s="80">
        <v>8486085</v>
      </c>
      <c r="J9" s="80">
        <v>8486085</v>
      </c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52" t="s">
        <v>55</v>
      </c>
      <c r="B10" s="187"/>
      <c r="C10" s="80">
        <v>10473677</v>
      </c>
      <c r="D10" s="80">
        <v>1987592</v>
      </c>
      <c r="E10" s="80">
        <v>1987592</v>
      </c>
      <c r="F10" s="80"/>
      <c r="G10" s="80"/>
      <c r="H10" s="80"/>
      <c r="I10" s="80">
        <v>8486085</v>
      </c>
      <c r="J10" s="80">
        <v>8486085</v>
      </c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25" right="0.25" top="0.75" bottom="0.75" header="0.298611111111111" footer="0.298611111111111"/>
  <pageSetup paperSize="9" scale="33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zoomScale="90" zoomScaleNormal="90" workbookViewId="0">
      <pane ySplit="1" topLeftCell="A9" activePane="bottomLeft" state="frozen"/>
      <selection/>
      <selection pane="bottomLeft" activeCell="F25" sqref="F25"/>
    </sheetView>
  </sheetViews>
  <sheetFormatPr defaultColWidth="8.57522123893805" defaultRowHeight="12.75" customHeight="1"/>
  <cols>
    <col min="1" max="1" width="14.283185840708" style="1" customWidth="1"/>
    <col min="2" max="2" width="37.5752212389381" style="1" customWidth="1"/>
    <col min="3" max="8" width="24.5752212389381" style="1" customWidth="1"/>
    <col min="9" max="9" width="26.7079646017699" style="1" customWidth="1"/>
    <col min="10" max="11" width="24.4247787610619" style="1" customWidth="1"/>
    <col min="12" max="15" width="24.5752212389381" style="1" customWidth="1"/>
    <col min="16" max="16384" width="8.57522123893805" style="1"/>
  </cols>
  <sheetData>
    <row r="1" s="1" customFormat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7.25" customHeight="1" spans="1:1">
      <c r="A2" s="51" t="s">
        <v>70</v>
      </c>
    </row>
    <row r="3" s="1" customFormat="1" ht="41.25" customHeight="1" spans="1:1">
      <c r="A3" s="46" t="str">
        <f>"2025"&amp;"年部门支出预算表"</f>
        <v>2025年部门支出预算表</v>
      </c>
    </row>
    <row r="4" s="1" customFormat="1" ht="17.25" customHeight="1" spans="1:15">
      <c r="A4" s="49" t="str">
        <f>"单位名称："&amp;"昆明市五华区红云街道社区卫生服务中心"</f>
        <v>单位名称：昆明市五华区红云街道社区卫生服务中心</v>
      </c>
      <c r="O4" s="51" t="s">
        <v>1</v>
      </c>
    </row>
    <row r="5" s="1" customFormat="1" ht="27" customHeight="1" spans="1:15">
      <c r="A5" s="212" t="s">
        <v>71</v>
      </c>
      <c r="B5" s="212" t="s">
        <v>72</v>
      </c>
      <c r="C5" s="212" t="s">
        <v>55</v>
      </c>
      <c r="D5" s="213" t="s">
        <v>58</v>
      </c>
      <c r="E5" s="214"/>
      <c r="F5" s="215"/>
      <c r="G5" s="216" t="s">
        <v>59</v>
      </c>
      <c r="H5" s="216" t="s">
        <v>60</v>
      </c>
      <c r="I5" s="216" t="s">
        <v>73</v>
      </c>
      <c r="J5" s="213" t="s">
        <v>62</v>
      </c>
      <c r="K5" s="214"/>
      <c r="L5" s="214"/>
      <c r="M5" s="214"/>
      <c r="N5" s="222"/>
      <c r="O5" s="223"/>
    </row>
    <row r="6" s="1" customFormat="1" ht="42" customHeight="1" spans="1:15">
      <c r="A6" s="217"/>
      <c r="B6" s="217"/>
      <c r="C6" s="218"/>
      <c r="D6" s="219" t="s">
        <v>57</v>
      </c>
      <c r="E6" s="219" t="s">
        <v>74</v>
      </c>
      <c r="F6" s="219" t="s">
        <v>75</v>
      </c>
      <c r="G6" s="218"/>
      <c r="H6" s="218"/>
      <c r="I6" s="217"/>
      <c r="J6" s="219" t="s">
        <v>57</v>
      </c>
      <c r="K6" s="205" t="s">
        <v>76</v>
      </c>
      <c r="L6" s="205" t="s">
        <v>77</v>
      </c>
      <c r="M6" s="205" t="s">
        <v>78</v>
      </c>
      <c r="N6" s="205" t="s">
        <v>79</v>
      </c>
      <c r="O6" s="205" t="s">
        <v>80</v>
      </c>
    </row>
    <row r="7" s="1" customFormat="1" ht="18" customHeight="1" spans="1:15">
      <c r="A7" s="55" t="s">
        <v>81</v>
      </c>
      <c r="B7" s="55" t="s">
        <v>82</v>
      </c>
      <c r="C7" s="55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5" t="s">
        <v>94</v>
      </c>
      <c r="O7" s="56" t="s">
        <v>95</v>
      </c>
    </row>
    <row r="8" s="1" customFormat="1" ht="21" customHeight="1" spans="1:15">
      <c r="A8" s="35" t="s">
        <v>96</v>
      </c>
      <c r="B8" s="35" t="s">
        <v>97</v>
      </c>
      <c r="C8" s="80">
        <v>145000</v>
      </c>
      <c r="D8" s="80">
        <v>145000</v>
      </c>
      <c r="E8" s="80">
        <v>145000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s="1" customFormat="1" ht="21" customHeight="1" spans="1:15">
      <c r="A9" s="150" t="s">
        <v>98</v>
      </c>
      <c r="B9" s="150" t="s">
        <v>99</v>
      </c>
      <c r="C9" s="80">
        <v>145000</v>
      </c>
      <c r="D9" s="80">
        <v>145000</v>
      </c>
      <c r="E9" s="80">
        <v>145000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="1" customFormat="1" ht="21" customHeight="1" spans="1:15">
      <c r="A10" s="220" t="s">
        <v>100</v>
      </c>
      <c r="B10" s="220" t="s">
        <v>101</v>
      </c>
      <c r="C10" s="80">
        <v>145000</v>
      </c>
      <c r="D10" s="80">
        <v>145000</v>
      </c>
      <c r="E10" s="80">
        <v>145000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="1" customFormat="1" ht="21" customHeight="1" spans="1:15">
      <c r="A11" s="35" t="s">
        <v>102</v>
      </c>
      <c r="B11" s="35" t="s">
        <v>103</v>
      </c>
      <c r="C11" s="80">
        <v>10178677</v>
      </c>
      <c r="D11" s="80">
        <v>1692592</v>
      </c>
      <c r="E11" s="80">
        <v>1313092</v>
      </c>
      <c r="F11" s="80">
        <v>379500</v>
      </c>
      <c r="G11" s="80"/>
      <c r="H11" s="80"/>
      <c r="I11" s="80"/>
      <c r="J11" s="80">
        <v>8486085</v>
      </c>
      <c r="K11" s="80">
        <v>8486085</v>
      </c>
      <c r="L11" s="80"/>
      <c r="M11" s="80"/>
      <c r="N11" s="80"/>
      <c r="O11" s="80"/>
    </row>
    <row r="12" s="1" customFormat="1" ht="21" customHeight="1" spans="1:15">
      <c r="A12" s="150" t="s">
        <v>104</v>
      </c>
      <c r="B12" s="150" t="s">
        <v>105</v>
      </c>
      <c r="C12" s="80">
        <v>2000</v>
      </c>
      <c r="D12" s="80">
        <v>2000</v>
      </c>
      <c r="E12" s="80"/>
      <c r="F12" s="80">
        <v>2000</v>
      </c>
      <c r="G12" s="80"/>
      <c r="H12" s="80"/>
      <c r="I12" s="80"/>
      <c r="J12" s="80"/>
      <c r="K12" s="80"/>
      <c r="L12" s="80"/>
      <c r="M12" s="80"/>
      <c r="N12" s="80"/>
      <c r="O12" s="80"/>
    </row>
    <row r="13" s="1" customFormat="1" ht="21" customHeight="1" spans="1:15">
      <c r="A13" s="220" t="s">
        <v>106</v>
      </c>
      <c r="B13" s="220" t="s">
        <v>107</v>
      </c>
      <c r="C13" s="80">
        <v>2000</v>
      </c>
      <c r="D13" s="80">
        <v>2000</v>
      </c>
      <c r="E13" s="80"/>
      <c r="F13" s="80">
        <v>2000</v>
      </c>
      <c r="G13" s="80"/>
      <c r="H13" s="80"/>
      <c r="I13" s="80"/>
      <c r="J13" s="80"/>
      <c r="K13" s="80"/>
      <c r="L13" s="80"/>
      <c r="M13" s="80"/>
      <c r="N13" s="80"/>
      <c r="O13" s="80"/>
    </row>
    <row r="14" s="1" customFormat="1" ht="21" customHeight="1" spans="1:15">
      <c r="A14" s="150" t="s">
        <v>108</v>
      </c>
      <c r="B14" s="150" t="s">
        <v>109</v>
      </c>
      <c r="C14" s="80">
        <v>9669377</v>
      </c>
      <c r="D14" s="80">
        <v>1183292</v>
      </c>
      <c r="E14" s="80">
        <v>1173292</v>
      </c>
      <c r="F14" s="80">
        <v>10000</v>
      </c>
      <c r="G14" s="80"/>
      <c r="H14" s="80"/>
      <c r="I14" s="80"/>
      <c r="J14" s="80">
        <v>8486085</v>
      </c>
      <c r="K14" s="80">
        <v>8486085</v>
      </c>
      <c r="L14" s="80"/>
      <c r="M14" s="80"/>
      <c r="N14" s="80"/>
      <c r="O14" s="80"/>
    </row>
    <row r="15" s="1" customFormat="1" ht="21" customHeight="1" spans="1:15">
      <c r="A15" s="220" t="s">
        <v>110</v>
      </c>
      <c r="B15" s="220" t="s">
        <v>111</v>
      </c>
      <c r="C15" s="80">
        <v>9669377</v>
      </c>
      <c r="D15" s="80">
        <v>1183292</v>
      </c>
      <c r="E15" s="80">
        <v>1173292</v>
      </c>
      <c r="F15" s="80">
        <v>10000</v>
      </c>
      <c r="G15" s="80"/>
      <c r="H15" s="80"/>
      <c r="I15" s="80"/>
      <c r="J15" s="80">
        <v>8486085</v>
      </c>
      <c r="K15" s="80">
        <v>8486085</v>
      </c>
      <c r="L15" s="80"/>
      <c r="M15" s="80"/>
      <c r="N15" s="80"/>
      <c r="O15" s="80"/>
    </row>
    <row r="16" s="1" customFormat="1" ht="21" customHeight="1" spans="1:15">
      <c r="A16" s="150" t="s">
        <v>112</v>
      </c>
      <c r="B16" s="150" t="s">
        <v>113</v>
      </c>
      <c r="C16" s="80">
        <v>367500</v>
      </c>
      <c r="D16" s="80">
        <v>367500</v>
      </c>
      <c r="E16" s="80"/>
      <c r="F16" s="80">
        <v>367500</v>
      </c>
      <c r="G16" s="80"/>
      <c r="H16" s="80"/>
      <c r="I16" s="80"/>
      <c r="J16" s="80"/>
      <c r="K16" s="80"/>
      <c r="L16" s="80"/>
      <c r="M16" s="80"/>
      <c r="N16" s="80"/>
      <c r="O16" s="80"/>
    </row>
    <row r="17" s="1" customFormat="1" ht="21" customHeight="1" spans="1:15">
      <c r="A17" s="220" t="s">
        <v>114</v>
      </c>
      <c r="B17" s="220" t="s">
        <v>115</v>
      </c>
      <c r="C17" s="80">
        <v>367500</v>
      </c>
      <c r="D17" s="80">
        <v>367500</v>
      </c>
      <c r="E17" s="80"/>
      <c r="F17" s="80">
        <v>367500</v>
      </c>
      <c r="G17" s="80"/>
      <c r="H17" s="80"/>
      <c r="I17" s="80"/>
      <c r="J17" s="80"/>
      <c r="K17" s="80"/>
      <c r="L17" s="80"/>
      <c r="M17" s="80"/>
      <c r="N17" s="80"/>
      <c r="O17" s="80"/>
    </row>
    <row r="18" s="1" customFormat="1" ht="21" customHeight="1" spans="1:15">
      <c r="A18" s="150" t="s">
        <v>116</v>
      </c>
      <c r="B18" s="150" t="s">
        <v>117</v>
      </c>
      <c r="C18" s="80">
        <v>139800</v>
      </c>
      <c r="D18" s="80">
        <v>139800</v>
      </c>
      <c r="E18" s="80">
        <v>139800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="1" customFormat="1" ht="21" customHeight="1" spans="1:15">
      <c r="A19" s="220" t="s">
        <v>118</v>
      </c>
      <c r="B19" s="220" t="s">
        <v>119</v>
      </c>
      <c r="C19" s="80">
        <v>74000</v>
      </c>
      <c r="D19" s="80">
        <v>74000</v>
      </c>
      <c r="E19" s="80">
        <v>74000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s="1" customFormat="1" ht="21" customHeight="1" spans="1:15">
      <c r="A20" s="220" t="s">
        <v>120</v>
      </c>
      <c r="B20" s="220" t="s">
        <v>121</v>
      </c>
      <c r="C20" s="80">
        <v>57000</v>
      </c>
      <c r="D20" s="80">
        <v>57000</v>
      </c>
      <c r="E20" s="80">
        <v>57000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="1" customFormat="1" ht="21" customHeight="1" spans="1:15">
      <c r="A21" s="220" t="s">
        <v>122</v>
      </c>
      <c r="B21" s="220" t="s">
        <v>123</v>
      </c>
      <c r="C21" s="80">
        <v>8800</v>
      </c>
      <c r="D21" s="80">
        <v>8800</v>
      </c>
      <c r="E21" s="80">
        <v>8800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="1" customFormat="1" ht="21" customHeight="1" spans="1:15">
      <c r="A22" s="35" t="s">
        <v>124</v>
      </c>
      <c r="B22" s="35" t="s">
        <v>125</v>
      </c>
      <c r="C22" s="80">
        <v>150000</v>
      </c>
      <c r="D22" s="80">
        <v>150000</v>
      </c>
      <c r="E22" s="80">
        <v>150000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="1" customFormat="1" ht="21" customHeight="1" spans="1:15">
      <c r="A23" s="150" t="s">
        <v>126</v>
      </c>
      <c r="B23" s="150" t="s">
        <v>127</v>
      </c>
      <c r="C23" s="80">
        <v>150000</v>
      </c>
      <c r="D23" s="80">
        <v>150000</v>
      </c>
      <c r="E23" s="80">
        <v>150000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="1" customFormat="1" ht="21" customHeight="1" spans="1:15">
      <c r="A24" s="220" t="s">
        <v>128</v>
      </c>
      <c r="B24" s="220" t="s">
        <v>129</v>
      </c>
      <c r="C24" s="80">
        <v>150000</v>
      </c>
      <c r="D24" s="80">
        <v>150000</v>
      </c>
      <c r="E24" s="80">
        <v>150000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s="1" customFormat="1" ht="21" customHeight="1" spans="1:15">
      <c r="A25" s="221" t="s">
        <v>55</v>
      </c>
      <c r="B25" s="40"/>
      <c r="C25" s="80">
        <v>10473677</v>
      </c>
      <c r="D25" s="80">
        <v>1987592</v>
      </c>
      <c r="E25" s="80">
        <v>1608092</v>
      </c>
      <c r="F25" s="80">
        <v>379500</v>
      </c>
      <c r="G25" s="80"/>
      <c r="H25" s="80"/>
      <c r="I25" s="80"/>
      <c r="J25" s="80">
        <v>8486085</v>
      </c>
      <c r="K25" s="80">
        <v>8486085</v>
      </c>
      <c r="L25" s="80"/>
      <c r="M25" s="80"/>
      <c r="N25" s="80"/>
      <c r="O25" s="80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25" right="0.25" top="0.75" bottom="0.75" header="0.298611111111111" footer="0.298611111111111"/>
  <pageSetup paperSize="9" scale="37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46" sqref="B46"/>
    </sheetView>
  </sheetViews>
  <sheetFormatPr defaultColWidth="8.57522123893805" defaultRowHeight="12.75" customHeight="1" outlineLevelCol="3"/>
  <cols>
    <col min="1" max="4" width="35.5752212389381" style="1" customWidth="1"/>
    <col min="5" max="16384" width="8.57522123893805" style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51"/>
      <c r="C2" s="51"/>
      <c r="D2" s="51" t="s">
        <v>130</v>
      </c>
    </row>
    <row r="3" ht="41.25" customHeight="1" spans="1:1">
      <c r="A3" s="46" t="str">
        <f>"2025"&amp;"年部门财政拨款收支预算总表"</f>
        <v>2025年部门财政拨款收支预算总表</v>
      </c>
    </row>
    <row r="4" ht="17.25" customHeight="1" spans="1:4">
      <c r="A4" s="49" t="str">
        <f>"单位名称："&amp;"昆明市五华区红云街道社区卫生服务中心"</f>
        <v>单位名称：昆明市五华区红云街道社区卫生服务中心</v>
      </c>
      <c r="B4" s="204"/>
      <c r="D4" s="51" t="s">
        <v>1</v>
      </c>
    </row>
    <row r="5" ht="17.25" customHeight="1" spans="1:4">
      <c r="A5" s="205" t="s">
        <v>2</v>
      </c>
      <c r="B5" s="206"/>
      <c r="C5" s="205" t="s">
        <v>3</v>
      </c>
      <c r="D5" s="206"/>
    </row>
    <row r="6" ht="18.75" customHeight="1" spans="1:4">
      <c r="A6" s="205" t="s">
        <v>4</v>
      </c>
      <c r="B6" s="205" t="s">
        <v>5</v>
      </c>
      <c r="C6" s="205" t="s">
        <v>6</v>
      </c>
      <c r="D6" s="205" t="s">
        <v>5</v>
      </c>
    </row>
    <row r="7" ht="16.5" customHeight="1" spans="1:4">
      <c r="A7" s="207" t="s">
        <v>131</v>
      </c>
      <c r="B7" s="80">
        <v>1987592</v>
      </c>
      <c r="C7" s="207" t="s">
        <v>132</v>
      </c>
      <c r="D7" s="80">
        <v>1987592</v>
      </c>
    </row>
    <row r="8" ht="16.5" customHeight="1" spans="1:4">
      <c r="A8" s="207" t="s">
        <v>133</v>
      </c>
      <c r="B8" s="80">
        <v>1987592</v>
      </c>
      <c r="C8" s="207" t="s">
        <v>134</v>
      </c>
      <c r="D8" s="80"/>
    </row>
    <row r="9" ht="16.5" customHeight="1" spans="1:4">
      <c r="A9" s="207" t="s">
        <v>135</v>
      </c>
      <c r="B9" s="80"/>
      <c r="C9" s="207" t="s">
        <v>136</v>
      </c>
      <c r="D9" s="80"/>
    </row>
    <row r="10" ht="16.5" customHeight="1" spans="1:4">
      <c r="A10" s="207" t="s">
        <v>137</v>
      </c>
      <c r="B10" s="80"/>
      <c r="C10" s="207" t="s">
        <v>138</v>
      </c>
      <c r="D10" s="80"/>
    </row>
    <row r="11" ht="16.5" customHeight="1" spans="1:4">
      <c r="A11" s="207" t="s">
        <v>139</v>
      </c>
      <c r="B11" s="80"/>
      <c r="C11" s="207" t="s">
        <v>140</v>
      </c>
      <c r="D11" s="80"/>
    </row>
    <row r="12" ht="16.5" customHeight="1" spans="1:4">
      <c r="A12" s="207" t="s">
        <v>133</v>
      </c>
      <c r="B12" s="80"/>
      <c r="C12" s="207" t="s">
        <v>141</v>
      </c>
      <c r="D12" s="80"/>
    </row>
    <row r="13" ht="16.5" customHeight="1" spans="1:4">
      <c r="A13" s="208" t="s">
        <v>135</v>
      </c>
      <c r="B13" s="80"/>
      <c r="C13" s="68" t="s">
        <v>142</v>
      </c>
      <c r="D13" s="80"/>
    </row>
    <row r="14" ht="16.5" customHeight="1" spans="1:4">
      <c r="A14" s="208" t="s">
        <v>137</v>
      </c>
      <c r="B14" s="80"/>
      <c r="C14" s="68" t="s">
        <v>143</v>
      </c>
      <c r="D14" s="80"/>
    </row>
    <row r="15" ht="16.5" customHeight="1" spans="1:4">
      <c r="A15" s="209"/>
      <c r="B15" s="80"/>
      <c r="C15" s="68" t="s">
        <v>144</v>
      </c>
      <c r="D15" s="80">
        <v>145000</v>
      </c>
    </row>
    <row r="16" ht="16.5" customHeight="1" spans="1:4">
      <c r="A16" s="209"/>
      <c r="B16" s="80"/>
      <c r="C16" s="68" t="s">
        <v>145</v>
      </c>
      <c r="D16" s="80">
        <v>1692592</v>
      </c>
    </row>
    <row r="17" ht="16.5" customHeight="1" spans="1:4">
      <c r="A17" s="209"/>
      <c r="B17" s="80"/>
      <c r="C17" s="68" t="s">
        <v>146</v>
      </c>
      <c r="D17" s="80"/>
    </row>
    <row r="18" ht="16.5" customHeight="1" spans="1:4">
      <c r="A18" s="209"/>
      <c r="B18" s="80"/>
      <c r="C18" s="68" t="s">
        <v>147</v>
      </c>
      <c r="D18" s="80"/>
    </row>
    <row r="19" ht="16.5" customHeight="1" spans="1:4">
      <c r="A19" s="209"/>
      <c r="B19" s="80"/>
      <c r="C19" s="68" t="s">
        <v>148</v>
      </c>
      <c r="D19" s="80"/>
    </row>
    <row r="20" ht="16.5" customHeight="1" spans="1:4">
      <c r="A20" s="209"/>
      <c r="B20" s="80"/>
      <c r="C20" s="68" t="s">
        <v>149</v>
      </c>
      <c r="D20" s="80"/>
    </row>
    <row r="21" ht="16.5" customHeight="1" spans="1:4">
      <c r="A21" s="209"/>
      <c r="B21" s="80"/>
      <c r="C21" s="68" t="s">
        <v>150</v>
      </c>
      <c r="D21" s="80"/>
    </row>
    <row r="22" ht="16.5" customHeight="1" spans="1:4">
      <c r="A22" s="209"/>
      <c r="B22" s="80"/>
      <c r="C22" s="68" t="s">
        <v>151</v>
      </c>
      <c r="D22" s="80"/>
    </row>
    <row r="23" ht="16.5" customHeight="1" spans="1:4">
      <c r="A23" s="209"/>
      <c r="B23" s="80"/>
      <c r="C23" s="68" t="s">
        <v>152</v>
      </c>
      <c r="D23" s="80"/>
    </row>
    <row r="24" ht="16.5" customHeight="1" spans="1:4">
      <c r="A24" s="209"/>
      <c r="B24" s="80"/>
      <c r="C24" s="68" t="s">
        <v>153</v>
      </c>
      <c r="D24" s="80"/>
    </row>
    <row r="25" ht="16.5" customHeight="1" spans="1:4">
      <c r="A25" s="209"/>
      <c r="B25" s="80"/>
      <c r="C25" s="68" t="s">
        <v>154</v>
      </c>
      <c r="D25" s="80"/>
    </row>
    <row r="26" ht="16.5" customHeight="1" spans="1:4">
      <c r="A26" s="209"/>
      <c r="B26" s="80"/>
      <c r="C26" s="68" t="s">
        <v>155</v>
      </c>
      <c r="D26" s="80">
        <v>150000</v>
      </c>
    </row>
    <row r="27" ht="16.5" customHeight="1" spans="1:4">
      <c r="A27" s="209"/>
      <c r="B27" s="80"/>
      <c r="C27" s="68" t="s">
        <v>156</v>
      </c>
      <c r="D27" s="80"/>
    </row>
    <row r="28" ht="16.5" customHeight="1" spans="1:4">
      <c r="A28" s="209"/>
      <c r="B28" s="80"/>
      <c r="C28" s="68" t="s">
        <v>157</v>
      </c>
      <c r="D28" s="80"/>
    </row>
    <row r="29" ht="16.5" customHeight="1" spans="1:4">
      <c r="A29" s="209"/>
      <c r="B29" s="80"/>
      <c r="C29" s="68" t="s">
        <v>158</v>
      </c>
      <c r="D29" s="80"/>
    </row>
    <row r="30" ht="16.5" customHeight="1" spans="1:4">
      <c r="A30" s="209"/>
      <c r="B30" s="80"/>
      <c r="C30" s="68" t="s">
        <v>159</v>
      </c>
      <c r="D30" s="80"/>
    </row>
    <row r="31" ht="16.5" customHeight="1" spans="1:4">
      <c r="A31" s="209"/>
      <c r="B31" s="80"/>
      <c r="C31" s="68" t="s">
        <v>160</v>
      </c>
      <c r="D31" s="80"/>
    </row>
    <row r="32" ht="16.5" customHeight="1" spans="1:4">
      <c r="A32" s="209"/>
      <c r="B32" s="80"/>
      <c r="C32" s="208" t="s">
        <v>161</v>
      </c>
      <c r="D32" s="80"/>
    </row>
    <row r="33" ht="16.5" customHeight="1" spans="1:4">
      <c r="A33" s="209"/>
      <c r="B33" s="80"/>
      <c r="C33" s="208" t="s">
        <v>162</v>
      </c>
      <c r="D33" s="80"/>
    </row>
    <row r="34" ht="16.5" customHeight="1" spans="1:4">
      <c r="A34" s="209"/>
      <c r="B34" s="80"/>
      <c r="C34" s="35" t="s">
        <v>163</v>
      </c>
      <c r="D34" s="80"/>
    </row>
    <row r="35" ht="15" customHeight="1" spans="1:4">
      <c r="A35" s="210" t="s">
        <v>50</v>
      </c>
      <c r="B35" s="211">
        <v>1987592</v>
      </c>
      <c r="C35" s="210" t="s">
        <v>51</v>
      </c>
      <c r="D35" s="211">
        <v>1987592</v>
      </c>
    </row>
  </sheetData>
  <mergeCells count="4">
    <mergeCell ref="A3:D3"/>
    <mergeCell ref="A4:B4"/>
    <mergeCell ref="A5:B5"/>
    <mergeCell ref="C5:D5"/>
  </mergeCells>
  <printOptions horizontalCentered="1"/>
  <pageMargins left="0.25" right="0.25" top="0.75" bottom="0.75" header="0.298611111111111" footer="0.298611111111111"/>
  <pageSetup paperSize="9" scale="7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zoomScale="90" zoomScaleNormal="90" workbookViewId="0">
      <pane ySplit="1" topLeftCell="A2" activePane="bottomLeft" state="frozen"/>
      <selection/>
      <selection pane="bottomLeft" activeCell="C25" sqref="C25"/>
    </sheetView>
  </sheetViews>
  <sheetFormatPr defaultColWidth="9.14159292035398" defaultRowHeight="14.25" customHeight="1" outlineLevelCol="6"/>
  <cols>
    <col min="1" max="1" width="20.141592920354" customWidth="1"/>
    <col min="2" max="2" width="44" customWidth="1"/>
    <col min="3" max="7" width="24.141592920354" customWidth="1"/>
  </cols>
  <sheetData>
    <row r="1" customHeight="1" spans="1:7">
      <c r="A1" s="81"/>
      <c r="B1" s="81"/>
      <c r="C1" s="81"/>
      <c r="D1" s="81"/>
      <c r="E1" s="81"/>
      <c r="F1" s="81"/>
      <c r="G1" s="81"/>
    </row>
    <row r="2" customFormat="1" customHeight="1" spans="4:7">
      <c r="D2" s="157"/>
      <c r="F2" s="188"/>
      <c r="G2" s="189" t="s">
        <v>164</v>
      </c>
    </row>
    <row r="3" ht="41.25" customHeight="1" spans="1:7">
      <c r="A3" s="190" t="str">
        <f>"2025"&amp;"年一般公共预算支出预算表（按功能科目分类）"</f>
        <v>2025年一般公共预算支出预算表（按功能科目分类）</v>
      </c>
      <c r="B3" s="190"/>
      <c r="C3" s="190"/>
      <c r="D3" s="190"/>
      <c r="E3" s="190"/>
      <c r="F3" s="190"/>
      <c r="G3" s="190"/>
    </row>
    <row r="4" customFormat="1" ht="18" customHeight="1" spans="1:7">
      <c r="A4" s="132" t="str">
        <f>"单位名称："&amp;"昆明市五华区红云街道社区卫生服务中心"</f>
        <v>单位名称：昆明市五华区红云街道社区卫生服务中心</v>
      </c>
      <c r="F4" s="191"/>
      <c r="G4" s="189" t="s">
        <v>1</v>
      </c>
    </row>
    <row r="5" ht="20.25" customHeight="1" spans="1:7">
      <c r="A5" s="192" t="s">
        <v>165</v>
      </c>
      <c r="B5" s="193"/>
      <c r="C5" s="175" t="s">
        <v>55</v>
      </c>
      <c r="D5" s="173" t="s">
        <v>74</v>
      </c>
      <c r="E5" s="174"/>
      <c r="F5" s="181"/>
      <c r="G5" s="194" t="s">
        <v>75</v>
      </c>
    </row>
    <row r="6" ht="20.25" customHeight="1" spans="1:7">
      <c r="A6" s="195" t="s">
        <v>71</v>
      </c>
      <c r="B6" s="195" t="s">
        <v>72</v>
      </c>
      <c r="C6" s="99"/>
      <c r="D6" s="196" t="s">
        <v>57</v>
      </c>
      <c r="E6" s="196" t="s">
        <v>166</v>
      </c>
      <c r="F6" s="196" t="s">
        <v>167</v>
      </c>
      <c r="G6" s="197"/>
    </row>
    <row r="7" ht="15" customHeight="1" spans="1:7">
      <c r="A7" s="198" t="s">
        <v>81</v>
      </c>
      <c r="B7" s="198" t="s">
        <v>82</v>
      </c>
      <c r="C7" s="198" t="s">
        <v>83</v>
      </c>
      <c r="D7" s="198" t="s">
        <v>84</v>
      </c>
      <c r="E7" s="198" t="s">
        <v>85</v>
      </c>
      <c r="F7" s="198" t="s">
        <v>86</v>
      </c>
      <c r="G7" s="198" t="s">
        <v>87</v>
      </c>
    </row>
    <row r="8" ht="18" customHeight="1" spans="1:7">
      <c r="A8" s="199" t="s">
        <v>96</v>
      </c>
      <c r="B8" s="199" t="s">
        <v>97</v>
      </c>
      <c r="C8" s="114">
        <v>145000</v>
      </c>
      <c r="D8" s="114">
        <v>145000</v>
      </c>
      <c r="E8" s="114">
        <v>145000</v>
      </c>
      <c r="F8" s="114"/>
      <c r="G8" s="114"/>
    </row>
    <row r="9" ht="18" customHeight="1" spans="1:7">
      <c r="A9" s="200" t="s">
        <v>98</v>
      </c>
      <c r="B9" s="200" t="s">
        <v>99</v>
      </c>
      <c r="C9" s="114">
        <v>145000</v>
      </c>
      <c r="D9" s="114">
        <v>145000</v>
      </c>
      <c r="E9" s="114">
        <v>145000</v>
      </c>
      <c r="F9" s="114"/>
      <c r="G9" s="114"/>
    </row>
    <row r="10" ht="18" customHeight="1" spans="1:7">
      <c r="A10" s="201" t="s">
        <v>100</v>
      </c>
      <c r="B10" s="201" t="s">
        <v>101</v>
      </c>
      <c r="C10" s="114">
        <v>145000</v>
      </c>
      <c r="D10" s="114">
        <v>145000</v>
      </c>
      <c r="E10" s="114">
        <v>145000</v>
      </c>
      <c r="F10" s="114"/>
      <c r="G10" s="114"/>
    </row>
    <row r="11" ht="18" customHeight="1" spans="1:7">
      <c r="A11" s="199" t="s">
        <v>102</v>
      </c>
      <c r="B11" s="199" t="s">
        <v>103</v>
      </c>
      <c r="C11" s="114">
        <v>1692592</v>
      </c>
      <c r="D11" s="114">
        <v>1313092</v>
      </c>
      <c r="E11" s="114">
        <v>1313092</v>
      </c>
      <c r="F11" s="114"/>
      <c r="G11" s="114">
        <v>379500</v>
      </c>
    </row>
    <row r="12" ht="18" customHeight="1" spans="1:7">
      <c r="A12" s="200" t="s">
        <v>104</v>
      </c>
      <c r="B12" s="200" t="s">
        <v>105</v>
      </c>
      <c r="C12" s="114">
        <v>2000</v>
      </c>
      <c r="D12" s="114"/>
      <c r="E12" s="114"/>
      <c r="F12" s="114"/>
      <c r="G12" s="114">
        <v>2000</v>
      </c>
    </row>
    <row r="13" ht="18" customHeight="1" spans="1:7">
      <c r="A13" s="201" t="s">
        <v>106</v>
      </c>
      <c r="B13" s="201" t="s">
        <v>107</v>
      </c>
      <c r="C13" s="114">
        <v>2000</v>
      </c>
      <c r="D13" s="114"/>
      <c r="E13" s="114"/>
      <c r="F13" s="114"/>
      <c r="G13" s="114">
        <v>2000</v>
      </c>
    </row>
    <row r="14" ht="18" customHeight="1" spans="1:7">
      <c r="A14" s="200" t="s">
        <v>108</v>
      </c>
      <c r="B14" s="200" t="s">
        <v>109</v>
      </c>
      <c r="C14" s="114">
        <v>1183292</v>
      </c>
      <c r="D14" s="114">
        <v>1173292</v>
      </c>
      <c r="E14" s="114">
        <v>1173292</v>
      </c>
      <c r="F14" s="114"/>
      <c r="G14" s="114">
        <v>10000</v>
      </c>
    </row>
    <row r="15" ht="18" customHeight="1" spans="1:7">
      <c r="A15" s="201" t="s">
        <v>110</v>
      </c>
      <c r="B15" s="201" t="s">
        <v>111</v>
      </c>
      <c r="C15" s="114">
        <v>1183292</v>
      </c>
      <c r="D15" s="114">
        <v>1173292</v>
      </c>
      <c r="E15" s="114">
        <v>1173292</v>
      </c>
      <c r="F15" s="114"/>
      <c r="G15" s="114">
        <v>10000</v>
      </c>
    </row>
    <row r="16" ht="18" customHeight="1" spans="1:7">
      <c r="A16" s="200" t="s">
        <v>112</v>
      </c>
      <c r="B16" s="200" t="s">
        <v>113</v>
      </c>
      <c r="C16" s="114">
        <v>367500</v>
      </c>
      <c r="D16" s="114"/>
      <c r="E16" s="114"/>
      <c r="F16" s="114"/>
      <c r="G16" s="114">
        <v>367500</v>
      </c>
    </row>
    <row r="17" ht="18" customHeight="1" spans="1:7">
      <c r="A17" s="201" t="s">
        <v>114</v>
      </c>
      <c r="B17" s="201" t="s">
        <v>115</v>
      </c>
      <c r="C17" s="114">
        <v>367500</v>
      </c>
      <c r="D17" s="114"/>
      <c r="E17" s="114"/>
      <c r="F17" s="114"/>
      <c r="G17" s="114">
        <v>367500</v>
      </c>
    </row>
    <row r="18" ht="18" customHeight="1" spans="1:7">
      <c r="A18" s="200" t="s">
        <v>116</v>
      </c>
      <c r="B18" s="200" t="s">
        <v>117</v>
      </c>
      <c r="C18" s="114">
        <v>139800</v>
      </c>
      <c r="D18" s="114">
        <v>139800</v>
      </c>
      <c r="E18" s="114">
        <v>139800</v>
      </c>
      <c r="F18" s="114"/>
      <c r="G18" s="114"/>
    </row>
    <row r="19" ht="18" customHeight="1" spans="1:7">
      <c r="A19" s="201" t="s">
        <v>118</v>
      </c>
      <c r="B19" s="201" t="s">
        <v>119</v>
      </c>
      <c r="C19" s="114">
        <v>74000</v>
      </c>
      <c r="D19" s="114">
        <v>74000</v>
      </c>
      <c r="E19" s="114">
        <v>74000</v>
      </c>
      <c r="F19" s="114"/>
      <c r="G19" s="114"/>
    </row>
    <row r="20" ht="18" customHeight="1" spans="1:7">
      <c r="A20" s="201" t="s">
        <v>120</v>
      </c>
      <c r="B20" s="201" t="s">
        <v>121</v>
      </c>
      <c r="C20" s="114">
        <v>57000</v>
      </c>
      <c r="D20" s="114">
        <v>57000</v>
      </c>
      <c r="E20" s="114">
        <v>57000</v>
      </c>
      <c r="F20" s="114"/>
      <c r="G20" s="114"/>
    </row>
    <row r="21" ht="18" customHeight="1" spans="1:7">
      <c r="A21" s="201" t="s">
        <v>122</v>
      </c>
      <c r="B21" s="201" t="s">
        <v>123</v>
      </c>
      <c r="C21" s="114">
        <v>8800</v>
      </c>
      <c r="D21" s="114">
        <v>8800</v>
      </c>
      <c r="E21" s="114">
        <v>8800</v>
      </c>
      <c r="F21" s="114"/>
      <c r="G21" s="114"/>
    </row>
    <row r="22" ht="18" customHeight="1" spans="1:7">
      <c r="A22" s="199" t="s">
        <v>124</v>
      </c>
      <c r="B22" s="199" t="s">
        <v>125</v>
      </c>
      <c r="C22" s="114">
        <v>150000</v>
      </c>
      <c r="D22" s="114">
        <v>150000</v>
      </c>
      <c r="E22" s="114">
        <v>150000</v>
      </c>
      <c r="F22" s="114"/>
      <c r="G22" s="114"/>
    </row>
    <row r="23" ht="18" customHeight="1" spans="1:7">
      <c r="A23" s="200" t="s">
        <v>126</v>
      </c>
      <c r="B23" s="200" t="s">
        <v>127</v>
      </c>
      <c r="C23" s="114">
        <v>150000</v>
      </c>
      <c r="D23" s="114">
        <v>150000</v>
      </c>
      <c r="E23" s="114">
        <v>150000</v>
      </c>
      <c r="F23" s="114"/>
      <c r="G23" s="114"/>
    </row>
    <row r="24" ht="18" customHeight="1" spans="1:7">
      <c r="A24" s="201" t="s">
        <v>128</v>
      </c>
      <c r="B24" s="201" t="s">
        <v>129</v>
      </c>
      <c r="C24" s="114">
        <v>150000</v>
      </c>
      <c r="D24" s="114">
        <v>150000</v>
      </c>
      <c r="E24" s="114">
        <v>150000</v>
      </c>
      <c r="F24" s="114"/>
      <c r="G24" s="114"/>
    </row>
    <row r="25" ht="18" customHeight="1" spans="1:7">
      <c r="A25" s="202" t="s">
        <v>168</v>
      </c>
      <c r="B25" s="203" t="s">
        <v>168</v>
      </c>
      <c r="C25" s="114">
        <v>1987592</v>
      </c>
      <c r="D25" s="114">
        <v>1608092</v>
      </c>
      <c r="E25" s="114">
        <v>1608092</v>
      </c>
      <c r="F25" s="114"/>
      <c r="G25" s="114">
        <v>379500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25" right="0.25" top="0.75" bottom="0.75" header="0.298611111111111" footer="0.298611111111111"/>
  <pageSetup paperSize="9" scale="7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10.4247787610619" defaultRowHeight="14.25" customHeight="1" outlineLevelCol="5"/>
  <cols>
    <col min="1" max="6" width="28.141592920354" style="1" customWidth="1"/>
    <col min="7" max="16384" width="10.4247787610619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8"/>
      <c r="B2" s="48"/>
      <c r="C2" s="48"/>
      <c r="D2" s="48"/>
      <c r="E2" s="47"/>
      <c r="F2" s="183" t="s">
        <v>169</v>
      </c>
    </row>
    <row r="3" ht="41.25" customHeight="1" spans="1:6">
      <c r="A3" s="184" t="str">
        <f>"2025"&amp;"年一般公共预算“三公”经费支出预算表"</f>
        <v>2025年一般公共预算“三公”经费支出预算表</v>
      </c>
      <c r="B3" s="48"/>
      <c r="C3" s="48"/>
      <c r="D3" s="48"/>
      <c r="E3" s="47"/>
      <c r="F3" s="48"/>
    </row>
    <row r="4" customHeight="1" spans="1:6">
      <c r="A4" s="185" t="str">
        <f>"单位名称："&amp;"昆明市五华区红云街道社区卫生服务中心"</f>
        <v>单位名称：昆明市五华区红云街道社区卫生服务中心</v>
      </c>
      <c r="B4" s="186"/>
      <c r="D4" s="48"/>
      <c r="E4" s="47"/>
      <c r="F4" s="59" t="s">
        <v>1</v>
      </c>
    </row>
    <row r="5" ht="27" customHeight="1" spans="1:6">
      <c r="A5" s="52" t="s">
        <v>170</v>
      </c>
      <c r="B5" s="52" t="s">
        <v>171</v>
      </c>
      <c r="C5" s="52" t="s">
        <v>172</v>
      </c>
      <c r="D5" s="52"/>
      <c r="E5" s="41"/>
      <c r="F5" s="52" t="s">
        <v>173</v>
      </c>
    </row>
    <row r="6" ht="28.5" customHeight="1" spans="1:6">
      <c r="A6" s="187"/>
      <c r="B6" s="54"/>
      <c r="C6" s="41" t="s">
        <v>57</v>
      </c>
      <c r="D6" s="41" t="s">
        <v>174</v>
      </c>
      <c r="E6" s="41" t="s">
        <v>175</v>
      </c>
      <c r="F6" s="53"/>
    </row>
    <row r="7" ht="17.25" customHeight="1" spans="1:6">
      <c r="A7" s="56" t="s">
        <v>81</v>
      </c>
      <c r="B7" s="56">
        <v>2</v>
      </c>
      <c r="C7" s="56" t="s">
        <v>83</v>
      </c>
      <c r="D7" s="56">
        <v>4</v>
      </c>
      <c r="E7" s="56" t="s">
        <v>85</v>
      </c>
      <c r="F7" s="56" t="s">
        <v>86</v>
      </c>
    </row>
    <row r="8" ht="17.25" customHeight="1" spans="1:6">
      <c r="A8" s="80"/>
      <c r="B8" s="80"/>
      <c r="C8" s="80"/>
      <c r="D8" s="80"/>
      <c r="E8" s="80"/>
      <c r="F8" s="80"/>
    </row>
    <row r="10" customHeight="1" spans="1:3">
      <c r="A10" s="70" t="s">
        <v>176</v>
      </c>
      <c r="B10" s="70"/>
      <c r="C10" s="70"/>
    </row>
  </sheetData>
  <mergeCells count="7">
    <mergeCell ref="A3:F3"/>
    <mergeCell ref="A4:B4"/>
    <mergeCell ref="C5:E5"/>
    <mergeCell ref="A10:C10"/>
    <mergeCell ref="A5:A6"/>
    <mergeCell ref="B5:B6"/>
    <mergeCell ref="F5:F6"/>
  </mergeCells>
  <printOptions horizontalCentered="1"/>
  <pageMargins left="0.251388888888889" right="0.251388888888889" top="0.751388888888889" bottom="0.751388888888889" header="0.298611111111111" footer="0.298611111111111"/>
  <pageSetup paperSize="9" scale="7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zoomScale="60" zoomScaleNormal="60" workbookViewId="0">
      <pane ySplit="1" topLeftCell="A2" activePane="bottomLeft" state="frozen"/>
      <selection/>
      <selection pane="bottomLeft" activeCell="I38" sqref="I38"/>
    </sheetView>
  </sheetViews>
  <sheetFormatPr defaultColWidth="9.14159292035398" defaultRowHeight="14.25" customHeight="1"/>
  <cols>
    <col min="1" max="2" width="32.8495575221239" customWidth="1"/>
    <col min="3" max="3" width="20.7079646017699" customWidth="1"/>
    <col min="4" max="4" width="31.283185840708" customWidth="1"/>
    <col min="5" max="5" width="10.141592920354" customWidth="1"/>
    <col min="6" max="6" width="17.5752212389381" customWidth="1"/>
    <col min="7" max="7" width="10.283185840708" customWidth="1"/>
    <col min="8" max="8" width="23" customWidth="1"/>
    <col min="9" max="24" width="18.7079646017699" customWidth="1"/>
  </cols>
  <sheetData>
    <row r="1" customHeight="1" spans="1:2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customFormat="1" ht="13.5" customHeight="1" spans="2:24">
      <c r="B2" s="157"/>
      <c r="C2" s="158"/>
      <c r="E2" s="159"/>
      <c r="F2" s="159"/>
      <c r="G2" s="159"/>
      <c r="H2" s="159"/>
      <c r="I2" s="83"/>
      <c r="J2" s="83"/>
      <c r="K2" s="83"/>
      <c r="L2" s="83"/>
      <c r="M2" s="83"/>
      <c r="N2" s="83"/>
      <c r="R2" s="83"/>
      <c r="V2" s="158"/>
      <c r="X2" s="128" t="s">
        <v>177</v>
      </c>
    </row>
    <row r="3" ht="45.75" customHeight="1" spans="1:24">
      <c r="A3" s="85" t="str">
        <f>"2025"&amp;"年部门基本支出预算表"</f>
        <v>2025年部门基本支出预算表</v>
      </c>
      <c r="B3" s="122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122"/>
      <c r="P3" s="122"/>
      <c r="Q3" s="122"/>
      <c r="R3" s="85"/>
      <c r="S3" s="85"/>
      <c r="T3" s="85"/>
      <c r="U3" s="85"/>
      <c r="V3" s="85"/>
      <c r="W3" s="85"/>
      <c r="X3" s="85"/>
    </row>
    <row r="4" customFormat="1" ht="18.75" customHeight="1" spans="1:24">
      <c r="A4" s="132" t="str">
        <f>"单位名称："&amp;"昆明市五华区红云街道社区卫生服务中心"</f>
        <v>单位名称：昆明市五华区红云街道社区卫生服务中心</v>
      </c>
      <c r="B4" s="160"/>
      <c r="C4" s="161"/>
      <c r="D4" s="161"/>
      <c r="E4" s="161"/>
      <c r="F4" s="161"/>
      <c r="G4" s="161"/>
      <c r="H4" s="161"/>
      <c r="I4" s="88"/>
      <c r="J4" s="88"/>
      <c r="K4" s="88"/>
      <c r="L4" s="88"/>
      <c r="M4" s="88"/>
      <c r="N4" s="88"/>
      <c r="O4" s="124"/>
      <c r="P4" s="124"/>
      <c r="Q4" s="124"/>
      <c r="R4" s="88"/>
      <c r="V4" s="158"/>
      <c r="X4" s="128" t="s">
        <v>1</v>
      </c>
    </row>
    <row r="5" ht="18" customHeight="1" spans="1:24">
      <c r="A5" s="162" t="s">
        <v>178</v>
      </c>
      <c r="B5" s="162" t="s">
        <v>179</v>
      </c>
      <c r="C5" s="162" t="s">
        <v>180</v>
      </c>
      <c r="D5" s="162" t="s">
        <v>181</v>
      </c>
      <c r="E5" s="162" t="s">
        <v>182</v>
      </c>
      <c r="F5" s="162" t="s">
        <v>183</v>
      </c>
      <c r="G5" s="162" t="s">
        <v>184</v>
      </c>
      <c r="H5" s="162" t="s">
        <v>185</v>
      </c>
      <c r="I5" s="173" t="s">
        <v>186</v>
      </c>
      <c r="J5" s="118" t="s">
        <v>186</v>
      </c>
      <c r="K5" s="118"/>
      <c r="L5" s="118"/>
      <c r="M5" s="118"/>
      <c r="N5" s="118"/>
      <c r="O5" s="174"/>
      <c r="P5" s="174"/>
      <c r="Q5" s="174"/>
      <c r="R5" s="110" t="s">
        <v>61</v>
      </c>
      <c r="S5" s="118" t="s">
        <v>62</v>
      </c>
      <c r="T5" s="118"/>
      <c r="U5" s="118"/>
      <c r="V5" s="118"/>
      <c r="W5" s="118"/>
      <c r="X5" s="119"/>
    </row>
    <row r="6" ht="18" customHeight="1" spans="1:24">
      <c r="A6" s="163"/>
      <c r="B6" s="164"/>
      <c r="C6" s="165"/>
      <c r="D6" s="163"/>
      <c r="E6" s="163"/>
      <c r="F6" s="163"/>
      <c r="G6" s="163"/>
      <c r="H6" s="163"/>
      <c r="I6" s="175" t="s">
        <v>187</v>
      </c>
      <c r="J6" s="173" t="s">
        <v>58</v>
      </c>
      <c r="K6" s="118"/>
      <c r="L6" s="118"/>
      <c r="M6" s="118"/>
      <c r="N6" s="119"/>
      <c r="O6" s="176" t="s">
        <v>188</v>
      </c>
      <c r="P6" s="174"/>
      <c r="Q6" s="181"/>
      <c r="R6" s="162" t="s">
        <v>61</v>
      </c>
      <c r="S6" s="173" t="s">
        <v>62</v>
      </c>
      <c r="T6" s="110" t="s">
        <v>64</v>
      </c>
      <c r="U6" s="118" t="s">
        <v>62</v>
      </c>
      <c r="V6" s="110" t="s">
        <v>66</v>
      </c>
      <c r="W6" s="110" t="s">
        <v>67</v>
      </c>
      <c r="X6" s="182" t="s">
        <v>68</v>
      </c>
    </row>
    <row r="7" ht="19.5" customHeight="1" spans="1:24">
      <c r="A7" s="164"/>
      <c r="B7" s="164"/>
      <c r="C7" s="164"/>
      <c r="D7" s="164"/>
      <c r="E7" s="164"/>
      <c r="F7" s="164"/>
      <c r="G7" s="164"/>
      <c r="H7" s="164"/>
      <c r="I7" s="164"/>
      <c r="J7" s="177" t="s">
        <v>189</v>
      </c>
      <c r="K7" s="162" t="s">
        <v>190</v>
      </c>
      <c r="L7" s="162" t="s">
        <v>191</v>
      </c>
      <c r="M7" s="162" t="s">
        <v>192</v>
      </c>
      <c r="N7" s="162" t="s">
        <v>193</v>
      </c>
      <c r="O7" s="162" t="s">
        <v>58</v>
      </c>
      <c r="P7" s="162" t="s">
        <v>59</v>
      </c>
      <c r="Q7" s="162" t="s">
        <v>60</v>
      </c>
      <c r="R7" s="164"/>
      <c r="S7" s="162" t="s">
        <v>57</v>
      </c>
      <c r="T7" s="162" t="s">
        <v>64</v>
      </c>
      <c r="U7" s="162" t="s">
        <v>194</v>
      </c>
      <c r="V7" s="162" t="s">
        <v>66</v>
      </c>
      <c r="W7" s="162" t="s">
        <v>67</v>
      </c>
      <c r="X7" s="162" t="s">
        <v>68</v>
      </c>
    </row>
    <row r="8" ht="37.5" customHeight="1" spans="1:24">
      <c r="A8" s="166"/>
      <c r="B8" s="99"/>
      <c r="C8" s="166"/>
      <c r="D8" s="166"/>
      <c r="E8" s="166"/>
      <c r="F8" s="166"/>
      <c r="G8" s="166"/>
      <c r="H8" s="166"/>
      <c r="I8" s="166"/>
      <c r="J8" s="178" t="s">
        <v>57</v>
      </c>
      <c r="K8" s="179" t="s">
        <v>195</v>
      </c>
      <c r="L8" s="179" t="s">
        <v>191</v>
      </c>
      <c r="M8" s="179" t="s">
        <v>192</v>
      </c>
      <c r="N8" s="179" t="s">
        <v>193</v>
      </c>
      <c r="O8" s="179" t="s">
        <v>191</v>
      </c>
      <c r="P8" s="179" t="s">
        <v>192</v>
      </c>
      <c r="Q8" s="179" t="s">
        <v>193</v>
      </c>
      <c r="R8" s="179" t="s">
        <v>61</v>
      </c>
      <c r="S8" s="179" t="s">
        <v>57</v>
      </c>
      <c r="T8" s="179" t="s">
        <v>64</v>
      </c>
      <c r="U8" s="179" t="s">
        <v>194</v>
      </c>
      <c r="V8" s="179" t="s">
        <v>66</v>
      </c>
      <c r="W8" s="179" t="s">
        <v>67</v>
      </c>
      <c r="X8" s="179" t="s">
        <v>68</v>
      </c>
    </row>
    <row r="9" customHeight="1" spans="1:24">
      <c r="A9" s="167">
        <v>1</v>
      </c>
      <c r="B9" s="167">
        <v>2</v>
      </c>
      <c r="C9" s="167">
        <v>3</v>
      </c>
      <c r="D9" s="167">
        <v>4</v>
      </c>
      <c r="E9" s="167">
        <v>5</v>
      </c>
      <c r="F9" s="167">
        <v>6</v>
      </c>
      <c r="G9" s="167">
        <v>7</v>
      </c>
      <c r="H9" s="167">
        <v>8</v>
      </c>
      <c r="I9" s="167">
        <v>9</v>
      </c>
      <c r="J9" s="167">
        <v>10</v>
      </c>
      <c r="K9" s="167">
        <v>11</v>
      </c>
      <c r="L9" s="167">
        <v>12</v>
      </c>
      <c r="M9" s="167">
        <v>13</v>
      </c>
      <c r="N9" s="167">
        <v>14</v>
      </c>
      <c r="O9" s="167">
        <v>15</v>
      </c>
      <c r="P9" s="167">
        <v>16</v>
      </c>
      <c r="Q9" s="167">
        <v>17</v>
      </c>
      <c r="R9" s="167">
        <v>18</v>
      </c>
      <c r="S9" s="167">
        <v>19</v>
      </c>
      <c r="T9" s="167">
        <v>20</v>
      </c>
      <c r="U9" s="167">
        <v>21</v>
      </c>
      <c r="V9" s="167">
        <v>22</v>
      </c>
      <c r="W9" s="167">
        <v>23</v>
      </c>
      <c r="X9" s="167">
        <v>24</v>
      </c>
    </row>
    <row r="10" ht="20.25" customHeight="1" spans="1:24">
      <c r="A10" s="168" t="s">
        <v>196</v>
      </c>
      <c r="B10" s="168" t="s">
        <v>69</v>
      </c>
      <c r="C10" s="168" t="s">
        <v>197</v>
      </c>
      <c r="D10" s="168" t="s">
        <v>129</v>
      </c>
      <c r="E10" s="168" t="s">
        <v>128</v>
      </c>
      <c r="F10" s="168" t="s">
        <v>129</v>
      </c>
      <c r="G10" s="168" t="s">
        <v>198</v>
      </c>
      <c r="H10" s="168" t="s">
        <v>129</v>
      </c>
      <c r="I10" s="114">
        <v>150000</v>
      </c>
      <c r="J10" s="114">
        <v>150000</v>
      </c>
      <c r="K10" s="114"/>
      <c r="L10" s="114"/>
      <c r="M10" s="114">
        <v>150000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ht="20.25" customHeight="1" spans="1:24">
      <c r="A11" s="168" t="s">
        <v>196</v>
      </c>
      <c r="B11" s="168" t="s">
        <v>69</v>
      </c>
      <c r="C11" s="168" t="s">
        <v>199</v>
      </c>
      <c r="D11" s="168" t="s">
        <v>200</v>
      </c>
      <c r="E11" s="168" t="s">
        <v>110</v>
      </c>
      <c r="F11" s="168" t="s">
        <v>111</v>
      </c>
      <c r="G11" s="168" t="s">
        <v>201</v>
      </c>
      <c r="H11" s="168" t="s">
        <v>202</v>
      </c>
      <c r="I11" s="114">
        <v>318144</v>
      </c>
      <c r="J11" s="114">
        <v>318144</v>
      </c>
      <c r="K11" s="180"/>
      <c r="L11" s="180"/>
      <c r="M11" s="114">
        <v>318144</v>
      </c>
      <c r="N11" s="180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ht="20.25" customHeight="1" spans="1:24">
      <c r="A12" s="168" t="s">
        <v>196</v>
      </c>
      <c r="B12" s="168" t="s">
        <v>69</v>
      </c>
      <c r="C12" s="168" t="s">
        <v>199</v>
      </c>
      <c r="D12" s="168" t="s">
        <v>200</v>
      </c>
      <c r="E12" s="168" t="s">
        <v>110</v>
      </c>
      <c r="F12" s="168" t="s">
        <v>111</v>
      </c>
      <c r="G12" s="168" t="s">
        <v>203</v>
      </c>
      <c r="H12" s="168" t="s">
        <v>204</v>
      </c>
      <c r="I12" s="114">
        <v>211068</v>
      </c>
      <c r="J12" s="114">
        <v>211068</v>
      </c>
      <c r="K12" s="180"/>
      <c r="L12" s="180"/>
      <c r="M12" s="114">
        <v>211068</v>
      </c>
      <c r="N12" s="180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ht="20.25" customHeight="1" spans="1:24">
      <c r="A13" s="168" t="s">
        <v>196</v>
      </c>
      <c r="B13" s="168" t="s">
        <v>69</v>
      </c>
      <c r="C13" s="168" t="s">
        <v>199</v>
      </c>
      <c r="D13" s="168" t="s">
        <v>200</v>
      </c>
      <c r="E13" s="168" t="s">
        <v>110</v>
      </c>
      <c r="F13" s="168" t="s">
        <v>111</v>
      </c>
      <c r="G13" s="168" t="s">
        <v>203</v>
      </c>
      <c r="H13" s="168" t="s">
        <v>204</v>
      </c>
      <c r="I13" s="114">
        <v>66000</v>
      </c>
      <c r="J13" s="114">
        <v>66000</v>
      </c>
      <c r="K13" s="180"/>
      <c r="L13" s="180"/>
      <c r="M13" s="114">
        <v>66000</v>
      </c>
      <c r="N13" s="180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ht="20.25" customHeight="1" spans="1:24">
      <c r="A14" s="168" t="s">
        <v>196</v>
      </c>
      <c r="B14" s="168" t="s">
        <v>69</v>
      </c>
      <c r="C14" s="168" t="s">
        <v>199</v>
      </c>
      <c r="D14" s="168" t="s">
        <v>200</v>
      </c>
      <c r="E14" s="168" t="s">
        <v>110</v>
      </c>
      <c r="F14" s="168" t="s">
        <v>111</v>
      </c>
      <c r="G14" s="168" t="s">
        <v>205</v>
      </c>
      <c r="H14" s="168" t="s">
        <v>206</v>
      </c>
      <c r="I14" s="114">
        <v>193680</v>
      </c>
      <c r="J14" s="114">
        <v>193680</v>
      </c>
      <c r="K14" s="180"/>
      <c r="L14" s="180"/>
      <c r="M14" s="114">
        <v>193680</v>
      </c>
      <c r="N14" s="180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ht="20.25" customHeight="1" spans="1:24">
      <c r="A15" s="168" t="s">
        <v>196</v>
      </c>
      <c r="B15" s="168" t="s">
        <v>69</v>
      </c>
      <c r="C15" s="168" t="s">
        <v>207</v>
      </c>
      <c r="D15" s="168" t="s">
        <v>208</v>
      </c>
      <c r="E15" s="168" t="s">
        <v>100</v>
      </c>
      <c r="F15" s="168" t="s">
        <v>101</v>
      </c>
      <c r="G15" s="168" t="s">
        <v>209</v>
      </c>
      <c r="H15" s="168" t="s">
        <v>210</v>
      </c>
      <c r="I15" s="114">
        <v>145000</v>
      </c>
      <c r="J15" s="114">
        <v>145000</v>
      </c>
      <c r="K15" s="180"/>
      <c r="L15" s="180"/>
      <c r="M15" s="114">
        <v>145000</v>
      </c>
      <c r="N15" s="180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ht="20.25" customHeight="1" spans="1:24">
      <c r="A16" s="168" t="s">
        <v>196</v>
      </c>
      <c r="B16" s="168" t="s">
        <v>69</v>
      </c>
      <c r="C16" s="168" t="s">
        <v>207</v>
      </c>
      <c r="D16" s="168" t="s">
        <v>208</v>
      </c>
      <c r="E16" s="168" t="s">
        <v>118</v>
      </c>
      <c r="F16" s="168" t="s">
        <v>119</v>
      </c>
      <c r="G16" s="168" t="s">
        <v>211</v>
      </c>
      <c r="H16" s="168" t="s">
        <v>212</v>
      </c>
      <c r="I16" s="114">
        <v>74000</v>
      </c>
      <c r="J16" s="114">
        <v>74000</v>
      </c>
      <c r="K16" s="180"/>
      <c r="L16" s="180"/>
      <c r="M16" s="114">
        <v>74000</v>
      </c>
      <c r="N16" s="180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ht="20.25" customHeight="1" spans="1:24">
      <c r="A17" s="168" t="s">
        <v>196</v>
      </c>
      <c r="B17" s="168" t="s">
        <v>69</v>
      </c>
      <c r="C17" s="168" t="s">
        <v>207</v>
      </c>
      <c r="D17" s="168" t="s">
        <v>208</v>
      </c>
      <c r="E17" s="168" t="s">
        <v>120</v>
      </c>
      <c r="F17" s="168" t="s">
        <v>121</v>
      </c>
      <c r="G17" s="168" t="s">
        <v>213</v>
      </c>
      <c r="H17" s="168" t="s">
        <v>214</v>
      </c>
      <c r="I17" s="114">
        <v>57000</v>
      </c>
      <c r="J17" s="114">
        <v>57000</v>
      </c>
      <c r="K17" s="180"/>
      <c r="L17" s="180"/>
      <c r="M17" s="114">
        <v>57000</v>
      </c>
      <c r="N17" s="180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ht="20.25" customHeight="1" spans="1:24">
      <c r="A18" s="168" t="s">
        <v>196</v>
      </c>
      <c r="B18" s="168" t="s">
        <v>69</v>
      </c>
      <c r="C18" s="168" t="s">
        <v>207</v>
      </c>
      <c r="D18" s="168" t="s">
        <v>208</v>
      </c>
      <c r="E18" s="168" t="s">
        <v>110</v>
      </c>
      <c r="F18" s="168" t="s">
        <v>111</v>
      </c>
      <c r="G18" s="168" t="s">
        <v>215</v>
      </c>
      <c r="H18" s="168" t="s">
        <v>216</v>
      </c>
      <c r="I18" s="114">
        <v>6000</v>
      </c>
      <c r="J18" s="114">
        <v>6000</v>
      </c>
      <c r="K18" s="180"/>
      <c r="L18" s="180"/>
      <c r="M18" s="114">
        <v>6000</v>
      </c>
      <c r="N18" s="180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ht="20.25" customHeight="1" spans="1:24">
      <c r="A19" s="168" t="s">
        <v>196</v>
      </c>
      <c r="B19" s="168" t="s">
        <v>69</v>
      </c>
      <c r="C19" s="168" t="s">
        <v>207</v>
      </c>
      <c r="D19" s="168" t="s">
        <v>208</v>
      </c>
      <c r="E19" s="168" t="s">
        <v>122</v>
      </c>
      <c r="F19" s="168" t="s">
        <v>123</v>
      </c>
      <c r="G19" s="168" t="s">
        <v>215</v>
      </c>
      <c r="H19" s="168" t="s">
        <v>216</v>
      </c>
      <c r="I19" s="114">
        <v>6600</v>
      </c>
      <c r="J19" s="114">
        <v>6600</v>
      </c>
      <c r="K19" s="180"/>
      <c r="L19" s="180"/>
      <c r="M19" s="114">
        <v>6600</v>
      </c>
      <c r="N19" s="180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ht="20.25" customHeight="1" spans="1:24">
      <c r="A20" s="168" t="s">
        <v>196</v>
      </c>
      <c r="B20" s="168" t="s">
        <v>69</v>
      </c>
      <c r="C20" s="168" t="s">
        <v>207</v>
      </c>
      <c r="D20" s="168" t="s">
        <v>208</v>
      </c>
      <c r="E20" s="168" t="s">
        <v>122</v>
      </c>
      <c r="F20" s="168" t="s">
        <v>123</v>
      </c>
      <c r="G20" s="168" t="s">
        <v>215</v>
      </c>
      <c r="H20" s="168" t="s">
        <v>216</v>
      </c>
      <c r="I20" s="114">
        <v>2200</v>
      </c>
      <c r="J20" s="114">
        <v>2200</v>
      </c>
      <c r="K20" s="180"/>
      <c r="L20" s="180"/>
      <c r="M20" s="114">
        <v>2200</v>
      </c>
      <c r="N20" s="180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ht="20.25" customHeight="1" spans="1:24">
      <c r="A21" s="168" t="s">
        <v>196</v>
      </c>
      <c r="B21" s="168" t="s">
        <v>69</v>
      </c>
      <c r="C21" s="168" t="s">
        <v>217</v>
      </c>
      <c r="D21" s="168" t="s">
        <v>218</v>
      </c>
      <c r="E21" s="168" t="s">
        <v>110</v>
      </c>
      <c r="F21" s="168" t="s">
        <v>111</v>
      </c>
      <c r="G21" s="168" t="s">
        <v>219</v>
      </c>
      <c r="H21" s="168" t="s">
        <v>220</v>
      </c>
      <c r="I21" s="114">
        <v>378400</v>
      </c>
      <c r="J21" s="114">
        <v>378400</v>
      </c>
      <c r="K21" s="180"/>
      <c r="L21" s="180"/>
      <c r="M21" s="114">
        <v>378400</v>
      </c>
      <c r="N21" s="180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ht="17.25" customHeight="1" spans="1:24">
      <c r="A22" s="169" t="s">
        <v>168</v>
      </c>
      <c r="B22" s="170"/>
      <c r="C22" s="171"/>
      <c r="D22" s="171"/>
      <c r="E22" s="171"/>
      <c r="F22" s="171"/>
      <c r="G22" s="171"/>
      <c r="H22" s="172"/>
      <c r="I22" s="114">
        <v>1608092</v>
      </c>
      <c r="J22" s="114">
        <v>1608092</v>
      </c>
      <c r="K22" s="114"/>
      <c r="L22" s="114"/>
      <c r="M22" s="114">
        <v>1608092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25" right="0.25" top="0.75" bottom="0.75" header="0.298611111111111" footer="0.298611111111111"/>
  <pageSetup paperSize="9" scale="2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6"/>
  <sheetViews>
    <sheetView showZeros="0" zoomScale="90" zoomScaleNormal="90" workbookViewId="0">
      <pane ySplit="1" topLeftCell="A2" activePane="bottomLeft" state="frozen"/>
      <selection/>
      <selection pane="bottomLeft" activeCell="H13" sqref="H13"/>
    </sheetView>
  </sheetViews>
  <sheetFormatPr defaultColWidth="9.14159292035398" defaultRowHeight="14.25" customHeight="1"/>
  <cols>
    <col min="1" max="1" width="10.283185840708" style="1" customWidth="1"/>
    <col min="2" max="2" width="19.7699115044248" style="1" customWidth="1"/>
    <col min="3" max="3" width="32.8495575221239" style="1" customWidth="1"/>
    <col min="4" max="4" width="30.1592920353982" style="1" customWidth="1"/>
    <col min="5" max="5" width="11.141592920354" style="1" customWidth="1"/>
    <col min="6" max="6" width="17.7079646017699" style="1" customWidth="1"/>
    <col min="7" max="7" width="9.84955752212389" style="1" customWidth="1"/>
    <col min="8" max="8" width="17.7079646017699" style="1" customWidth="1"/>
    <col min="9" max="13" width="20" style="1" customWidth="1"/>
    <col min="14" max="14" width="12.283185840708" style="1" customWidth="1"/>
    <col min="15" max="15" width="12.7079646017699" style="1" customWidth="1"/>
    <col min="16" max="16" width="11.141592920354" style="1" customWidth="1"/>
    <col min="17" max="21" width="19.8495575221239" style="1" customWidth="1"/>
    <col min="22" max="22" width="20" style="1" customWidth="1"/>
    <col min="23" max="23" width="19.8495575221239" style="1" customWidth="1"/>
    <col min="24" max="16384" width="9.14159292035398" style="1"/>
  </cols>
  <sheetData>
    <row r="1" s="1" customFormat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3.5" customHeight="1" spans="2:23">
      <c r="B2" s="151"/>
      <c r="E2" s="3"/>
      <c r="F2" s="3"/>
      <c r="G2" s="3"/>
      <c r="H2" s="3"/>
      <c r="U2" s="151"/>
      <c r="W2" s="156" t="s">
        <v>221</v>
      </c>
    </row>
    <row r="3" s="1" customFormat="1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="1" customFormat="1" ht="13.5" customHeight="1" spans="1:23">
      <c r="A4" s="6" t="str">
        <f>"单位名称："&amp;"昆明市五华区红云街道社区卫生服务中心"</f>
        <v>单位名称：昆明市五华区红云街道社区卫生服务中心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1"/>
      <c r="W4" s="138" t="s">
        <v>1</v>
      </c>
    </row>
    <row r="5" s="1" customFormat="1" ht="21.75" customHeight="1" spans="1:23">
      <c r="A5" s="10" t="s">
        <v>222</v>
      </c>
      <c r="B5" s="11" t="s">
        <v>180</v>
      </c>
      <c r="C5" s="10" t="s">
        <v>181</v>
      </c>
      <c r="D5" s="10" t="s">
        <v>223</v>
      </c>
      <c r="E5" s="11" t="s">
        <v>182</v>
      </c>
      <c r="F5" s="11" t="s">
        <v>183</v>
      </c>
      <c r="G5" s="11" t="s">
        <v>224</v>
      </c>
      <c r="H5" s="11" t="s">
        <v>225</v>
      </c>
      <c r="I5" s="17" t="s">
        <v>55</v>
      </c>
      <c r="J5" s="12" t="s">
        <v>226</v>
      </c>
      <c r="K5" s="13"/>
      <c r="L5" s="13"/>
      <c r="M5" s="14"/>
      <c r="N5" s="12" t="s">
        <v>188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s="1" customFormat="1" ht="21.75" customHeight="1" spans="1:23">
      <c r="A6" s="15"/>
      <c r="B6" s="33"/>
      <c r="C6" s="15"/>
      <c r="D6" s="15"/>
      <c r="E6" s="16"/>
      <c r="F6" s="16"/>
      <c r="G6" s="16"/>
      <c r="H6" s="16"/>
      <c r="I6" s="33"/>
      <c r="J6" s="152" t="s">
        <v>58</v>
      </c>
      <c r="K6" s="153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194</v>
      </c>
      <c r="U6" s="11" t="s">
        <v>66</v>
      </c>
      <c r="V6" s="11" t="s">
        <v>67</v>
      </c>
      <c r="W6" s="11" t="s">
        <v>68</v>
      </c>
    </row>
    <row r="7" s="1" customFormat="1" ht="21" customHeight="1" spans="1:23">
      <c r="A7" s="33"/>
      <c r="B7" s="33"/>
      <c r="C7" s="33"/>
      <c r="D7" s="33"/>
      <c r="E7" s="33"/>
      <c r="F7" s="33"/>
      <c r="G7" s="33"/>
      <c r="H7" s="33"/>
      <c r="I7" s="33"/>
      <c r="J7" s="154" t="s">
        <v>57</v>
      </c>
      <c r="K7" s="155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="1" customFormat="1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6" t="s">
        <v>57</v>
      </c>
      <c r="K8" s="66" t="s">
        <v>227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s="1" customFormat="1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21">
        <v>21</v>
      </c>
      <c r="V9" s="41">
        <v>22</v>
      </c>
      <c r="W9" s="21">
        <v>23</v>
      </c>
    </row>
    <row r="10" s="1" customFormat="1" ht="21.75" customHeight="1" spans="1:23">
      <c r="A10" s="68" t="s">
        <v>228</v>
      </c>
      <c r="B10" s="68" t="s">
        <v>229</v>
      </c>
      <c r="C10" s="68" t="s">
        <v>230</v>
      </c>
      <c r="D10" s="68" t="s">
        <v>69</v>
      </c>
      <c r="E10" s="68" t="s">
        <v>110</v>
      </c>
      <c r="F10" s="68" t="s">
        <v>111</v>
      </c>
      <c r="G10" s="68" t="s">
        <v>231</v>
      </c>
      <c r="H10" s="68" t="s">
        <v>232</v>
      </c>
      <c r="I10" s="80">
        <v>10000</v>
      </c>
      <c r="J10" s="80">
        <v>10000</v>
      </c>
      <c r="K10" s="80">
        <v>10000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="1" customFormat="1" ht="21.75" customHeight="1" spans="1:23">
      <c r="A11" s="68" t="s">
        <v>233</v>
      </c>
      <c r="B11" s="68" t="s">
        <v>234</v>
      </c>
      <c r="C11" s="68" t="s">
        <v>235</v>
      </c>
      <c r="D11" s="68" t="s">
        <v>69</v>
      </c>
      <c r="E11" s="68" t="s">
        <v>110</v>
      </c>
      <c r="F11" s="68" t="s">
        <v>111</v>
      </c>
      <c r="G11" s="68" t="s">
        <v>236</v>
      </c>
      <c r="H11" s="68" t="s">
        <v>237</v>
      </c>
      <c r="I11" s="80">
        <v>202815</v>
      </c>
      <c r="J11" s="80"/>
      <c r="K11" s="80"/>
      <c r="L11" s="80"/>
      <c r="M11" s="80"/>
      <c r="N11" s="80"/>
      <c r="O11" s="80"/>
      <c r="P11" s="80"/>
      <c r="Q11" s="80"/>
      <c r="R11" s="80">
        <v>202815</v>
      </c>
      <c r="S11" s="80">
        <v>202815</v>
      </c>
      <c r="T11" s="80"/>
      <c r="U11" s="80"/>
      <c r="V11" s="80"/>
      <c r="W11" s="80"/>
    </row>
    <row r="12" s="1" customFormat="1" ht="21.75" customHeight="1" spans="1:23">
      <c r="A12" s="68" t="s">
        <v>233</v>
      </c>
      <c r="B12" s="68" t="s">
        <v>234</v>
      </c>
      <c r="C12" s="68" t="s">
        <v>235</v>
      </c>
      <c r="D12" s="68" t="s">
        <v>69</v>
      </c>
      <c r="E12" s="68" t="s">
        <v>110</v>
      </c>
      <c r="F12" s="68" t="s">
        <v>111</v>
      </c>
      <c r="G12" s="68" t="s">
        <v>238</v>
      </c>
      <c r="H12" s="68" t="s">
        <v>239</v>
      </c>
      <c r="I12" s="80">
        <v>690650</v>
      </c>
      <c r="J12" s="80"/>
      <c r="K12" s="80"/>
      <c r="L12" s="80"/>
      <c r="M12" s="80"/>
      <c r="N12" s="80"/>
      <c r="O12" s="80"/>
      <c r="P12" s="80"/>
      <c r="Q12" s="80"/>
      <c r="R12" s="80">
        <v>690650</v>
      </c>
      <c r="S12" s="80">
        <v>690650</v>
      </c>
      <c r="T12" s="80"/>
      <c r="U12" s="80"/>
      <c r="V12" s="80"/>
      <c r="W12" s="80"/>
    </row>
    <row r="13" s="1" customFormat="1" ht="21.75" customHeight="1" spans="1:23">
      <c r="A13" s="68" t="s">
        <v>233</v>
      </c>
      <c r="B13" s="68" t="s">
        <v>240</v>
      </c>
      <c r="C13" s="68" t="s">
        <v>241</v>
      </c>
      <c r="D13" s="68" t="s">
        <v>69</v>
      </c>
      <c r="E13" s="68" t="s">
        <v>106</v>
      </c>
      <c r="F13" s="68" t="s">
        <v>107</v>
      </c>
      <c r="G13" s="68" t="s">
        <v>242</v>
      </c>
      <c r="H13" s="68" t="s">
        <v>243</v>
      </c>
      <c r="I13" s="80">
        <v>2000</v>
      </c>
      <c r="J13" s="80">
        <v>2000</v>
      </c>
      <c r="K13" s="80">
        <v>2000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="1" customFormat="1" ht="21.75" customHeight="1" spans="1:23">
      <c r="A14" s="68" t="s">
        <v>233</v>
      </c>
      <c r="B14" s="68" t="s">
        <v>244</v>
      </c>
      <c r="C14" s="68" t="s">
        <v>245</v>
      </c>
      <c r="D14" s="68" t="s">
        <v>69</v>
      </c>
      <c r="E14" s="68" t="s">
        <v>114</v>
      </c>
      <c r="F14" s="68" t="s">
        <v>115</v>
      </c>
      <c r="G14" s="68" t="s">
        <v>246</v>
      </c>
      <c r="H14" s="68" t="s">
        <v>247</v>
      </c>
      <c r="I14" s="80">
        <v>195080.34</v>
      </c>
      <c r="J14" s="80">
        <v>195080.34</v>
      </c>
      <c r="K14" s="80">
        <v>195080.34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="1" customFormat="1" ht="21.75" customHeight="1" spans="1:23">
      <c r="A15" s="68" t="s">
        <v>233</v>
      </c>
      <c r="B15" s="68" t="s">
        <v>244</v>
      </c>
      <c r="C15" s="68" t="s">
        <v>245</v>
      </c>
      <c r="D15" s="68" t="s">
        <v>69</v>
      </c>
      <c r="E15" s="68" t="s">
        <v>114</v>
      </c>
      <c r="F15" s="68" t="s">
        <v>115</v>
      </c>
      <c r="G15" s="68" t="s">
        <v>242</v>
      </c>
      <c r="H15" s="68" t="s">
        <v>243</v>
      </c>
      <c r="I15" s="80">
        <v>172419.66</v>
      </c>
      <c r="J15" s="80">
        <v>172419.66</v>
      </c>
      <c r="K15" s="80">
        <v>172419.66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="1" customFormat="1" ht="21.75" customHeight="1" spans="1:23">
      <c r="A16" s="68" t="s">
        <v>248</v>
      </c>
      <c r="B16" s="68" t="s">
        <v>249</v>
      </c>
      <c r="C16" s="68" t="s">
        <v>250</v>
      </c>
      <c r="D16" s="68" t="s">
        <v>69</v>
      </c>
      <c r="E16" s="68" t="s">
        <v>110</v>
      </c>
      <c r="F16" s="68" t="s">
        <v>111</v>
      </c>
      <c r="G16" s="68" t="s">
        <v>251</v>
      </c>
      <c r="H16" s="68" t="s">
        <v>252</v>
      </c>
      <c r="I16" s="80">
        <v>70620</v>
      </c>
      <c r="J16" s="80"/>
      <c r="K16" s="80"/>
      <c r="L16" s="80"/>
      <c r="M16" s="80"/>
      <c r="N16" s="80"/>
      <c r="O16" s="80"/>
      <c r="P16" s="80"/>
      <c r="Q16" s="80"/>
      <c r="R16" s="80">
        <v>70620</v>
      </c>
      <c r="S16" s="80">
        <v>70620</v>
      </c>
      <c r="T16" s="80"/>
      <c r="U16" s="80"/>
      <c r="V16" s="80"/>
      <c r="W16" s="80"/>
    </row>
    <row r="17" s="1" customFormat="1" ht="21.75" customHeight="1" spans="1:23">
      <c r="A17" s="68" t="s">
        <v>248</v>
      </c>
      <c r="B17" s="68" t="s">
        <v>249</v>
      </c>
      <c r="C17" s="68" t="s">
        <v>250</v>
      </c>
      <c r="D17" s="68" t="s">
        <v>69</v>
      </c>
      <c r="E17" s="68" t="s">
        <v>110</v>
      </c>
      <c r="F17" s="68" t="s">
        <v>111</v>
      </c>
      <c r="G17" s="68" t="s">
        <v>253</v>
      </c>
      <c r="H17" s="68" t="s">
        <v>254</v>
      </c>
      <c r="I17" s="80">
        <v>40000</v>
      </c>
      <c r="J17" s="80"/>
      <c r="K17" s="80"/>
      <c r="L17" s="80"/>
      <c r="M17" s="80"/>
      <c r="N17" s="80"/>
      <c r="O17" s="80"/>
      <c r="P17" s="80"/>
      <c r="Q17" s="80"/>
      <c r="R17" s="80">
        <v>40000</v>
      </c>
      <c r="S17" s="80">
        <v>40000</v>
      </c>
      <c r="T17" s="80"/>
      <c r="U17" s="80"/>
      <c r="V17" s="80"/>
      <c r="W17" s="80"/>
    </row>
    <row r="18" s="1" customFormat="1" ht="21.75" customHeight="1" spans="1:23">
      <c r="A18" s="68" t="s">
        <v>248</v>
      </c>
      <c r="B18" s="68" t="s">
        <v>249</v>
      </c>
      <c r="C18" s="68" t="s">
        <v>250</v>
      </c>
      <c r="D18" s="68" t="s">
        <v>69</v>
      </c>
      <c r="E18" s="68" t="s">
        <v>110</v>
      </c>
      <c r="F18" s="68" t="s">
        <v>111</v>
      </c>
      <c r="G18" s="68" t="s">
        <v>255</v>
      </c>
      <c r="H18" s="68" t="s">
        <v>256</v>
      </c>
      <c r="I18" s="80">
        <v>3000</v>
      </c>
      <c r="J18" s="80"/>
      <c r="K18" s="80"/>
      <c r="L18" s="80"/>
      <c r="M18" s="80"/>
      <c r="N18" s="80"/>
      <c r="O18" s="80"/>
      <c r="P18" s="80"/>
      <c r="Q18" s="80"/>
      <c r="R18" s="80">
        <v>3000</v>
      </c>
      <c r="S18" s="80">
        <v>3000</v>
      </c>
      <c r="T18" s="80"/>
      <c r="U18" s="80"/>
      <c r="V18" s="80"/>
      <c r="W18" s="80"/>
    </row>
    <row r="19" s="1" customFormat="1" ht="21.75" customHeight="1" spans="1:23">
      <c r="A19" s="68" t="s">
        <v>248</v>
      </c>
      <c r="B19" s="68" t="s">
        <v>249</v>
      </c>
      <c r="C19" s="68" t="s">
        <v>250</v>
      </c>
      <c r="D19" s="68" t="s">
        <v>69</v>
      </c>
      <c r="E19" s="68" t="s">
        <v>110</v>
      </c>
      <c r="F19" s="68" t="s">
        <v>111</v>
      </c>
      <c r="G19" s="68" t="s">
        <v>257</v>
      </c>
      <c r="H19" s="68" t="s">
        <v>258</v>
      </c>
      <c r="I19" s="80">
        <v>13000</v>
      </c>
      <c r="J19" s="80"/>
      <c r="K19" s="80"/>
      <c r="L19" s="80"/>
      <c r="M19" s="80"/>
      <c r="N19" s="80"/>
      <c r="O19" s="80"/>
      <c r="P19" s="80"/>
      <c r="Q19" s="80"/>
      <c r="R19" s="80">
        <v>13000</v>
      </c>
      <c r="S19" s="80">
        <v>13000</v>
      </c>
      <c r="T19" s="80"/>
      <c r="U19" s="80"/>
      <c r="V19" s="80"/>
      <c r="W19" s="80"/>
    </row>
    <row r="20" s="1" customFormat="1" ht="21.75" customHeight="1" spans="1:23">
      <c r="A20" s="68" t="s">
        <v>248</v>
      </c>
      <c r="B20" s="68" t="s">
        <v>249</v>
      </c>
      <c r="C20" s="68" t="s">
        <v>250</v>
      </c>
      <c r="D20" s="68" t="s">
        <v>69</v>
      </c>
      <c r="E20" s="68" t="s">
        <v>110</v>
      </c>
      <c r="F20" s="68" t="s">
        <v>111</v>
      </c>
      <c r="G20" s="68" t="s">
        <v>259</v>
      </c>
      <c r="H20" s="68" t="s">
        <v>260</v>
      </c>
      <c r="I20" s="80">
        <v>25000</v>
      </c>
      <c r="J20" s="80"/>
      <c r="K20" s="80"/>
      <c r="L20" s="80"/>
      <c r="M20" s="80"/>
      <c r="N20" s="80"/>
      <c r="O20" s="80"/>
      <c r="P20" s="80"/>
      <c r="Q20" s="80"/>
      <c r="R20" s="80">
        <v>25000</v>
      </c>
      <c r="S20" s="80">
        <v>25000</v>
      </c>
      <c r="T20" s="80"/>
      <c r="U20" s="80"/>
      <c r="V20" s="80"/>
      <c r="W20" s="80"/>
    </row>
    <row r="21" s="1" customFormat="1" ht="21.75" customHeight="1" spans="1:23">
      <c r="A21" s="68" t="s">
        <v>248</v>
      </c>
      <c r="B21" s="68" t="s">
        <v>249</v>
      </c>
      <c r="C21" s="68" t="s">
        <v>250</v>
      </c>
      <c r="D21" s="68" t="s">
        <v>69</v>
      </c>
      <c r="E21" s="68" t="s">
        <v>110</v>
      </c>
      <c r="F21" s="68" t="s">
        <v>111</v>
      </c>
      <c r="G21" s="68" t="s">
        <v>261</v>
      </c>
      <c r="H21" s="68" t="s">
        <v>262</v>
      </c>
      <c r="I21" s="80">
        <v>20000</v>
      </c>
      <c r="J21" s="80"/>
      <c r="K21" s="80"/>
      <c r="L21" s="80"/>
      <c r="M21" s="80"/>
      <c r="N21" s="80"/>
      <c r="O21" s="80"/>
      <c r="P21" s="80"/>
      <c r="Q21" s="80"/>
      <c r="R21" s="80">
        <v>20000</v>
      </c>
      <c r="S21" s="80">
        <v>20000</v>
      </c>
      <c r="T21" s="80"/>
      <c r="U21" s="80"/>
      <c r="V21" s="80"/>
      <c r="W21" s="80"/>
    </row>
    <row r="22" s="1" customFormat="1" ht="21.75" customHeight="1" spans="1:23">
      <c r="A22" s="68" t="s">
        <v>248</v>
      </c>
      <c r="B22" s="68" t="s">
        <v>249</v>
      </c>
      <c r="C22" s="68" t="s">
        <v>250</v>
      </c>
      <c r="D22" s="68" t="s">
        <v>69</v>
      </c>
      <c r="E22" s="68" t="s">
        <v>110</v>
      </c>
      <c r="F22" s="68" t="s">
        <v>111</v>
      </c>
      <c r="G22" s="68" t="s">
        <v>263</v>
      </c>
      <c r="H22" s="68" t="s">
        <v>264</v>
      </c>
      <c r="I22" s="80">
        <v>10000</v>
      </c>
      <c r="J22" s="80"/>
      <c r="K22" s="80"/>
      <c r="L22" s="80"/>
      <c r="M22" s="80"/>
      <c r="N22" s="80"/>
      <c r="O22" s="80"/>
      <c r="P22" s="80"/>
      <c r="Q22" s="80"/>
      <c r="R22" s="80">
        <v>10000</v>
      </c>
      <c r="S22" s="80">
        <v>10000</v>
      </c>
      <c r="T22" s="80"/>
      <c r="U22" s="80"/>
      <c r="V22" s="80"/>
      <c r="W22" s="80"/>
    </row>
    <row r="23" s="1" customFormat="1" ht="21.75" customHeight="1" spans="1:23">
      <c r="A23" s="68" t="s">
        <v>248</v>
      </c>
      <c r="B23" s="68" t="s">
        <v>249</v>
      </c>
      <c r="C23" s="68" t="s">
        <v>250</v>
      </c>
      <c r="D23" s="68" t="s">
        <v>69</v>
      </c>
      <c r="E23" s="68" t="s">
        <v>110</v>
      </c>
      <c r="F23" s="68" t="s">
        <v>111</v>
      </c>
      <c r="G23" s="68" t="s">
        <v>265</v>
      </c>
      <c r="H23" s="68" t="s">
        <v>266</v>
      </c>
      <c r="I23" s="80">
        <v>7330000</v>
      </c>
      <c r="J23" s="80"/>
      <c r="K23" s="80"/>
      <c r="L23" s="80"/>
      <c r="M23" s="80"/>
      <c r="N23" s="80"/>
      <c r="O23" s="80"/>
      <c r="P23" s="80"/>
      <c r="Q23" s="80"/>
      <c r="R23" s="80">
        <v>7330000</v>
      </c>
      <c r="S23" s="80">
        <v>7330000</v>
      </c>
      <c r="T23" s="80"/>
      <c r="U23" s="80"/>
      <c r="V23" s="80"/>
      <c r="W23" s="80"/>
    </row>
    <row r="24" s="1" customFormat="1" ht="21.75" customHeight="1" spans="1:23">
      <c r="A24" s="68" t="s">
        <v>248</v>
      </c>
      <c r="B24" s="68" t="s">
        <v>249</v>
      </c>
      <c r="C24" s="68" t="s">
        <v>250</v>
      </c>
      <c r="D24" s="68" t="s">
        <v>69</v>
      </c>
      <c r="E24" s="68" t="s">
        <v>110</v>
      </c>
      <c r="F24" s="68" t="s">
        <v>111</v>
      </c>
      <c r="G24" s="68" t="s">
        <v>242</v>
      </c>
      <c r="H24" s="68" t="s">
        <v>243</v>
      </c>
      <c r="I24" s="80">
        <v>61000</v>
      </c>
      <c r="J24" s="80"/>
      <c r="K24" s="80"/>
      <c r="L24" s="80"/>
      <c r="M24" s="80"/>
      <c r="N24" s="80"/>
      <c r="O24" s="80"/>
      <c r="P24" s="80"/>
      <c r="Q24" s="80"/>
      <c r="R24" s="80">
        <v>61000</v>
      </c>
      <c r="S24" s="80">
        <v>61000</v>
      </c>
      <c r="T24" s="80"/>
      <c r="U24" s="80"/>
      <c r="V24" s="80"/>
      <c r="W24" s="80"/>
    </row>
    <row r="25" s="1" customFormat="1" ht="21.75" customHeight="1" spans="1:23">
      <c r="A25" s="68" t="s">
        <v>248</v>
      </c>
      <c r="B25" s="68" t="s">
        <v>249</v>
      </c>
      <c r="C25" s="68" t="s">
        <v>250</v>
      </c>
      <c r="D25" s="68" t="s">
        <v>69</v>
      </c>
      <c r="E25" s="68" t="s">
        <v>110</v>
      </c>
      <c r="F25" s="68" t="s">
        <v>111</v>
      </c>
      <c r="G25" s="68" t="s">
        <v>267</v>
      </c>
      <c r="H25" s="68" t="s">
        <v>268</v>
      </c>
      <c r="I25" s="80">
        <v>20000</v>
      </c>
      <c r="J25" s="80"/>
      <c r="K25" s="80"/>
      <c r="L25" s="80"/>
      <c r="M25" s="80"/>
      <c r="N25" s="80"/>
      <c r="O25" s="80"/>
      <c r="P25" s="80"/>
      <c r="Q25" s="80"/>
      <c r="R25" s="80">
        <v>20000</v>
      </c>
      <c r="S25" s="80">
        <v>20000</v>
      </c>
      <c r="T25" s="80"/>
      <c r="U25" s="80"/>
      <c r="V25" s="80"/>
      <c r="W25" s="80"/>
    </row>
    <row r="26" s="1" customFormat="1" ht="18.75" customHeight="1" spans="1:23">
      <c r="A26" s="37" t="s">
        <v>168</v>
      </c>
      <c r="B26" s="38"/>
      <c r="C26" s="38"/>
      <c r="D26" s="38"/>
      <c r="E26" s="38"/>
      <c r="F26" s="38"/>
      <c r="G26" s="38"/>
      <c r="H26" s="40"/>
      <c r="I26" s="80">
        <v>8865585</v>
      </c>
      <c r="J26" s="80">
        <v>379500</v>
      </c>
      <c r="K26" s="80">
        <v>379500</v>
      </c>
      <c r="L26" s="80"/>
      <c r="M26" s="80"/>
      <c r="N26" s="80"/>
      <c r="O26" s="80"/>
      <c r="P26" s="80"/>
      <c r="Q26" s="80"/>
      <c r="R26" s="80">
        <v>8486085</v>
      </c>
      <c r="S26" s="80">
        <v>8486085</v>
      </c>
      <c r="T26" s="80"/>
      <c r="U26" s="80"/>
      <c r="V26" s="80"/>
      <c r="W26" s="80"/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25" right="0.25" top="0.75" bottom="0.75" header="0.298611111111111" footer="0.298611111111111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6"/>
  <sheetViews>
    <sheetView showZeros="0" zoomScale="90" zoomScaleNormal="90" workbookViewId="0">
      <pane ySplit="1" topLeftCell="A2" activePane="bottomLeft" state="frozen"/>
      <selection/>
      <selection pane="bottomLeft" activeCell="H69" sqref="H69"/>
    </sheetView>
  </sheetViews>
  <sheetFormatPr defaultColWidth="9.14159292035398" defaultRowHeight="12" customHeight="1"/>
  <cols>
    <col min="1" max="1" width="34.283185840708" style="1" customWidth="1"/>
    <col min="2" max="2" width="29" style="1" customWidth="1"/>
    <col min="3" max="5" width="23.5752212389381" style="1" customWidth="1"/>
    <col min="6" max="6" width="11.283185840708" style="1" customWidth="1"/>
    <col min="7" max="7" width="25.141592920354" style="1" customWidth="1"/>
    <col min="8" max="8" width="15.5752212389381" style="1" customWidth="1"/>
    <col min="9" max="9" width="13.4247787610619" style="1" customWidth="1"/>
    <col min="10" max="10" width="18.8495575221239" style="1" customWidth="1"/>
    <col min="11" max="16384" width="9.14159292035398" style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0:10">
      <c r="J2" s="4" t="s">
        <v>269</v>
      </c>
    </row>
    <row r="3" s="1" customFormat="1" ht="39.75" customHeight="1" spans="1:10">
      <c r="A3" s="64" t="str">
        <f>"2025"&amp;"年部门项目支出绩效目标表"</f>
        <v>2025年部门项目支出绩效目标表</v>
      </c>
      <c r="B3" s="5"/>
      <c r="C3" s="5"/>
      <c r="D3" s="5"/>
      <c r="E3" s="5"/>
      <c r="F3" s="65"/>
      <c r="G3" s="5"/>
      <c r="H3" s="65"/>
      <c r="I3" s="65"/>
      <c r="J3" s="5"/>
    </row>
    <row r="4" s="1" customFormat="1" ht="17.25" customHeight="1" spans="1:1">
      <c r="A4" s="6" t="str">
        <f>"单位名称："&amp;"昆明市五华区红云街道社区卫生服务中心"</f>
        <v>单位名称：昆明市五华区红云街道社区卫生服务中心</v>
      </c>
    </row>
    <row r="5" s="1" customFormat="1" ht="44.25" customHeight="1" spans="1:10">
      <c r="A5" s="66" t="s">
        <v>181</v>
      </c>
      <c r="B5" s="66" t="s">
        <v>270</v>
      </c>
      <c r="C5" s="66" t="s">
        <v>271</v>
      </c>
      <c r="D5" s="66" t="s">
        <v>272</v>
      </c>
      <c r="E5" s="66" t="s">
        <v>273</v>
      </c>
      <c r="F5" s="67" t="s">
        <v>274</v>
      </c>
      <c r="G5" s="66" t="s">
        <v>275</v>
      </c>
      <c r="H5" s="67" t="s">
        <v>276</v>
      </c>
      <c r="I5" s="67" t="s">
        <v>277</v>
      </c>
      <c r="J5" s="66" t="s">
        <v>278</v>
      </c>
    </row>
    <row r="6" s="1" customFormat="1" ht="18.75" customHeight="1" spans="1:10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41">
        <v>6</v>
      </c>
      <c r="G6" s="34">
        <v>7</v>
      </c>
      <c r="H6" s="41">
        <v>8</v>
      </c>
      <c r="I6" s="41">
        <v>9</v>
      </c>
      <c r="J6" s="34">
        <v>10</v>
      </c>
    </row>
    <row r="7" s="1" customFormat="1" ht="42" customHeight="1" spans="1:10">
      <c r="A7" s="35" t="s">
        <v>69</v>
      </c>
      <c r="B7" s="68"/>
      <c r="C7" s="68"/>
      <c r="D7" s="68"/>
      <c r="E7" s="55"/>
      <c r="F7" s="69"/>
      <c r="G7" s="55"/>
      <c r="H7" s="69"/>
      <c r="I7" s="69"/>
      <c r="J7" s="55"/>
    </row>
    <row r="8" s="1" customFormat="1" ht="42" customHeight="1" spans="1:10">
      <c r="A8" s="150" t="s">
        <v>241</v>
      </c>
      <c r="B8" s="22" t="s">
        <v>279</v>
      </c>
      <c r="C8" s="22" t="s">
        <v>280</v>
      </c>
      <c r="D8" s="22" t="s">
        <v>281</v>
      </c>
      <c r="E8" s="35" t="s">
        <v>282</v>
      </c>
      <c r="F8" s="22" t="s">
        <v>283</v>
      </c>
      <c r="G8" s="35" t="s">
        <v>284</v>
      </c>
      <c r="H8" s="22" t="s">
        <v>285</v>
      </c>
      <c r="I8" s="22" t="s">
        <v>286</v>
      </c>
      <c r="J8" s="35" t="s">
        <v>287</v>
      </c>
    </row>
    <row r="9" s="1" customFormat="1" ht="42" customHeight="1" spans="1:10">
      <c r="A9" s="150" t="s">
        <v>241</v>
      </c>
      <c r="B9" s="22" t="s">
        <v>279</v>
      </c>
      <c r="C9" s="22" t="s">
        <v>280</v>
      </c>
      <c r="D9" s="22" t="s">
        <v>288</v>
      </c>
      <c r="E9" s="35" t="s">
        <v>289</v>
      </c>
      <c r="F9" s="22" t="s">
        <v>290</v>
      </c>
      <c r="G9" s="35" t="s">
        <v>291</v>
      </c>
      <c r="H9" s="22" t="s">
        <v>292</v>
      </c>
      <c r="I9" s="22" t="s">
        <v>286</v>
      </c>
      <c r="J9" s="35" t="s">
        <v>293</v>
      </c>
    </row>
    <row r="10" s="1" customFormat="1" ht="42" customHeight="1" spans="1:10">
      <c r="A10" s="150" t="s">
        <v>241</v>
      </c>
      <c r="B10" s="22" t="s">
        <v>279</v>
      </c>
      <c r="C10" s="22" t="s">
        <v>280</v>
      </c>
      <c r="D10" s="22" t="s">
        <v>294</v>
      </c>
      <c r="E10" s="35" t="s">
        <v>295</v>
      </c>
      <c r="F10" s="22" t="s">
        <v>290</v>
      </c>
      <c r="G10" s="35" t="s">
        <v>296</v>
      </c>
      <c r="H10" s="22" t="s">
        <v>297</v>
      </c>
      <c r="I10" s="22" t="s">
        <v>286</v>
      </c>
      <c r="J10" s="35" t="s">
        <v>298</v>
      </c>
    </row>
    <row r="11" s="1" customFormat="1" ht="42" customHeight="1" spans="1:10">
      <c r="A11" s="150" t="s">
        <v>241</v>
      </c>
      <c r="B11" s="22" t="s">
        <v>279</v>
      </c>
      <c r="C11" s="22" t="s">
        <v>280</v>
      </c>
      <c r="D11" s="22" t="s">
        <v>299</v>
      </c>
      <c r="E11" s="35" t="s">
        <v>300</v>
      </c>
      <c r="F11" s="22" t="s">
        <v>301</v>
      </c>
      <c r="G11" s="35" t="s">
        <v>302</v>
      </c>
      <c r="H11" s="22" t="s">
        <v>303</v>
      </c>
      <c r="I11" s="22" t="s">
        <v>286</v>
      </c>
      <c r="J11" s="35" t="s">
        <v>304</v>
      </c>
    </row>
    <row r="12" s="1" customFormat="1" ht="42" customHeight="1" spans="1:10">
      <c r="A12" s="150" t="s">
        <v>241</v>
      </c>
      <c r="B12" s="22" t="s">
        <v>279</v>
      </c>
      <c r="C12" s="22" t="s">
        <v>305</v>
      </c>
      <c r="D12" s="22" t="s">
        <v>306</v>
      </c>
      <c r="E12" s="35" t="s">
        <v>307</v>
      </c>
      <c r="F12" s="22" t="s">
        <v>308</v>
      </c>
      <c r="G12" s="35" t="s">
        <v>309</v>
      </c>
      <c r="H12" s="22" t="s">
        <v>310</v>
      </c>
      <c r="I12" s="22" t="s">
        <v>311</v>
      </c>
      <c r="J12" s="35" t="s">
        <v>312</v>
      </c>
    </row>
    <row r="13" s="1" customFormat="1" ht="42" customHeight="1" spans="1:10">
      <c r="A13" s="150" t="s">
        <v>241</v>
      </c>
      <c r="B13" s="22" t="s">
        <v>279</v>
      </c>
      <c r="C13" s="22" t="s">
        <v>305</v>
      </c>
      <c r="D13" s="22" t="s">
        <v>313</v>
      </c>
      <c r="E13" s="35" t="s">
        <v>314</v>
      </c>
      <c r="F13" s="22" t="s">
        <v>290</v>
      </c>
      <c r="G13" s="35" t="s">
        <v>315</v>
      </c>
      <c r="H13" s="22" t="s">
        <v>310</v>
      </c>
      <c r="I13" s="22" t="s">
        <v>311</v>
      </c>
      <c r="J13" s="35" t="s">
        <v>316</v>
      </c>
    </row>
    <row r="14" s="1" customFormat="1" ht="42" customHeight="1" spans="1:10">
      <c r="A14" s="150" t="s">
        <v>241</v>
      </c>
      <c r="B14" s="22" t="s">
        <v>279</v>
      </c>
      <c r="C14" s="22" t="s">
        <v>317</v>
      </c>
      <c r="D14" s="22" t="s">
        <v>318</v>
      </c>
      <c r="E14" s="35" t="s">
        <v>319</v>
      </c>
      <c r="F14" s="22" t="s">
        <v>283</v>
      </c>
      <c r="G14" s="35" t="s">
        <v>320</v>
      </c>
      <c r="H14" s="22" t="s">
        <v>292</v>
      </c>
      <c r="I14" s="22" t="s">
        <v>286</v>
      </c>
      <c r="J14" s="35" t="s">
        <v>321</v>
      </c>
    </row>
    <row r="15" s="1" customFormat="1" ht="42" customHeight="1" spans="1:10">
      <c r="A15" s="150" t="s">
        <v>235</v>
      </c>
      <c r="B15" s="22" t="s">
        <v>322</v>
      </c>
      <c r="C15" s="22" t="s">
        <v>280</v>
      </c>
      <c r="D15" s="22" t="s">
        <v>281</v>
      </c>
      <c r="E15" s="35" t="s">
        <v>323</v>
      </c>
      <c r="F15" s="22" t="s">
        <v>290</v>
      </c>
      <c r="G15" s="35" t="s">
        <v>324</v>
      </c>
      <c r="H15" s="22" t="s">
        <v>325</v>
      </c>
      <c r="I15" s="22" t="s">
        <v>286</v>
      </c>
      <c r="J15" s="35" t="s">
        <v>326</v>
      </c>
    </row>
    <row r="16" s="1" customFormat="1" ht="42" customHeight="1" spans="1:10">
      <c r="A16" s="150" t="s">
        <v>235</v>
      </c>
      <c r="B16" s="22" t="s">
        <v>322</v>
      </c>
      <c r="C16" s="22" t="s">
        <v>280</v>
      </c>
      <c r="D16" s="22" t="s">
        <v>288</v>
      </c>
      <c r="E16" s="35" t="s">
        <v>327</v>
      </c>
      <c r="F16" s="22" t="s">
        <v>290</v>
      </c>
      <c r="G16" s="35" t="s">
        <v>291</v>
      </c>
      <c r="H16" s="22" t="s">
        <v>292</v>
      </c>
      <c r="I16" s="22" t="s">
        <v>286</v>
      </c>
      <c r="J16" s="35" t="s">
        <v>328</v>
      </c>
    </row>
    <row r="17" s="1" customFormat="1" ht="42" customHeight="1" spans="1:10">
      <c r="A17" s="150" t="s">
        <v>235</v>
      </c>
      <c r="B17" s="22" t="s">
        <v>322</v>
      </c>
      <c r="C17" s="22" t="s">
        <v>280</v>
      </c>
      <c r="D17" s="22" t="s">
        <v>294</v>
      </c>
      <c r="E17" s="35" t="s">
        <v>329</v>
      </c>
      <c r="F17" s="22" t="s">
        <v>290</v>
      </c>
      <c r="G17" s="35" t="s">
        <v>330</v>
      </c>
      <c r="H17" s="22" t="s">
        <v>297</v>
      </c>
      <c r="I17" s="22" t="s">
        <v>286</v>
      </c>
      <c r="J17" s="35" t="s">
        <v>331</v>
      </c>
    </row>
    <row r="18" s="1" customFormat="1" ht="42" customHeight="1" spans="1:10">
      <c r="A18" s="150" t="s">
        <v>235</v>
      </c>
      <c r="B18" s="22" t="s">
        <v>322</v>
      </c>
      <c r="C18" s="22" t="s">
        <v>280</v>
      </c>
      <c r="D18" s="22" t="s">
        <v>294</v>
      </c>
      <c r="E18" s="35" t="s">
        <v>295</v>
      </c>
      <c r="F18" s="22" t="s">
        <v>290</v>
      </c>
      <c r="G18" s="35" t="s">
        <v>296</v>
      </c>
      <c r="H18" s="22" t="s">
        <v>310</v>
      </c>
      <c r="I18" s="22" t="s">
        <v>311</v>
      </c>
      <c r="J18" s="35" t="s">
        <v>298</v>
      </c>
    </row>
    <row r="19" s="1" customFormat="1" ht="42" customHeight="1" spans="1:10">
      <c r="A19" s="150" t="s">
        <v>235</v>
      </c>
      <c r="B19" s="22" t="s">
        <v>322</v>
      </c>
      <c r="C19" s="22" t="s">
        <v>280</v>
      </c>
      <c r="D19" s="22" t="s">
        <v>299</v>
      </c>
      <c r="E19" s="35" t="s">
        <v>300</v>
      </c>
      <c r="F19" s="22" t="s">
        <v>301</v>
      </c>
      <c r="G19" s="35" t="s">
        <v>332</v>
      </c>
      <c r="H19" s="22" t="s">
        <v>303</v>
      </c>
      <c r="I19" s="22" t="s">
        <v>286</v>
      </c>
      <c r="J19" s="35" t="s">
        <v>333</v>
      </c>
    </row>
    <row r="20" s="1" customFormat="1" ht="42" customHeight="1" spans="1:10">
      <c r="A20" s="150" t="s">
        <v>235</v>
      </c>
      <c r="B20" s="22" t="s">
        <v>322</v>
      </c>
      <c r="C20" s="22" t="s">
        <v>305</v>
      </c>
      <c r="D20" s="22" t="s">
        <v>306</v>
      </c>
      <c r="E20" s="35" t="s">
        <v>334</v>
      </c>
      <c r="F20" s="22" t="s">
        <v>290</v>
      </c>
      <c r="G20" s="35" t="s">
        <v>335</v>
      </c>
      <c r="H20" s="22" t="s">
        <v>336</v>
      </c>
      <c r="I20" s="22" t="s">
        <v>311</v>
      </c>
      <c r="J20" s="35" t="s">
        <v>337</v>
      </c>
    </row>
    <row r="21" s="1" customFormat="1" ht="42" customHeight="1" spans="1:10">
      <c r="A21" s="150" t="s">
        <v>235</v>
      </c>
      <c r="B21" s="22" t="s">
        <v>322</v>
      </c>
      <c r="C21" s="22" t="s">
        <v>305</v>
      </c>
      <c r="D21" s="22" t="s">
        <v>313</v>
      </c>
      <c r="E21" s="35" t="s">
        <v>338</v>
      </c>
      <c r="F21" s="22" t="s">
        <v>290</v>
      </c>
      <c r="G21" s="35" t="s">
        <v>339</v>
      </c>
      <c r="H21" s="22" t="s">
        <v>336</v>
      </c>
      <c r="I21" s="22" t="s">
        <v>311</v>
      </c>
      <c r="J21" s="35" t="s">
        <v>340</v>
      </c>
    </row>
    <row r="22" s="1" customFormat="1" ht="42" customHeight="1" spans="1:10">
      <c r="A22" s="150" t="s">
        <v>235</v>
      </c>
      <c r="B22" s="22" t="s">
        <v>322</v>
      </c>
      <c r="C22" s="22" t="s">
        <v>317</v>
      </c>
      <c r="D22" s="22" t="s">
        <v>318</v>
      </c>
      <c r="E22" s="35" t="s">
        <v>341</v>
      </c>
      <c r="F22" s="22" t="s">
        <v>283</v>
      </c>
      <c r="G22" s="35" t="s">
        <v>342</v>
      </c>
      <c r="H22" s="22" t="s">
        <v>292</v>
      </c>
      <c r="I22" s="22" t="s">
        <v>286</v>
      </c>
      <c r="J22" s="35" t="s">
        <v>343</v>
      </c>
    </row>
    <row r="23" s="1" customFormat="1" ht="42" customHeight="1" spans="1:10">
      <c r="A23" s="150" t="s">
        <v>245</v>
      </c>
      <c r="B23" s="22" t="s">
        <v>344</v>
      </c>
      <c r="C23" s="22" t="s">
        <v>280</v>
      </c>
      <c r="D23" s="22" t="s">
        <v>281</v>
      </c>
      <c r="E23" s="35" t="s">
        <v>345</v>
      </c>
      <c r="F23" s="22" t="s">
        <v>283</v>
      </c>
      <c r="G23" s="35" t="s">
        <v>342</v>
      </c>
      <c r="H23" s="22" t="s">
        <v>292</v>
      </c>
      <c r="I23" s="22" t="s">
        <v>286</v>
      </c>
      <c r="J23" s="35" t="s">
        <v>346</v>
      </c>
    </row>
    <row r="24" s="1" customFormat="1" ht="42" customHeight="1" spans="1:10">
      <c r="A24" s="150" t="s">
        <v>245</v>
      </c>
      <c r="B24" s="22" t="s">
        <v>344</v>
      </c>
      <c r="C24" s="22" t="s">
        <v>280</v>
      </c>
      <c r="D24" s="22" t="s">
        <v>281</v>
      </c>
      <c r="E24" s="35" t="s">
        <v>347</v>
      </c>
      <c r="F24" s="22" t="s">
        <v>283</v>
      </c>
      <c r="G24" s="35" t="s">
        <v>342</v>
      </c>
      <c r="H24" s="22" t="s">
        <v>292</v>
      </c>
      <c r="I24" s="22" t="s">
        <v>286</v>
      </c>
      <c r="J24" s="35" t="s">
        <v>347</v>
      </c>
    </row>
    <row r="25" s="1" customFormat="1" ht="42" customHeight="1" spans="1:10">
      <c r="A25" s="150" t="s">
        <v>245</v>
      </c>
      <c r="B25" s="22" t="s">
        <v>344</v>
      </c>
      <c r="C25" s="22" t="s">
        <v>280</v>
      </c>
      <c r="D25" s="22" t="s">
        <v>281</v>
      </c>
      <c r="E25" s="35" t="s">
        <v>348</v>
      </c>
      <c r="F25" s="22" t="s">
        <v>283</v>
      </c>
      <c r="G25" s="35" t="s">
        <v>342</v>
      </c>
      <c r="H25" s="22" t="s">
        <v>292</v>
      </c>
      <c r="I25" s="22" t="s">
        <v>286</v>
      </c>
      <c r="J25" s="35" t="s">
        <v>348</v>
      </c>
    </row>
    <row r="26" s="1" customFormat="1" ht="42" customHeight="1" spans="1:10">
      <c r="A26" s="150" t="s">
        <v>245</v>
      </c>
      <c r="B26" s="22" t="s">
        <v>344</v>
      </c>
      <c r="C26" s="22" t="s">
        <v>280</v>
      </c>
      <c r="D26" s="22" t="s">
        <v>281</v>
      </c>
      <c r="E26" s="35" t="s">
        <v>349</v>
      </c>
      <c r="F26" s="22" t="s">
        <v>283</v>
      </c>
      <c r="G26" s="35" t="s">
        <v>342</v>
      </c>
      <c r="H26" s="22" t="s">
        <v>292</v>
      </c>
      <c r="I26" s="22" t="s">
        <v>286</v>
      </c>
      <c r="J26" s="35" t="s">
        <v>350</v>
      </c>
    </row>
    <row r="27" s="1" customFormat="1" ht="42" customHeight="1" spans="1:10">
      <c r="A27" s="150" t="s">
        <v>245</v>
      </c>
      <c r="B27" s="22" t="s">
        <v>344</v>
      </c>
      <c r="C27" s="22" t="s">
        <v>280</v>
      </c>
      <c r="D27" s="22" t="s">
        <v>281</v>
      </c>
      <c r="E27" s="35" t="s">
        <v>351</v>
      </c>
      <c r="F27" s="22" t="s">
        <v>283</v>
      </c>
      <c r="G27" s="35" t="s">
        <v>352</v>
      </c>
      <c r="H27" s="22" t="s">
        <v>292</v>
      </c>
      <c r="I27" s="22" t="s">
        <v>286</v>
      </c>
      <c r="J27" s="35" t="s">
        <v>353</v>
      </c>
    </row>
    <row r="28" s="1" customFormat="1" ht="42" customHeight="1" spans="1:10">
      <c r="A28" s="150" t="s">
        <v>245</v>
      </c>
      <c r="B28" s="22" t="s">
        <v>344</v>
      </c>
      <c r="C28" s="22" t="s">
        <v>280</v>
      </c>
      <c r="D28" s="22" t="s">
        <v>281</v>
      </c>
      <c r="E28" s="35" t="s">
        <v>354</v>
      </c>
      <c r="F28" s="22" t="s">
        <v>283</v>
      </c>
      <c r="G28" s="35" t="s">
        <v>355</v>
      </c>
      <c r="H28" s="22" t="s">
        <v>292</v>
      </c>
      <c r="I28" s="22" t="s">
        <v>286</v>
      </c>
      <c r="J28" s="35" t="s">
        <v>354</v>
      </c>
    </row>
    <row r="29" s="1" customFormat="1" ht="42" customHeight="1" spans="1:10">
      <c r="A29" s="150" t="s">
        <v>245</v>
      </c>
      <c r="B29" s="22" t="s">
        <v>344</v>
      </c>
      <c r="C29" s="22" t="s">
        <v>280</v>
      </c>
      <c r="D29" s="22" t="s">
        <v>281</v>
      </c>
      <c r="E29" s="35" t="s">
        <v>356</v>
      </c>
      <c r="F29" s="22" t="s">
        <v>283</v>
      </c>
      <c r="G29" s="35" t="s">
        <v>342</v>
      </c>
      <c r="H29" s="22" t="s">
        <v>292</v>
      </c>
      <c r="I29" s="22" t="s">
        <v>286</v>
      </c>
      <c r="J29" s="35" t="s">
        <v>356</v>
      </c>
    </row>
    <row r="30" s="1" customFormat="1" ht="42" customHeight="1" spans="1:10">
      <c r="A30" s="150" t="s">
        <v>245</v>
      </c>
      <c r="B30" s="22" t="s">
        <v>344</v>
      </c>
      <c r="C30" s="22" t="s">
        <v>280</v>
      </c>
      <c r="D30" s="22" t="s">
        <v>281</v>
      </c>
      <c r="E30" s="35" t="s">
        <v>357</v>
      </c>
      <c r="F30" s="22" t="s">
        <v>283</v>
      </c>
      <c r="G30" s="35" t="s">
        <v>358</v>
      </c>
      <c r="H30" s="22" t="s">
        <v>292</v>
      </c>
      <c r="I30" s="22" t="s">
        <v>286</v>
      </c>
      <c r="J30" s="35" t="s">
        <v>359</v>
      </c>
    </row>
    <row r="31" s="1" customFormat="1" ht="42" customHeight="1" spans="1:10">
      <c r="A31" s="150" t="s">
        <v>245</v>
      </c>
      <c r="B31" s="22" t="s">
        <v>344</v>
      </c>
      <c r="C31" s="22" t="s">
        <v>280</v>
      </c>
      <c r="D31" s="22" t="s">
        <v>281</v>
      </c>
      <c r="E31" s="35" t="s">
        <v>360</v>
      </c>
      <c r="F31" s="22" t="s">
        <v>283</v>
      </c>
      <c r="G31" s="35" t="s">
        <v>358</v>
      </c>
      <c r="H31" s="22" t="s">
        <v>292</v>
      </c>
      <c r="I31" s="22" t="s">
        <v>286</v>
      </c>
      <c r="J31" s="35" t="s">
        <v>361</v>
      </c>
    </row>
    <row r="32" s="1" customFormat="1" ht="42" customHeight="1" spans="1:10">
      <c r="A32" s="150" t="s">
        <v>245</v>
      </c>
      <c r="B32" s="22" t="s">
        <v>344</v>
      </c>
      <c r="C32" s="22" t="s">
        <v>280</v>
      </c>
      <c r="D32" s="22" t="s">
        <v>281</v>
      </c>
      <c r="E32" s="35" t="s">
        <v>362</v>
      </c>
      <c r="F32" s="22" t="s">
        <v>283</v>
      </c>
      <c r="G32" s="35" t="s">
        <v>342</v>
      </c>
      <c r="H32" s="22" t="s">
        <v>292</v>
      </c>
      <c r="I32" s="22" t="s">
        <v>286</v>
      </c>
      <c r="J32" s="35" t="s">
        <v>363</v>
      </c>
    </row>
    <row r="33" s="1" customFormat="1" ht="42" customHeight="1" spans="1:10">
      <c r="A33" s="150" t="s">
        <v>245</v>
      </c>
      <c r="B33" s="22" t="s">
        <v>344</v>
      </c>
      <c r="C33" s="22" t="s">
        <v>280</v>
      </c>
      <c r="D33" s="22" t="s">
        <v>281</v>
      </c>
      <c r="E33" s="35" t="s">
        <v>364</v>
      </c>
      <c r="F33" s="22" t="s">
        <v>290</v>
      </c>
      <c r="G33" s="35" t="s">
        <v>365</v>
      </c>
      <c r="H33" s="22" t="s">
        <v>336</v>
      </c>
      <c r="I33" s="22" t="s">
        <v>286</v>
      </c>
      <c r="J33" s="35" t="s">
        <v>366</v>
      </c>
    </row>
    <row r="34" s="1" customFormat="1" ht="42" customHeight="1" spans="1:10">
      <c r="A34" s="150" t="s">
        <v>245</v>
      </c>
      <c r="B34" s="22" t="s">
        <v>344</v>
      </c>
      <c r="C34" s="22" t="s">
        <v>280</v>
      </c>
      <c r="D34" s="22" t="s">
        <v>288</v>
      </c>
      <c r="E34" s="35" t="s">
        <v>367</v>
      </c>
      <c r="F34" s="22" t="s">
        <v>283</v>
      </c>
      <c r="G34" s="35" t="s">
        <v>368</v>
      </c>
      <c r="H34" s="22" t="s">
        <v>292</v>
      </c>
      <c r="I34" s="22" t="s">
        <v>286</v>
      </c>
      <c r="J34" s="35" t="s">
        <v>369</v>
      </c>
    </row>
    <row r="35" s="1" customFormat="1" ht="42" customHeight="1" spans="1:10">
      <c r="A35" s="150" t="s">
        <v>245</v>
      </c>
      <c r="B35" s="22" t="s">
        <v>344</v>
      </c>
      <c r="C35" s="22" t="s">
        <v>280</v>
      </c>
      <c r="D35" s="22" t="s">
        <v>288</v>
      </c>
      <c r="E35" s="35" t="s">
        <v>370</v>
      </c>
      <c r="F35" s="22" t="s">
        <v>283</v>
      </c>
      <c r="G35" s="35" t="s">
        <v>358</v>
      </c>
      <c r="H35" s="22" t="s">
        <v>292</v>
      </c>
      <c r="I35" s="22" t="s">
        <v>286</v>
      </c>
      <c r="J35" s="35" t="s">
        <v>371</v>
      </c>
    </row>
    <row r="36" s="1" customFormat="1" ht="42" customHeight="1" spans="1:10">
      <c r="A36" s="150" t="s">
        <v>245</v>
      </c>
      <c r="B36" s="22" t="s">
        <v>344</v>
      </c>
      <c r="C36" s="22" t="s">
        <v>280</v>
      </c>
      <c r="D36" s="22" t="s">
        <v>288</v>
      </c>
      <c r="E36" s="35" t="s">
        <v>372</v>
      </c>
      <c r="F36" s="22" t="s">
        <v>283</v>
      </c>
      <c r="G36" s="35" t="s">
        <v>358</v>
      </c>
      <c r="H36" s="22" t="s">
        <v>292</v>
      </c>
      <c r="I36" s="22" t="s">
        <v>286</v>
      </c>
      <c r="J36" s="35" t="s">
        <v>373</v>
      </c>
    </row>
    <row r="37" s="1" customFormat="1" ht="42" customHeight="1" spans="1:10">
      <c r="A37" s="150" t="s">
        <v>245</v>
      </c>
      <c r="B37" s="22" t="s">
        <v>344</v>
      </c>
      <c r="C37" s="22" t="s">
        <v>280</v>
      </c>
      <c r="D37" s="22" t="s">
        <v>288</v>
      </c>
      <c r="E37" s="35" t="s">
        <v>374</v>
      </c>
      <c r="F37" s="22" t="s">
        <v>283</v>
      </c>
      <c r="G37" s="35" t="s">
        <v>368</v>
      </c>
      <c r="H37" s="22" t="s">
        <v>292</v>
      </c>
      <c r="I37" s="22" t="s">
        <v>286</v>
      </c>
      <c r="J37" s="35" t="s">
        <v>375</v>
      </c>
    </row>
    <row r="38" s="1" customFormat="1" ht="42" customHeight="1" spans="1:10">
      <c r="A38" s="150" t="s">
        <v>245</v>
      </c>
      <c r="B38" s="22" t="s">
        <v>344</v>
      </c>
      <c r="C38" s="22" t="s">
        <v>280</v>
      </c>
      <c r="D38" s="22" t="s">
        <v>288</v>
      </c>
      <c r="E38" s="35" t="s">
        <v>376</v>
      </c>
      <c r="F38" s="22" t="s">
        <v>283</v>
      </c>
      <c r="G38" s="35" t="s">
        <v>320</v>
      </c>
      <c r="H38" s="22" t="s">
        <v>292</v>
      </c>
      <c r="I38" s="22" t="s">
        <v>286</v>
      </c>
      <c r="J38" s="35" t="s">
        <v>377</v>
      </c>
    </row>
    <row r="39" s="1" customFormat="1" ht="42" customHeight="1" spans="1:10">
      <c r="A39" s="150" t="s">
        <v>245</v>
      </c>
      <c r="B39" s="22" t="s">
        <v>344</v>
      </c>
      <c r="C39" s="22" t="s">
        <v>305</v>
      </c>
      <c r="D39" s="22" t="s">
        <v>306</v>
      </c>
      <c r="E39" s="35" t="s">
        <v>378</v>
      </c>
      <c r="F39" s="22" t="s">
        <v>290</v>
      </c>
      <c r="G39" s="35" t="s">
        <v>379</v>
      </c>
      <c r="H39" s="22" t="s">
        <v>336</v>
      </c>
      <c r="I39" s="22" t="s">
        <v>311</v>
      </c>
      <c r="J39" s="35" t="s">
        <v>378</v>
      </c>
    </row>
    <row r="40" s="1" customFormat="1" ht="42" customHeight="1" spans="1:10">
      <c r="A40" s="150" t="s">
        <v>245</v>
      </c>
      <c r="B40" s="22" t="s">
        <v>344</v>
      </c>
      <c r="C40" s="22" t="s">
        <v>305</v>
      </c>
      <c r="D40" s="22" t="s">
        <v>306</v>
      </c>
      <c r="E40" s="35" t="s">
        <v>380</v>
      </c>
      <c r="F40" s="22" t="s">
        <v>290</v>
      </c>
      <c r="G40" s="35" t="s">
        <v>315</v>
      </c>
      <c r="H40" s="22" t="s">
        <v>336</v>
      </c>
      <c r="I40" s="22" t="s">
        <v>286</v>
      </c>
      <c r="J40" s="35" t="s">
        <v>381</v>
      </c>
    </row>
    <row r="41" s="1" customFormat="1" ht="42" customHeight="1" spans="1:10">
      <c r="A41" s="150" t="s">
        <v>245</v>
      </c>
      <c r="B41" s="22" t="s">
        <v>344</v>
      </c>
      <c r="C41" s="22" t="s">
        <v>305</v>
      </c>
      <c r="D41" s="22" t="s">
        <v>313</v>
      </c>
      <c r="E41" s="35" t="s">
        <v>382</v>
      </c>
      <c r="F41" s="22" t="s">
        <v>283</v>
      </c>
      <c r="G41" s="35" t="s">
        <v>315</v>
      </c>
      <c r="H41" s="22" t="s">
        <v>336</v>
      </c>
      <c r="I41" s="22" t="s">
        <v>311</v>
      </c>
      <c r="J41" s="35" t="s">
        <v>383</v>
      </c>
    </row>
    <row r="42" s="1" customFormat="1" ht="42" customHeight="1" spans="1:10">
      <c r="A42" s="150" t="s">
        <v>245</v>
      </c>
      <c r="B42" s="22" t="s">
        <v>344</v>
      </c>
      <c r="C42" s="22" t="s">
        <v>317</v>
      </c>
      <c r="D42" s="22" t="s">
        <v>318</v>
      </c>
      <c r="E42" s="35" t="s">
        <v>318</v>
      </c>
      <c r="F42" s="22" t="s">
        <v>290</v>
      </c>
      <c r="G42" s="35" t="s">
        <v>358</v>
      </c>
      <c r="H42" s="22" t="s">
        <v>292</v>
      </c>
      <c r="I42" s="22" t="s">
        <v>286</v>
      </c>
      <c r="J42" s="35" t="s">
        <v>384</v>
      </c>
    </row>
    <row r="43" s="1" customFormat="1" ht="42" customHeight="1" spans="1:10">
      <c r="A43" s="150" t="s">
        <v>250</v>
      </c>
      <c r="B43" s="22" t="s">
        <v>385</v>
      </c>
      <c r="C43" s="22" t="s">
        <v>280</v>
      </c>
      <c r="D43" s="22" t="s">
        <v>281</v>
      </c>
      <c r="E43" s="35" t="s">
        <v>386</v>
      </c>
      <c r="F43" s="22" t="s">
        <v>283</v>
      </c>
      <c r="G43" s="35" t="s">
        <v>90</v>
      </c>
      <c r="H43" s="22" t="s">
        <v>387</v>
      </c>
      <c r="I43" s="22" t="s">
        <v>286</v>
      </c>
      <c r="J43" s="35" t="s">
        <v>388</v>
      </c>
    </row>
    <row r="44" s="1" customFormat="1" ht="42" customHeight="1" spans="1:10">
      <c r="A44" s="150" t="s">
        <v>250</v>
      </c>
      <c r="B44" s="22" t="s">
        <v>385</v>
      </c>
      <c r="C44" s="22" t="s">
        <v>280</v>
      </c>
      <c r="D44" s="22" t="s">
        <v>281</v>
      </c>
      <c r="E44" s="35" t="s">
        <v>389</v>
      </c>
      <c r="F44" s="22" t="s">
        <v>283</v>
      </c>
      <c r="G44" s="35" t="s">
        <v>390</v>
      </c>
      <c r="H44" s="22" t="s">
        <v>285</v>
      </c>
      <c r="I44" s="22" t="s">
        <v>286</v>
      </c>
      <c r="J44" s="35" t="s">
        <v>391</v>
      </c>
    </row>
    <row r="45" s="1" customFormat="1" ht="42" customHeight="1" spans="1:10">
      <c r="A45" s="150" t="s">
        <v>250</v>
      </c>
      <c r="B45" s="22" t="s">
        <v>385</v>
      </c>
      <c r="C45" s="22" t="s">
        <v>280</v>
      </c>
      <c r="D45" s="22" t="s">
        <v>281</v>
      </c>
      <c r="E45" s="35" t="s">
        <v>392</v>
      </c>
      <c r="F45" s="22" t="s">
        <v>290</v>
      </c>
      <c r="G45" s="35" t="s">
        <v>92</v>
      </c>
      <c r="H45" s="22" t="s">
        <v>393</v>
      </c>
      <c r="I45" s="22" t="s">
        <v>286</v>
      </c>
      <c r="J45" s="35" t="s">
        <v>394</v>
      </c>
    </row>
    <row r="46" s="1" customFormat="1" ht="42" customHeight="1" spans="1:10">
      <c r="A46" s="150" t="s">
        <v>250</v>
      </c>
      <c r="B46" s="22" t="s">
        <v>385</v>
      </c>
      <c r="C46" s="22" t="s">
        <v>280</v>
      </c>
      <c r="D46" s="22" t="s">
        <v>288</v>
      </c>
      <c r="E46" s="35" t="s">
        <v>395</v>
      </c>
      <c r="F46" s="22" t="s">
        <v>283</v>
      </c>
      <c r="G46" s="35" t="s">
        <v>320</v>
      </c>
      <c r="H46" s="22" t="s">
        <v>292</v>
      </c>
      <c r="I46" s="22" t="s">
        <v>286</v>
      </c>
      <c r="J46" s="35" t="s">
        <v>396</v>
      </c>
    </row>
    <row r="47" s="1" customFormat="1" ht="42" customHeight="1" spans="1:10">
      <c r="A47" s="150" t="s">
        <v>250</v>
      </c>
      <c r="B47" s="22" t="s">
        <v>385</v>
      </c>
      <c r="C47" s="22" t="s">
        <v>280</v>
      </c>
      <c r="D47" s="22" t="s">
        <v>288</v>
      </c>
      <c r="E47" s="35" t="s">
        <v>397</v>
      </c>
      <c r="F47" s="22" t="s">
        <v>301</v>
      </c>
      <c r="G47" s="35" t="s">
        <v>398</v>
      </c>
      <c r="H47" s="22" t="s">
        <v>387</v>
      </c>
      <c r="I47" s="22" t="s">
        <v>286</v>
      </c>
      <c r="J47" s="35" t="s">
        <v>399</v>
      </c>
    </row>
    <row r="48" s="1" customFormat="1" ht="42" customHeight="1" spans="1:10">
      <c r="A48" s="150" t="s">
        <v>250</v>
      </c>
      <c r="B48" s="22" t="s">
        <v>385</v>
      </c>
      <c r="C48" s="22" t="s">
        <v>280</v>
      </c>
      <c r="D48" s="22" t="s">
        <v>288</v>
      </c>
      <c r="E48" s="35" t="s">
        <v>400</v>
      </c>
      <c r="F48" s="22" t="s">
        <v>283</v>
      </c>
      <c r="G48" s="35" t="s">
        <v>291</v>
      </c>
      <c r="H48" s="22" t="s">
        <v>292</v>
      </c>
      <c r="I48" s="22" t="s">
        <v>286</v>
      </c>
      <c r="J48" s="35" t="s">
        <v>401</v>
      </c>
    </row>
    <row r="49" s="1" customFormat="1" ht="42" customHeight="1" spans="1:10">
      <c r="A49" s="150" t="s">
        <v>250</v>
      </c>
      <c r="B49" s="22" t="s">
        <v>385</v>
      </c>
      <c r="C49" s="22" t="s">
        <v>280</v>
      </c>
      <c r="D49" s="22" t="s">
        <v>294</v>
      </c>
      <c r="E49" s="35" t="s">
        <v>295</v>
      </c>
      <c r="F49" s="22" t="s">
        <v>290</v>
      </c>
      <c r="G49" s="35" t="s">
        <v>296</v>
      </c>
      <c r="H49" s="22" t="s">
        <v>310</v>
      </c>
      <c r="I49" s="22" t="s">
        <v>311</v>
      </c>
      <c r="J49" s="35" t="s">
        <v>298</v>
      </c>
    </row>
    <row r="50" s="1" customFormat="1" ht="42" customHeight="1" spans="1:10">
      <c r="A50" s="150" t="s">
        <v>250</v>
      </c>
      <c r="B50" s="22" t="s">
        <v>385</v>
      </c>
      <c r="C50" s="22" t="s">
        <v>280</v>
      </c>
      <c r="D50" s="22" t="s">
        <v>299</v>
      </c>
      <c r="E50" s="35" t="s">
        <v>300</v>
      </c>
      <c r="F50" s="22" t="s">
        <v>301</v>
      </c>
      <c r="G50" s="35" t="s">
        <v>332</v>
      </c>
      <c r="H50" s="22" t="s">
        <v>303</v>
      </c>
      <c r="I50" s="22" t="s">
        <v>286</v>
      </c>
      <c r="J50" s="35" t="s">
        <v>333</v>
      </c>
    </row>
    <row r="51" s="1" customFormat="1" ht="42" customHeight="1" spans="1:10">
      <c r="A51" s="150" t="s">
        <v>250</v>
      </c>
      <c r="B51" s="22" t="s">
        <v>385</v>
      </c>
      <c r="C51" s="22" t="s">
        <v>305</v>
      </c>
      <c r="D51" s="22" t="s">
        <v>306</v>
      </c>
      <c r="E51" s="35" t="s">
        <v>402</v>
      </c>
      <c r="F51" s="22" t="s">
        <v>290</v>
      </c>
      <c r="G51" s="35" t="s">
        <v>335</v>
      </c>
      <c r="H51" s="22" t="s">
        <v>297</v>
      </c>
      <c r="I51" s="22" t="s">
        <v>311</v>
      </c>
      <c r="J51" s="35" t="s">
        <v>403</v>
      </c>
    </row>
    <row r="52" s="1" customFormat="1" ht="42" customHeight="1" spans="1:10">
      <c r="A52" s="150" t="s">
        <v>250</v>
      </c>
      <c r="B52" s="22" t="s">
        <v>385</v>
      </c>
      <c r="C52" s="22" t="s">
        <v>317</v>
      </c>
      <c r="D52" s="22" t="s">
        <v>318</v>
      </c>
      <c r="E52" s="35" t="s">
        <v>318</v>
      </c>
      <c r="F52" s="22" t="s">
        <v>283</v>
      </c>
      <c r="G52" s="35" t="s">
        <v>320</v>
      </c>
      <c r="H52" s="22" t="s">
        <v>292</v>
      </c>
      <c r="I52" s="22" t="s">
        <v>286</v>
      </c>
      <c r="J52" s="35" t="s">
        <v>404</v>
      </c>
    </row>
    <row r="53" s="1" customFormat="1" ht="42" customHeight="1" spans="1:10">
      <c r="A53" s="150" t="s">
        <v>230</v>
      </c>
      <c r="B53" s="22" t="s">
        <v>405</v>
      </c>
      <c r="C53" s="22" t="s">
        <v>280</v>
      </c>
      <c r="D53" s="22" t="s">
        <v>294</v>
      </c>
      <c r="E53" s="35" t="s">
        <v>406</v>
      </c>
      <c r="F53" s="22" t="s">
        <v>290</v>
      </c>
      <c r="G53" s="35" t="s">
        <v>407</v>
      </c>
      <c r="H53" s="22" t="s">
        <v>297</v>
      </c>
      <c r="I53" s="22" t="s">
        <v>286</v>
      </c>
      <c r="J53" s="35" t="s">
        <v>406</v>
      </c>
    </row>
    <row r="54" s="1" customFormat="1" ht="42" customHeight="1" spans="1:10">
      <c r="A54" s="150" t="s">
        <v>230</v>
      </c>
      <c r="B54" s="22" t="s">
        <v>405</v>
      </c>
      <c r="C54" s="22" t="s">
        <v>305</v>
      </c>
      <c r="D54" s="22" t="s">
        <v>306</v>
      </c>
      <c r="E54" s="35" t="s">
        <v>408</v>
      </c>
      <c r="F54" s="22" t="s">
        <v>290</v>
      </c>
      <c r="G54" s="35" t="s">
        <v>409</v>
      </c>
      <c r="H54" s="22" t="s">
        <v>336</v>
      </c>
      <c r="I54" s="22" t="s">
        <v>311</v>
      </c>
      <c r="J54" s="35" t="s">
        <v>410</v>
      </c>
    </row>
    <row r="55" s="1" customFormat="1" ht="42" customHeight="1" spans="1:10">
      <c r="A55" s="150" t="s">
        <v>230</v>
      </c>
      <c r="B55" s="22" t="s">
        <v>405</v>
      </c>
      <c r="C55" s="22" t="s">
        <v>317</v>
      </c>
      <c r="D55" s="22" t="s">
        <v>318</v>
      </c>
      <c r="E55" s="35" t="s">
        <v>411</v>
      </c>
      <c r="F55" s="22" t="s">
        <v>283</v>
      </c>
      <c r="G55" s="35" t="s">
        <v>342</v>
      </c>
      <c r="H55" s="22" t="s">
        <v>292</v>
      </c>
      <c r="I55" s="22" t="s">
        <v>286</v>
      </c>
      <c r="J55" s="35" t="s">
        <v>412</v>
      </c>
    </row>
    <row r="56" s="1" customFormat="1" ht="42" customHeight="1" spans="1:10">
      <c r="A56" s="150" t="s">
        <v>230</v>
      </c>
      <c r="B56" s="22" t="s">
        <v>405</v>
      </c>
      <c r="C56" s="22" t="s">
        <v>317</v>
      </c>
      <c r="D56" s="22" t="s">
        <v>318</v>
      </c>
      <c r="E56" s="35" t="s">
        <v>413</v>
      </c>
      <c r="F56" s="22" t="s">
        <v>283</v>
      </c>
      <c r="G56" s="35" t="s">
        <v>342</v>
      </c>
      <c r="H56" s="22" t="s">
        <v>292</v>
      </c>
      <c r="I56" s="22" t="s">
        <v>286</v>
      </c>
      <c r="J56" s="35" t="s">
        <v>414</v>
      </c>
    </row>
  </sheetData>
  <mergeCells count="12">
    <mergeCell ref="A3:J3"/>
    <mergeCell ref="A4:H4"/>
    <mergeCell ref="A8:A14"/>
    <mergeCell ref="A15:A22"/>
    <mergeCell ref="A23:A42"/>
    <mergeCell ref="A43:A52"/>
    <mergeCell ref="A53:A56"/>
    <mergeCell ref="B8:B14"/>
    <mergeCell ref="B15:B22"/>
    <mergeCell ref="B23:B42"/>
    <mergeCell ref="B43:B52"/>
    <mergeCell ref="B53:B56"/>
  </mergeCells>
  <printOptions horizontalCentered="1"/>
  <pageMargins left="0.25" right="0.25" top="0.75" bottom="0.75" header="0.298611111111111" footer="0.298611111111111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小晴天</cp:lastModifiedBy>
  <dcterms:created xsi:type="dcterms:W3CDTF">2025-02-06T07:09:00Z</dcterms:created>
  <dcterms:modified xsi:type="dcterms:W3CDTF">2025-03-20T13:43:38Z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