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tabRatio="894" firstSheet="6"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'区对下转移支付预算表09-1'!$A:$A,'区对下转移支付预算表09-1'!$1:$1</definedName>
    <definedName name="_xlnm.Print_Titles" localSheetId="13">'区对下转移支付绩效目标表09-2'!$A:$A,'区对下转移支付绩效目标表09-2'!$1:$1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<sst xmlns="http://schemas.openxmlformats.org/spreadsheetml/2006/main" count="1399" uniqueCount="502">
  <si>
    <t>预算01-1表</t>
  </si>
  <si>
    <t>单位名称：昆明市五华区西翥街道厂口卫生院</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</si>
  <si>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</si>
  <si>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</si>
  <si>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</si>
  <si>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</si>
  <si>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</si>
  <si>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</si>
  <si>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</si>
  <si>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</si>
  <si>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</si>
  <si>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</si>
  <si>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</si>
  <si>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</si>
  <si>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</si>
  <si>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</si>
  <si>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</si>
  <si>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</si>
  <si>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</si>
  <si>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</si>
  <si>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</si>
  <si>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</si>
  <si>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</si>
  <si>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</si>
  <si>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</si>
  <si>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</si>
  <si>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</si>
  <si>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</si>
  <si>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</si>
  <si>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</si>
  <si>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</si>
  <si>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</si>
  <si>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</si>
  <si>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</si>
  <si>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</si>
  <si>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</si>
  <si>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</si>
  <si>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</si>
  <si>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</si>
  <si>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</si>
  <si>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</si>
  <si>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</si>
  <si>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</si>
  <si>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</si>
  <si>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</si>
  <si>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</si>
  <si>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</si>
  <si>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</si>
  <si>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</si>
  <si>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</si>
  <si>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</si>
  <si>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</si>
  <si>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</si>
  <si>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</si>
  <si>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</si>
  <si>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</si>
  <si>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</si>
  <si>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</si>
  <si>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</si>
  <si>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</si>
  <si>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</si>
  <si>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</si>
  <si>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</si>
  <si>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</si>
  <si>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</si>
  <si>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</si>
  <si>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</si>
  <si>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</si>
  <si>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</si>
  <si>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</si>
  <si>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131005</t>
  </si>
  <si>
    <t>昆明市五华区西翥街道厂口卫生院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</si>
  <si>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</si>
  <si>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</si>
  <si>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</si>
  <si>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</si>
  <si>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</si>
  <si>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</si>
  <si>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</si>
  <si>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</si>
  <si>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</si>
  <si>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</si>
  <si>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</si>
  <si>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</si>
  <si>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</si>
  <si>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</si>
  <si>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</si>
  <si>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</si>
  <si>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</si>
  <si>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</si>
  <si>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</si>
  <si>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</si>
  <si>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</si>
  <si>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</si>
  <si>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</si>
  <si>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</si>
  <si>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</si>
  <si>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</si>
  <si>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</si>
  <si>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</si>
  <si>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</si>
  <si>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</si>
  <si>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</si>
  <si>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</si>
  <si>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</si>
  <si>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</si>
  <si>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</si>
  <si>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</si>
  <si>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</si>
  <si>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</si>
  <si>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</si>
  <si>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</si>
  <si>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</si>
  <si>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</si>
  <si>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21001</t>
  </si>
  <si>
    <t>卫生健康管理事务</t>
  </si>
  <si>
    <t>2100199</t>
  </si>
  <si>
    <t>其他卫生健康管理事务支出</t>
  </si>
  <si>
    <t>21003</t>
  </si>
  <si>
    <t>基层医疗卫生机构</t>
  </si>
  <si>
    <t>2100302</t>
  </si>
  <si>
    <t>乡镇卫生院</t>
  </si>
  <si>
    <t>21004</t>
  </si>
  <si>
    <t>公共卫生</t>
  </si>
  <si>
    <t>2100408</t>
  </si>
  <si>
    <t>基本公共卫生服务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</si>
  <si>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</si>
  <si>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</si>
  <si>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</si>
  <si>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</si>
  <si>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</si>
  <si>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</si>
  <si>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</si>
  <si>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</si>
  <si>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</si>
  <si>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</si>
  <si>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</si>
  <si>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</si>
  <si>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</si>
  <si>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</si>
  <si>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</si>
  <si>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</si>
  <si>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</si>
  <si>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</si>
  <si>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</si>
  <si>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</si>
  <si>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</si>
  <si>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</si>
  <si>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</si>
  <si>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</si>
  <si>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</si>
  <si>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</si>
  <si>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</si>
  <si>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</si>
  <si>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</si>
  <si>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</si>
  <si>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</si>
  <si>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</si>
  <si>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</si>
  <si>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</si>
  <si>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</si>
  <si>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</si>
  <si>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</si>
  <si>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</si>
  <si>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</si>
  <si>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</si>
  <si>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</si>
  <si>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</si>
  <si>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</si>
  <si>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</si>
  <si>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</si>
  <si>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</si>
  <si>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</si>
  <si>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</si>
  <si>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</si>
  <si>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</si>
  <si>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</si>
  <si>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</si>
  <si>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</si>
  <si>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</si>
  <si>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</si>
  <si>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</si>
  <si>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</si>
  <si>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</si>
  <si>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</si>
  <si>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</si>
  <si>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r>
      <rPr>
        <sz val="9"/>
        <color rgb="FF000000"/>
        <rFont val="宋体"/>
        <charset val="134"/>
      </rPr>
      <t>备注：我单位</t>
    </r>
    <r>
      <rPr>
        <sz val="9"/>
        <color theme="1"/>
        <rFont val="仿宋_GB2312"/>
        <charset val="134"/>
      </rPr>
      <t>无一般公共预算</t>
    </r>
    <r>
      <rPr>
        <sz val="9"/>
        <color theme="1"/>
        <rFont val="宋体"/>
        <charset val="134"/>
      </rPr>
      <t>“三公”经费支出预算</t>
    </r>
    <r>
      <rPr>
        <sz val="9"/>
        <color theme="1"/>
        <rFont val="仿宋_GB2312"/>
        <charset val="134"/>
      </rPr>
      <t>。</t>
    </r>
  </si>
  <si>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</si>
  <si>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</si>
  <si>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</si>
  <si>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</si>
  <si>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</si>
  <si>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</si>
  <si>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</si>
  <si>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</si>
  <si>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</si>
  <si>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</si>
  <si>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</si>
  <si>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</si>
  <si>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</si>
  <si>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</si>
  <si>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</si>
  <si>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</si>
  <si>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</si>
  <si>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</si>
  <si>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</si>
  <si>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昆明市五华区卫生健康局</t>
  </si>
  <si>
    <t>530102210000000003744</t>
  </si>
  <si>
    <t>事业人员工资支出</t>
  </si>
  <si>
    <t>30101</t>
  </si>
  <si>
    <t>基本工资</t>
  </si>
  <si>
    <t>30102</t>
  </si>
  <si>
    <t>津贴补贴</t>
  </si>
  <si>
    <t>30107</t>
  </si>
  <si>
    <t>绩效工资</t>
  </si>
  <si>
    <t>530102210000000003745</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</si>
  <si>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</si>
  <si>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</si>
  <si>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</si>
  <si>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</si>
  <si>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</si>
  <si>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</si>
  <si>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</si>
  <si>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</si>
  <si>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</si>
  <si>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</si>
  <si>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</si>
  <si>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530102210000000003746</t>
  </si>
  <si>
    <t>30113</t>
  </si>
  <si>
    <t>530102210000000003753</t>
  </si>
  <si>
    <t>一般公用经费</t>
  </si>
  <si>
    <t>30299</t>
  </si>
  <si>
    <t>其他商品和服务支出</t>
  </si>
  <si>
    <t>530102231100001236477</t>
  </si>
  <si>
    <t>离退休人员支出</t>
  </si>
  <si>
    <t>30305</t>
  </si>
  <si>
    <t>生活补助</t>
  </si>
  <si>
    <t>530102231100001424024</t>
  </si>
  <si>
    <t>事业人员绩效奖励</t>
  </si>
  <si>
    <t>30103</t>
  </si>
  <si>
    <t>奖金</t>
  </si>
  <si>
    <t>530102231100001611613</t>
  </si>
  <si>
    <t>其他生活补助</t>
  </si>
  <si>
    <t>530102241100002191604</t>
  </si>
  <si>
    <t>离退休及特殊人员福利费</t>
  </si>
  <si>
    <t>30229</t>
  </si>
  <si>
    <t>福利费</t>
  </si>
  <si>
    <t>预算05-1表</t>
  </si>
  <si>
    <t>项目分类</t>
  </si>
  <si>
    <t>项目单位</t>
  </si>
  <si>
    <t>经济科目编码</t>
  </si>
  <si>
    <t>经济科目名称</t>
  </si>
  <si>
    <t>本年拨款</t>
  </si>
  <si>
    <t>其中：本次下达</t>
  </si>
  <si>
    <t>其他公用支出</t>
  </si>
  <si>
    <t>530102251100003666365</t>
  </si>
  <si>
    <t>残疾人保障金专项经费</t>
  </si>
  <si>
    <t>专项业务类</t>
  </si>
  <si>
    <t>530102241100002453493</t>
  </si>
  <si>
    <t>事业支出经费</t>
  </si>
  <si>
    <t>30201</t>
  </si>
  <si>
    <t>办公费</t>
  </si>
  <si>
    <t>30202</t>
  </si>
  <si>
    <t>印刷费</t>
  </si>
  <si>
    <t>30204</t>
  </si>
  <si>
    <t>手续费</t>
  </si>
  <si>
    <t>30205</t>
  </si>
  <si>
    <t>水费</t>
  </si>
  <si>
    <t>30206</t>
  </si>
  <si>
    <t>电费</t>
  </si>
  <si>
    <t>30213</t>
  </si>
  <si>
    <t>维修（护）费</t>
  </si>
  <si>
    <t>30214</t>
  </si>
  <si>
    <t>租赁费</t>
  </si>
  <si>
    <t>30216</t>
  </si>
  <si>
    <t>培训费</t>
  </si>
  <si>
    <t>30218</t>
  </si>
  <si>
    <t>专用材料费</t>
  </si>
  <si>
    <t>30226</t>
  </si>
  <si>
    <t>劳务费</t>
  </si>
  <si>
    <t>30227</t>
  </si>
  <si>
    <t>委托业务费</t>
  </si>
  <si>
    <t>30228</t>
  </si>
  <si>
    <t>工会经费</t>
  </si>
  <si>
    <t>30231</t>
  </si>
  <si>
    <t>公务用车运行维护费</t>
  </si>
  <si>
    <t>530102251100003873191</t>
  </si>
  <si>
    <t>医师、护士节经费</t>
  </si>
  <si>
    <t>530102251100004085174</t>
  </si>
  <si>
    <t>187号2025年基本公共卫生省级补助资金</t>
  </si>
  <si>
    <t>事业发展类</t>
  </si>
  <si>
    <t>530102251100003794747</t>
  </si>
  <si>
    <t>2025年新增资产资金</t>
  </si>
  <si>
    <t>31002</t>
  </si>
  <si>
    <t>办公设备购置</t>
  </si>
  <si>
    <t>31003</t>
  </si>
  <si>
    <t>专用设备购置</t>
  </si>
  <si>
    <t>预算05-2表</t>
  </si>
  <si>
    <t>项目年度绩效目标</t>
  </si>
  <si>
    <t>一级指标</t>
  </si>
  <si>
    <t>二级指标</t>
  </si>
  <si>
    <t>三级指标</t>
  </si>
  <si>
    <t>指标性质</t>
  </si>
  <si>
    <t>指标值</t>
  </si>
  <si>
    <t>度量单位</t>
  </si>
  <si>
    <t>指标属性</t>
  </si>
  <si>
    <t>指标内容</t>
  </si>
  <si>
    <t>严格按照国家基本公卫管理要求，落实开展相关项目，确保上级业务部门下达绩效考核目标全面完成，推进健康昆明建设，持续提升辖区公共卫生水平，有效巩固现有工作成果，着力提升群众获得感、服务对象满意度达上级要求。</t>
  </si>
  <si>
    <t>产出指标</t>
  </si>
  <si>
    <t>数量指标</t>
  </si>
  <si>
    <t>适龄儿童国家免疫规划疫苗接种率</t>
  </si>
  <si>
    <t>&gt;=</t>
  </si>
  <si>
    <t>90</t>
  </si>
  <si>
    <t>%</t>
  </si>
  <si>
    <t>定量指标</t>
  </si>
  <si>
    <t xml:space="preserve">适龄儿童国家免疫规划疫苗接种率
</t>
  </si>
  <si>
    <t>7岁以下儿童健康管理率</t>
  </si>
  <si>
    <t>孕产妇系统管理率</t>
  </si>
  <si>
    <t>0-6岁儿童眼保健和视力检查覆盖率</t>
  </si>
  <si>
    <t xml:space="preserve">0-6岁儿童眼保健和视力检查覆盖率
</t>
  </si>
  <si>
    <t>3岁以下儿童系统管理率</t>
  </si>
  <si>
    <t>85</t>
  </si>
  <si>
    <t xml:space="preserve">3岁以下儿童系统管理率
</t>
  </si>
  <si>
    <t>老年人中医药健康管理率</t>
  </si>
  <si>
    <t>74</t>
  </si>
  <si>
    <t>高血压患者基层规范管理服务任务数</t>
  </si>
  <si>
    <t>=</t>
  </si>
  <si>
    <t>390</t>
  </si>
  <si>
    <t>人</t>
  </si>
  <si>
    <t xml:space="preserve">高血压患者基层规范管理服务任务数
</t>
  </si>
  <si>
    <t>2型糖尿病患者基层规范管理服务任务数</t>
  </si>
  <si>
    <t>1175</t>
  </si>
  <si>
    <t xml:space="preserve">2型糖尿病患者基层规范管理服务任务数
</t>
  </si>
  <si>
    <t>肺结核患者管理率</t>
  </si>
  <si>
    <t>社区在册居家严重精神障碍患者健康管理率</t>
  </si>
  <si>
    <t>80</t>
  </si>
  <si>
    <t xml:space="preserve">社区在册居家严重精神障碍患者健康管理率
</t>
  </si>
  <si>
    <t>质量指标</t>
  </si>
  <si>
    <t>居民规范化电子健康档案覆盖率</t>
  </si>
  <si>
    <t>70</t>
  </si>
  <si>
    <t xml:space="preserve">居民规范化电子健康档案覆盖率
</t>
  </si>
  <si>
    <t>高血压患者基层规范管理服务率</t>
  </si>
  <si>
    <t xml:space="preserve">高血压患者基层规范管理服务率
</t>
  </si>
  <si>
    <t>2型糖尿病患者基层规范管理服务率</t>
  </si>
  <si>
    <t xml:space="preserve">2型糖尿病患者基层规范管理服务率
</t>
  </si>
  <si>
    <t>65岁以上老年人城乡社区规范健康管理服务率</t>
  </si>
  <si>
    <t xml:space="preserve">65岁以上老年人城乡社区规范健康管理服务率
</t>
  </si>
  <si>
    <t>传染病和突发公共卫生时间报告率</t>
  </si>
  <si>
    <t>95</t>
  </si>
  <si>
    <t xml:space="preserve">传染病和突发公共卫生时间报告率
</t>
  </si>
  <si>
    <t>效益指标</t>
  </si>
  <si>
    <t>社会效益</t>
  </si>
  <si>
    <t>城乡居民公共卫生差距</t>
  </si>
  <si>
    <t>不断缩小</t>
  </si>
  <si>
    <t>是/否</t>
  </si>
  <si>
    <t>定性指标</t>
  </si>
  <si>
    <t>居民健康素养水平</t>
  </si>
  <si>
    <t>不断提高</t>
  </si>
  <si>
    <t xml:space="preserve">居民健康素养水平
</t>
  </si>
  <si>
    <t>可持续影响</t>
  </si>
  <si>
    <t>基本公共卫生服务水平</t>
  </si>
  <si>
    <t xml:space="preserve">基本公共卫生服务水平
</t>
  </si>
  <si>
    <t>满意度指标</t>
  </si>
  <si>
    <t>服务对象满意度</t>
  </si>
  <si>
    <t xml:space="preserve">服务对象满意度
</t>
  </si>
  <si>
    <t>通过开展医疗活动持续完善医疗技术管理流程，持续提升医疗技术水平，持续推进医疗服务升级。持续做好基层医疗机构综合改革工作，推进医改各项任务指标落实。加强人才培养，加快优势学科建设，全面提升医院核心竞争力，促进卫生院可持续发展。优化医疗服务质量，为患者提供用药方便。2025年度完成辖区内5个人村委会的医疗保障工作、服务对象满意度高达90%以上。</t>
  </si>
  <si>
    <t>辖区村居委会数量</t>
  </si>
  <si>
    <t>个</t>
  </si>
  <si>
    <t>完成辖区内5个村委会的医疗保障工作</t>
  </si>
  <si>
    <t>采购药品及卫生耗材批次</t>
  </si>
  <si>
    <t>35</t>
  </si>
  <si>
    <t>次</t>
  </si>
  <si>
    <t>反映当年采购药品及卫生耗材批次</t>
  </si>
  <si>
    <t>医疗人员规范化培训合格率</t>
  </si>
  <si>
    <t>反映医疗人员规范化培训合格率</t>
  </si>
  <si>
    <t>采购药品及卫生耗材验收合格率</t>
  </si>
  <si>
    <t>反映采购药品及卫生耗材验收合格率</t>
  </si>
  <si>
    <t>资金使用合规性</t>
  </si>
  <si>
    <t>100</t>
  </si>
  <si>
    <t>反映资金使用合规性</t>
  </si>
  <si>
    <t>职责履行工作完成达标率</t>
  </si>
  <si>
    <t>反映职责履行工作完成达标率</t>
  </si>
  <si>
    <t>时效指标</t>
  </si>
  <si>
    <t>项目完成时限</t>
  </si>
  <si>
    <t>及时</t>
  </si>
  <si>
    <t>反应项目完成时限</t>
  </si>
  <si>
    <t>药品采购及时率</t>
  </si>
  <si>
    <t>反应药品采购及时率</t>
  </si>
  <si>
    <t>成本指标</t>
  </si>
  <si>
    <t>经济成本指标</t>
  </si>
  <si>
    <t>&lt;=</t>
  </si>
  <si>
    <t>预算批复</t>
  </si>
  <si>
    <t>是否</t>
  </si>
  <si>
    <t>经济成本指标小于预算批复</t>
  </si>
  <si>
    <t>提高基层社区日常管理水平</t>
  </si>
  <si>
    <t>有限提高</t>
  </si>
  <si>
    <t>反映提高基层社区日常管理水平</t>
  </si>
  <si>
    <t>长期提高医疗技术水平</t>
  </si>
  <si>
    <t>效果明显</t>
  </si>
  <si>
    <t>反映长期提高医疗技术水平</t>
  </si>
  <si>
    <t>做好本部门残疾人保障金经费保障，按规定落实干部职工各项待遇，支持部门正常履职。</t>
  </si>
  <si>
    <t>完成时效</t>
  </si>
  <si>
    <t>2025</t>
  </si>
  <si>
    <t>年</t>
  </si>
  <si>
    <t>部门运转</t>
  </si>
  <si>
    <t>正常运转</t>
  </si>
  <si>
    <t xml:space="preserve">反映部门（单位）运转情况。
</t>
  </si>
  <si>
    <t>单位人员满意度</t>
  </si>
  <si>
    <t xml:space="preserve">反映部门（单位）人员对工资福利发放的满意程度。
</t>
  </si>
  <si>
    <t>社会公众满意度</t>
  </si>
  <si>
    <t xml:space="preserve">反映社会公众对部门（单位）履职情况的满意程度。
</t>
  </si>
  <si>
    <t>根据五华区2025年部门预算编审指南-新增资产配置计划，为进一步加强国有资产配置工作，实现与预算管理、政府采购、绩效管理的有机结合。通过完善医疗设备，不断提高医疗服务质量、提高医疗收入、促进卫生院发展。2025年度预计采购4项资产并验收合格，使用部门满意度高达90%以上。</t>
  </si>
  <si>
    <t>采购类别数量</t>
  </si>
  <si>
    <t>项</t>
  </si>
  <si>
    <t>设备采购验收合格率</t>
  </si>
  <si>
    <t>98</t>
  </si>
  <si>
    <t>设备采购验收合格</t>
  </si>
  <si>
    <t>年度内</t>
  </si>
  <si>
    <t>年度内采购完成</t>
  </si>
  <si>
    <t>年度预算批复内</t>
  </si>
  <si>
    <t>经济效益</t>
  </si>
  <si>
    <t>医疗收入</t>
  </si>
  <si>
    <t>增加</t>
  </si>
  <si>
    <t>医疗收入增加</t>
  </si>
  <si>
    <t>提高医疗服务质量，促进卫生院发展</t>
  </si>
  <si>
    <t>效果显著</t>
  </si>
  <si>
    <t>为患者提供更先进的诊疗技术，提高诊断精确度</t>
  </si>
  <si>
    <t>医疗设备在可使用期间能为患者提供更先进的诊疗技术，提高诊断精确度</t>
  </si>
  <si>
    <t>使用部门满意度</t>
  </si>
  <si>
    <t>2025年度慰问16个医师、11个护士设立医师护士节有助于社会对医生、护士的尊重和理解，从而改善医患关系。医师护士节不仅是对现有医生、护士的表彰，更是激励更多人关注医学、投身医疗事业。通过这种方式可以培养更多具有社会责任感和职业使命感的医学人才，推动医疗事业的可持续发展。</t>
  </si>
  <si>
    <t>护士节慰问人数</t>
  </si>
  <si>
    <t>医师节慰问人数</t>
  </si>
  <si>
    <t>16</t>
  </si>
  <si>
    <t>人均支出标准</t>
  </si>
  <si>
    <t>经济成本指标小于人均支出标准</t>
  </si>
  <si>
    <t>服务对象投诉量</t>
  </si>
  <si>
    <t>&lt;</t>
  </si>
  <si>
    <t>上年数</t>
  </si>
  <si>
    <t>医护人员工作积极性</t>
  </si>
  <si>
    <t>预算06表</t>
  </si>
  <si>
    <t>政府性基金预算支出预算表</t>
  </si>
  <si>
    <t>单位名称：昆明市发展和改革委员会</t>
  </si>
  <si>
    <t>政府性基金预算支出</t>
  </si>
  <si>
    <t>备注：我单位无政府性基金预算支出。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</si>
  <si>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</si>
  <si>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</si>
  <si>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</si>
  <si>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</si>
  <si>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</si>
  <si>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</si>
  <si>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</si>
  <si>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</si>
  <si>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</si>
  <si>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</si>
  <si>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</si>
  <si>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加油卡</t>
  </si>
  <si>
    <t>车辆加油、添加燃料服务</t>
  </si>
  <si>
    <t>购买复印纸</t>
  </si>
  <si>
    <t>复印纸</t>
  </si>
  <si>
    <t>箱</t>
  </si>
  <si>
    <t>便携式计算机</t>
  </si>
  <si>
    <t>台</t>
  </si>
  <si>
    <t>复印机</t>
  </si>
  <si>
    <t>全自动洗衣机</t>
  </si>
  <si>
    <t>家用电器生产设备</t>
  </si>
  <si>
    <t>霉菌消毒锅</t>
  </si>
  <si>
    <t>消毒灭菌设备及器具</t>
  </si>
  <si>
    <t>预算08表</t>
  </si>
  <si>
    <t>政府购买服务项目</t>
  </si>
  <si>
    <t>政府购买服务指导性目录代码</t>
  </si>
  <si>
    <t>基本支出/项目支出</t>
  </si>
  <si>
    <t>所属服务类别</t>
  </si>
  <si>
    <t>所属服务领域</t>
  </si>
  <si>
    <t>购买内容简述</t>
  </si>
  <si>
    <t>备注：我单位无政府购买服务预算。</t>
  </si>
  <si>
    <t>预算09-1表</t>
  </si>
  <si>
    <t>单位名称（项目）</t>
  </si>
  <si>
    <t>地区</t>
  </si>
  <si>
    <t>备注：我单位无区对下转移支付预算。</t>
  </si>
  <si>
    <t>预算09-2表</t>
  </si>
  <si>
    <t>备注：我单位无区对下转移支付绩效目标。</t>
  </si>
  <si>
    <t xml:space="preserve">预算10表
</t>
  </si>
  <si>
    <t>资产类别</t>
  </si>
  <si>
    <t>资产分类代码.名称</t>
  </si>
  <si>
    <t>资产名称</t>
  </si>
  <si>
    <t>计量单位</t>
  </si>
  <si>
    <t>财政部门批复数（元）</t>
  </si>
  <si>
    <t>单价</t>
  </si>
  <si>
    <t>金额</t>
  </si>
  <si>
    <t>设备</t>
  </si>
  <si>
    <t>A02010108 便携式计算机</t>
  </si>
  <si>
    <t>A02020100 复印机</t>
  </si>
  <si>
    <t>A02322800 消毒灭菌设备及器具</t>
  </si>
  <si>
    <t>A02330400 家用电器生产设备</t>
  </si>
  <si>
    <t>预算11表</t>
  </si>
  <si>
    <t>上级补助</t>
  </si>
  <si>
    <t>预算12表</t>
  </si>
  <si>
    <t>项目级次</t>
  </si>
  <si>
    <t>216 其他公用支出</t>
  </si>
  <si>
    <t>本级</t>
  </si>
  <si>
    <t>311 专项业务类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</si>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</sst>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10"/>
      <color rgb="FF000000"/>
      <name val="Arial"/>
      <charset val="134"/>
    </font>
    <font>
      <b/>
      <sz val="23.95"/>
      <color rgb="FF000000"/>
      <name val="宋体"/>
      <charset val="134"/>
    </font>
    <font>
      <b/>
      <sz val="22"/>
      <color rgb="FF000000"/>
      <name val="宋体"/>
      <charset val="134"/>
    </font>
    <font>
      <sz val="9"/>
      <color theme="1"/>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9"/>
      <color theme="1"/>
      <name val="仿宋_GB2312"/>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0" fontId="34" fillId="0" borderId="7">
      <alignment horizontal="right" vertical="center"/>
    </xf>
    <xf numFmtId="178" fontId="34" fillId="0" borderId="7">
      <alignment horizontal="right" vertical="center"/>
    </xf>
    <xf numFmtId="49" fontId="34" fillId="0" borderId="7">
      <alignment horizontal="left" vertical="center" wrapText="1"/>
    </xf>
    <xf numFmtId="178" fontId="34" fillId="0" borderId="7">
      <alignment horizontal="right" vertical="center"/>
    </xf>
    <xf numFmtId="179" fontId="34" fillId="0" borderId="7">
      <alignment horizontal="right" vertical="center"/>
    </xf>
    <xf numFmtId="180" fontId="34" fillId="0" borderId="7">
      <alignment horizontal="right" vertical="center"/>
    </xf>
  </cellStyleXfs>
  <cellXfs count="197">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2" fillId="0" borderId="7" xfId="0" applyNumberFormat="1" applyFont="1" applyBorder="1" applyAlignment="1">
      <alignment horizontal="right" vertical="center" wrapText="1"/>
    </xf>
    <xf numFmtId="0" fontId="2" fillId="2" borderId="0" xfId="0" applyFont="1" applyFill="1" applyBorder="1" applyAlignment="1" applyProtection="1">
      <alignment horizontal="right" vertical="top" wrapText="1"/>
      <protection locked="0"/>
    </xf>
    <xf numFmtId="0" fontId="5" fillId="0" borderId="0" xfId="0" applyFont="1" applyBorder="1" applyAlignment="1" applyProtection="1">
      <alignment vertical="top"/>
      <protection locked="0"/>
    </xf>
    <xf numFmtId="0" fontId="5" fillId="0" borderId="0" xfId="0" applyFont="1" applyBorder="1" applyAlignment="1">
      <alignment vertical="top"/>
    </xf>
    <xf numFmtId="0" fontId="6" fillId="2" borderId="0" xfId="0" applyFont="1" applyFill="1" applyBorder="1" applyAlignment="1" applyProtection="1">
      <alignment horizontal="center" vertical="center" wrapText="1"/>
      <protection locked="0"/>
    </xf>
    <xf numFmtId="0" fontId="5" fillId="0" borderId="0" xfId="0" applyFont="1" applyBorder="1" applyProtection="1">
      <protection locked="0"/>
    </xf>
    <xf numFmtId="0" fontId="5"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0" fontId="2" fillId="0" borderId="7" xfId="0" applyFont="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7"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7"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4" fillId="0" borderId="4" xfId="0" applyFont="1" applyBorder="1" applyAlignment="1" applyProtection="1">
      <alignment horizontal="center" vertical="center"/>
      <protection locked="0"/>
    </xf>
    <xf numFmtId="0" fontId="4" fillId="0" borderId="8" xfId="0" applyFont="1" applyBorder="1" applyAlignment="1">
      <alignment horizontal="center" vertical="center" wrapText="1"/>
    </xf>
    <xf numFmtId="0" fontId="1" fillId="0" borderId="6" xfId="0" applyFont="1" applyBorder="1" applyAlignment="1" applyProtection="1">
      <alignment horizontal="center" vertical="center"/>
      <protection locked="0"/>
    </xf>
    <xf numFmtId="0" fontId="1" fillId="0" borderId="2" xfId="0" applyFont="1" applyBorder="1" applyAlignment="1">
      <alignment horizontal="center" vertical="center"/>
    </xf>
    <xf numFmtId="178" fontId="8" fillId="0" borderId="7" xfId="0" applyNumberFormat="1" applyFont="1" applyBorder="1" applyAlignment="1">
      <alignment horizontal="right" vertical="center"/>
    </xf>
    <xf numFmtId="0" fontId="1" fillId="0" borderId="0" xfId="0" applyFont="1" applyBorder="1" applyAlignment="1">
      <alignment wrapText="1"/>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8" fillId="0" borderId="7" xfId="56" applyNumberFormat="1" applyFont="1" applyBorder="1" applyAlignment="1">
      <alignment horizontal="center" vertical="center"/>
    </xf>
    <xf numFmtId="180" fontId="8"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9" fontId="8" fillId="0" borderId="7" xfId="53" applyNumberFormat="1" applyFont="1" applyBorder="1">
      <alignment horizontal="left" vertical="center" wrapText="1"/>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5"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5"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5"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4" fontId="2" fillId="0" borderId="7" xfId="0" applyNumberFormat="1" applyFont="1" applyFill="1" applyBorder="1" applyAlignment="1">
      <alignment horizontal="right" vertical="center"/>
    </xf>
    <xf numFmtId="4" fontId="13" fillId="0" borderId="7" xfId="0" applyNumberFormat="1" applyFont="1" applyFill="1" applyBorder="1" applyAlignment="1">
      <alignment horizontal="right" vertical="center"/>
    </xf>
    <xf numFmtId="4" fontId="13" fillId="0" borderId="7" xfId="0" applyNumberFormat="1" applyFont="1" applyFill="1" applyBorder="1" applyAlignment="1" applyProtection="1">
      <alignment horizontal="righ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D14" sqref="D14:D30"/>
    </sheetView>
  </sheetViews>
  <sheetFormatPr defaultColWidth="8.57407407407407" defaultRowHeight="12.75" customHeight="1" outlineLevelCol="3"/>
  <cols>
    <col min="1" max="4" width="41" customWidth="1"/>
  </cols>
  <sheetData>
    <row r="1" customHeight="1" spans="1:4">
      <c r="A1" s="1"/>
      <c r="B1" s="1"/>
      <c r="C1" s="1"/>
      <c r="D1" s="1"/>
    </row>
    <row r="2" ht="15" customHeight="1" spans="1:4">
      <c r="A2" s="42"/>
      <c r="B2" s="42"/>
      <c r="C2" s="42"/>
      <c r="D2" s="61" t="s">
        <v>0</v>
      </c>
    </row>
    <row r="3" ht="41.25" customHeight="1" spans="1:1">
      <c r="A3" s="37" t="str">
        <f>"2025"&amp;"年部门财务收支预算总表"</f>
        <v>2025年部门财务收支预算总表</v>
      </c>
    </row>
    <row r="4" ht="17.25" customHeight="1" spans="1:4">
      <c r="A4" s="40" t="s">
        <v>1</v>
      </c>
      <c r="B4" s="157"/>
      <c r="D4" s="135" t="s">
        <v>2</v>
      </c>
    </row>
    <row r="5" ht="23.25" customHeight="1" spans="1:4">
      <c r="A5" s="158" t="s">
        <v>3</v>
      </c>
      <c r="B5" s="159"/>
      <c r="C5" s="158" t="s">
        <v>4</v>
      </c>
      <c r="D5" s="159"/>
    </row>
    <row r="6" ht="24" customHeight="1" spans="1:4">
      <c r="A6" s="158" t="s">
        <v>5</v>
      </c>
      <c r="B6" s="158" t="s">
        <v>6</v>
      </c>
      <c r="C6" s="158" t="s">
        <v>7</v>
      </c>
      <c r="D6" s="158" t="s">
        <v>6</v>
      </c>
    </row>
    <row r="7" ht="17.25" customHeight="1" spans="1:4">
      <c r="A7" s="160" t="s">
        <v>8</v>
      </c>
      <c r="B7" s="78">
        <v>4535800</v>
      </c>
      <c r="C7" s="160" t="s">
        <v>9</v>
      </c>
      <c r="D7" s="78"/>
    </row>
    <row r="8" ht="17.25" customHeight="1" spans="1:4">
      <c r="A8" s="160" t="s">
        <v>10</v>
      </c>
      <c r="B8" s="192"/>
      <c r="C8" s="160" t="s">
        <v>11</v>
      </c>
      <c r="D8" s="78"/>
    </row>
    <row r="9" ht="17.25" customHeight="1" spans="1:4">
      <c r="A9" s="160" t="s">
        <v>12</v>
      </c>
      <c r="B9" s="192"/>
      <c r="C9" s="193" t="s">
        <v>13</v>
      </c>
      <c r="D9" s="78"/>
    </row>
    <row r="10" ht="17.25" customHeight="1" spans="1:4">
      <c r="A10" s="160" t="s">
        <v>14</v>
      </c>
      <c r="B10" s="192"/>
      <c r="C10" s="193" t="s">
        <v>15</v>
      </c>
      <c r="D10" s="78"/>
    </row>
    <row r="11" ht="17.25" customHeight="1" spans="1:4">
      <c r="A11" s="160" t="s">
        <v>16</v>
      </c>
      <c r="B11" s="78">
        <v>2278800</v>
      </c>
      <c r="C11" s="193" t="s">
        <v>17</v>
      </c>
      <c r="D11" s="78"/>
    </row>
    <row r="12" ht="17.25" customHeight="1" spans="1:4">
      <c r="A12" s="160" t="s">
        <v>18</v>
      </c>
      <c r="B12" s="78">
        <v>2252800</v>
      </c>
      <c r="C12" s="193" t="s">
        <v>19</v>
      </c>
      <c r="D12" s="78"/>
    </row>
    <row r="13" ht="17.25" customHeight="1" spans="1:4">
      <c r="A13" s="160" t="s">
        <v>20</v>
      </c>
      <c r="B13" s="78"/>
      <c r="C13" s="28" t="s">
        <v>21</v>
      </c>
      <c r="D13" s="78"/>
    </row>
    <row r="14" ht="17.25" customHeight="1" spans="1:4">
      <c r="A14" s="160" t="s">
        <v>22</v>
      </c>
      <c r="B14" s="78"/>
      <c r="C14" s="28" t="s">
        <v>23</v>
      </c>
      <c r="D14" s="192">
        <v>810400</v>
      </c>
    </row>
    <row r="15" ht="17.25" customHeight="1" spans="1:4">
      <c r="A15" s="160" t="s">
        <v>24</v>
      </c>
      <c r="B15" s="78"/>
      <c r="C15" s="28" t="s">
        <v>25</v>
      </c>
      <c r="D15" s="192">
        <v>5530824</v>
      </c>
    </row>
    <row r="16" ht="17.25" customHeight="1" spans="1:4">
      <c r="A16" s="160" t="s">
        <v>26</v>
      </c>
      <c r="B16" s="78">
        <v>26000</v>
      </c>
      <c r="C16" s="28" t="s">
        <v>27</v>
      </c>
      <c r="D16" s="192"/>
    </row>
    <row r="17" ht="17.25" customHeight="1" spans="1:4">
      <c r="A17" s="140"/>
      <c r="B17" s="78"/>
      <c r="C17" s="28" t="s">
        <v>28</v>
      </c>
      <c r="D17" s="194"/>
    </row>
    <row r="18" ht="17.25" customHeight="1" spans="1:4">
      <c r="A18" s="161"/>
      <c r="B18" s="78"/>
      <c r="C18" s="28" t="s">
        <v>29</v>
      </c>
      <c r="D18" s="194"/>
    </row>
    <row r="19" ht="17.25" customHeight="1" spans="1:4">
      <c r="A19" s="161"/>
      <c r="B19" s="78"/>
      <c r="C19" s="28" t="s">
        <v>30</v>
      </c>
      <c r="D19" s="194"/>
    </row>
    <row r="20" ht="17.25" customHeight="1" spans="1:4">
      <c r="A20" s="161"/>
      <c r="B20" s="78"/>
      <c r="C20" s="28" t="s">
        <v>31</v>
      </c>
      <c r="D20" s="194"/>
    </row>
    <row r="21" ht="17.25" customHeight="1" spans="1:4">
      <c r="A21" s="161"/>
      <c r="B21" s="78"/>
      <c r="C21" s="28" t="s">
        <v>32</v>
      </c>
      <c r="D21" s="194"/>
    </row>
    <row r="22" ht="17.25" customHeight="1" spans="1:4">
      <c r="A22" s="161"/>
      <c r="B22" s="78"/>
      <c r="C22" s="28" t="s">
        <v>33</v>
      </c>
      <c r="D22" s="194"/>
    </row>
    <row r="23" ht="17.25" customHeight="1" spans="1:4">
      <c r="A23" s="161"/>
      <c r="B23" s="78"/>
      <c r="C23" s="28" t="s">
        <v>34</v>
      </c>
      <c r="D23" s="194"/>
    </row>
    <row r="24" ht="17.25" customHeight="1" spans="1:4">
      <c r="A24" s="161"/>
      <c r="B24" s="78"/>
      <c r="C24" s="28" t="s">
        <v>35</v>
      </c>
      <c r="D24" s="194"/>
    </row>
    <row r="25" ht="17.25" customHeight="1" spans="1:4">
      <c r="A25" s="161"/>
      <c r="B25" s="78"/>
      <c r="C25" s="28" t="s">
        <v>36</v>
      </c>
      <c r="D25" s="194">
        <v>473376</v>
      </c>
    </row>
    <row r="26" ht="17.25" customHeight="1" spans="1:4">
      <c r="A26" s="161"/>
      <c r="B26" s="78"/>
      <c r="C26" s="28" t="s">
        <v>37</v>
      </c>
      <c r="D26" s="194"/>
    </row>
    <row r="27" ht="17.25" customHeight="1" spans="1:4">
      <c r="A27" s="161"/>
      <c r="B27" s="78"/>
      <c r="C27" s="140" t="s">
        <v>38</v>
      </c>
      <c r="D27" s="194"/>
    </row>
    <row r="28" ht="17.25" customHeight="1" spans="1:4">
      <c r="A28" s="161"/>
      <c r="B28" s="78"/>
      <c r="C28" s="28" t="s">
        <v>39</v>
      </c>
      <c r="D28" s="194"/>
    </row>
    <row r="29" ht="16.5" customHeight="1" spans="1:4">
      <c r="A29" s="161"/>
      <c r="B29" s="78"/>
      <c r="C29" s="28" t="s">
        <v>40</v>
      </c>
      <c r="D29" s="194"/>
    </row>
    <row r="30" ht="16.5" customHeight="1" spans="1:4">
      <c r="A30" s="161"/>
      <c r="B30" s="78"/>
      <c r="C30" s="140" t="s">
        <v>41</v>
      </c>
      <c r="D30" s="194"/>
    </row>
    <row r="31" ht="17.25" customHeight="1" spans="1:4">
      <c r="A31" s="161"/>
      <c r="B31" s="78"/>
      <c r="C31" s="140" t="s">
        <v>42</v>
      </c>
      <c r="D31" s="194"/>
    </row>
    <row r="32" ht="17.25" customHeight="1" spans="1:4">
      <c r="A32" s="161"/>
      <c r="B32" s="78"/>
      <c r="C32" s="28" t="s">
        <v>43</v>
      </c>
      <c r="D32" s="194"/>
    </row>
    <row r="33" ht="16.5" customHeight="1" spans="1:4">
      <c r="A33" s="161" t="s">
        <v>44</v>
      </c>
      <c r="B33" s="195">
        <v>6814600</v>
      </c>
      <c r="C33" s="161" t="s">
        <v>45</v>
      </c>
      <c r="D33" s="196">
        <v>6814600</v>
      </c>
    </row>
    <row r="34" ht="16.5" customHeight="1" spans="1:4">
      <c r="A34" s="140" t="s">
        <v>46</v>
      </c>
      <c r="B34" s="78"/>
      <c r="C34" s="140" t="s">
        <v>47</v>
      </c>
      <c r="D34" s="192"/>
    </row>
    <row r="35" ht="16.5" customHeight="1" spans="1:4">
      <c r="A35" s="28" t="s">
        <v>48</v>
      </c>
      <c r="B35" s="78"/>
      <c r="C35" s="28" t="s">
        <v>48</v>
      </c>
      <c r="D35" s="192"/>
    </row>
    <row r="36" ht="16.5" customHeight="1" spans="1:4">
      <c r="A36" s="28" t="s">
        <v>49</v>
      </c>
      <c r="B36" s="78"/>
      <c r="C36" s="28" t="s">
        <v>50</v>
      </c>
      <c r="D36" s="78"/>
    </row>
    <row r="37" ht="16.5" customHeight="1" spans="1:4">
      <c r="A37" s="162" t="s">
        <v>51</v>
      </c>
      <c r="B37" s="195">
        <v>6814600</v>
      </c>
      <c r="C37" s="162" t="s">
        <v>52</v>
      </c>
      <c r="D37" s="196">
        <v>6814600</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E10" sqref="E10:I11"/>
    </sheetView>
  </sheetViews>
  <sheetFormatPr defaultColWidth="8.57407407407407" defaultRowHeight="12.75" customHeight="1"/>
  <cols>
    <col min="1" max="1" width="15.8888888888889"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1" t="s">
        <v>53</v>
      </c>
    </row>
    <row r="3" ht="41.25" customHeight="1" spans="1:1">
      <c r="A3" s="37" t="str">
        <f>"2025"&amp;"年部门收入预算表"</f>
        <v>2025年部门收入预算表</v>
      </c>
    </row>
    <row r="4" ht="17.25" customHeight="1" spans="1:19">
      <c r="A4" s="40" t="s">
        <v>1</v>
      </c>
      <c r="S4" s="42" t="s">
        <v>2</v>
      </c>
    </row>
    <row r="5" ht="21.75" customHeight="1" spans="1:19">
      <c r="A5" s="179" t="s">
        <v>54</v>
      </c>
      <c r="B5" s="180" t="s">
        <v>55</v>
      </c>
      <c r="C5" s="180" t="s">
        <v>56</v>
      </c>
      <c r="D5" s="181" t="s">
        <v>57</v>
      </c>
      <c r="E5" s="181"/>
      <c r="F5" s="181"/>
      <c r="G5" s="181"/>
      <c r="H5" s="181"/>
      <c r="I5" s="126"/>
      <c r="J5" s="181"/>
      <c r="K5" s="181"/>
      <c r="L5" s="181"/>
      <c r="M5" s="181"/>
      <c r="N5" s="187"/>
      <c r="O5" s="181" t="s">
        <v>46</v>
      </c>
      <c r="P5" s="181"/>
      <c r="Q5" s="181"/>
      <c r="R5" s="181"/>
      <c r="S5" s="187"/>
    </row>
    <row r="6" ht="27" customHeight="1" spans="1:19">
      <c r="A6" s="182"/>
      <c r="B6" s="183"/>
      <c r="C6" s="183"/>
      <c r="D6" s="183" t="s">
        <v>58</v>
      </c>
      <c r="E6" s="183" t="s">
        <v>59</v>
      </c>
      <c r="F6" s="183" t="s">
        <v>60</v>
      </c>
      <c r="G6" s="183" t="s">
        <v>61</v>
      </c>
      <c r="H6" s="183" t="s">
        <v>62</v>
      </c>
      <c r="I6" s="188" t="s">
        <v>63</v>
      </c>
      <c r="J6" s="189"/>
      <c r="K6" s="189"/>
      <c r="L6" s="189"/>
      <c r="M6" s="189"/>
      <c r="N6" s="190"/>
      <c r="O6" s="183" t="s">
        <v>58</v>
      </c>
      <c r="P6" s="183" t="s">
        <v>59</v>
      </c>
      <c r="Q6" s="183" t="s">
        <v>60</v>
      </c>
      <c r="R6" s="183" t="s">
        <v>61</v>
      </c>
      <c r="S6" s="183" t="s">
        <v>64</v>
      </c>
    </row>
    <row r="7" ht="30" customHeight="1" spans="1:19">
      <c r="A7" s="184"/>
      <c r="B7" s="102"/>
      <c r="C7" s="112"/>
      <c r="D7" s="112"/>
      <c r="E7" s="112"/>
      <c r="F7" s="112"/>
      <c r="G7" s="112"/>
      <c r="H7" s="112"/>
      <c r="I7" s="68" t="s">
        <v>58</v>
      </c>
      <c r="J7" s="190" t="s">
        <v>65</v>
      </c>
      <c r="K7" s="190" t="s">
        <v>66</v>
      </c>
      <c r="L7" s="190" t="s">
        <v>67</v>
      </c>
      <c r="M7" s="190" t="s">
        <v>68</v>
      </c>
      <c r="N7" s="190" t="s">
        <v>69</v>
      </c>
      <c r="O7" s="191"/>
      <c r="P7" s="191"/>
      <c r="Q7" s="191"/>
      <c r="R7" s="191"/>
      <c r="S7" s="112"/>
    </row>
    <row r="8" ht="15" customHeight="1" spans="1:19">
      <c r="A8" s="185">
        <v>1</v>
      </c>
      <c r="B8" s="185">
        <v>2</v>
      </c>
      <c r="C8" s="185">
        <v>3</v>
      </c>
      <c r="D8" s="185">
        <v>4</v>
      </c>
      <c r="E8" s="185">
        <v>5</v>
      </c>
      <c r="F8" s="185">
        <v>6</v>
      </c>
      <c r="G8" s="185">
        <v>7</v>
      </c>
      <c r="H8" s="185">
        <v>8</v>
      </c>
      <c r="I8" s="68">
        <v>9</v>
      </c>
      <c r="J8" s="185">
        <v>10</v>
      </c>
      <c r="K8" s="185">
        <v>11</v>
      </c>
      <c r="L8" s="185">
        <v>12</v>
      </c>
      <c r="M8" s="185">
        <v>13</v>
      </c>
      <c r="N8" s="185">
        <v>14</v>
      </c>
      <c r="O8" s="185">
        <v>15</v>
      </c>
      <c r="P8" s="185">
        <v>16</v>
      </c>
      <c r="Q8" s="185">
        <v>17</v>
      </c>
      <c r="R8" s="185">
        <v>18</v>
      </c>
      <c r="S8" s="185">
        <v>19</v>
      </c>
    </row>
    <row r="9" ht="18" customHeight="1" spans="1:19">
      <c r="A9" s="21" t="s">
        <v>70</v>
      </c>
      <c r="B9" s="21" t="s">
        <v>71</v>
      </c>
      <c r="C9" s="78">
        <v>6814600</v>
      </c>
      <c r="D9" s="78">
        <v>6814600</v>
      </c>
      <c r="E9" s="78">
        <v>4535800</v>
      </c>
      <c r="F9" s="78"/>
      <c r="G9" s="78"/>
      <c r="H9" s="78"/>
      <c r="I9" s="78">
        <v>2278800</v>
      </c>
      <c r="J9" s="78">
        <v>2252800</v>
      </c>
      <c r="K9" s="78"/>
      <c r="L9" s="78"/>
      <c r="M9" s="78"/>
      <c r="N9" s="78">
        <v>26000</v>
      </c>
      <c r="O9" s="78"/>
      <c r="P9" s="78"/>
      <c r="Q9" s="78"/>
      <c r="R9" s="78"/>
      <c r="S9" s="78"/>
    </row>
    <row r="10" ht="18" customHeight="1" spans="1:19">
      <c r="A10" s="45" t="s">
        <v>56</v>
      </c>
      <c r="B10" s="186"/>
      <c r="C10" s="78">
        <v>6814600</v>
      </c>
      <c r="D10" s="78">
        <v>6814600</v>
      </c>
      <c r="E10" s="78">
        <v>4535800</v>
      </c>
      <c r="F10" s="78"/>
      <c r="G10" s="78"/>
      <c r="H10" s="78"/>
      <c r="I10" s="78">
        <v>2278800</v>
      </c>
      <c r="J10" s="78">
        <v>2252800</v>
      </c>
      <c r="K10" s="78"/>
      <c r="L10" s="78"/>
      <c r="M10" s="78"/>
      <c r="N10" s="78">
        <v>26000</v>
      </c>
      <c r="O10" s="78"/>
      <c r="P10" s="78"/>
      <c r="Q10" s="78"/>
      <c r="R10" s="78"/>
      <c r="S10" s="78"/>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GridLines="0" showZeros="0" workbookViewId="0">
      <pane xSplit="2" ySplit="7" topLeftCell="C22" activePane="bottomRight" state="frozen"/>
      <selection/>
      <selection pane="topRight"/>
      <selection pane="bottomLeft"/>
      <selection pane="bottomRight" activeCell="E29" sqref="E29:J29"/>
    </sheetView>
  </sheetViews>
  <sheetFormatPr defaultColWidth="8.57407407407407" defaultRowHeight="12.75" customHeight="1"/>
  <cols>
    <col min="1" max="1" width="14.287037037037" customWidth="1"/>
    <col min="2" max="2" width="37.5740740740741" customWidth="1"/>
    <col min="3" max="8" width="24.5740740740741" customWidth="1"/>
    <col min="9" max="9" width="26.712962962963" customWidth="1"/>
    <col min="10" max="11" width="24.4259259259259" customWidth="1"/>
    <col min="12" max="15" width="24.5740740740741" customWidth="1"/>
  </cols>
  <sheetData>
    <row r="1" customHeight="1" spans="1:15">
      <c r="A1" s="1"/>
      <c r="B1" s="1"/>
      <c r="C1" s="1"/>
      <c r="D1" s="1"/>
      <c r="E1" s="1"/>
      <c r="F1" s="1"/>
      <c r="G1" s="1"/>
      <c r="H1" s="1"/>
      <c r="I1" s="1"/>
      <c r="J1" s="1"/>
      <c r="K1" s="1"/>
      <c r="L1" s="1"/>
      <c r="M1" s="1"/>
      <c r="N1" s="1"/>
      <c r="O1" s="1"/>
    </row>
    <row r="2" ht="17.25" customHeight="1" spans="1:1">
      <c r="A2" s="42" t="s">
        <v>72</v>
      </c>
    </row>
    <row r="3" ht="41.25" customHeight="1" spans="1:1">
      <c r="A3" s="37" t="str">
        <f>"2025"&amp;"年部门支出预算表"</f>
        <v>2025年部门支出预算表</v>
      </c>
    </row>
    <row r="4" ht="17.25" customHeight="1" spans="1:15">
      <c r="A4" s="40" t="s">
        <v>1</v>
      </c>
      <c r="O4" s="42" t="s">
        <v>2</v>
      </c>
    </row>
    <row r="5" ht="27" customHeight="1" spans="1:15">
      <c r="A5" s="164" t="s">
        <v>73</v>
      </c>
      <c r="B5" s="164" t="s">
        <v>74</v>
      </c>
      <c r="C5" s="164" t="s">
        <v>56</v>
      </c>
      <c r="D5" s="165" t="s">
        <v>59</v>
      </c>
      <c r="E5" s="166"/>
      <c r="F5" s="167"/>
      <c r="G5" s="168" t="s">
        <v>60</v>
      </c>
      <c r="H5" s="168" t="s">
        <v>61</v>
      </c>
      <c r="I5" s="168" t="s">
        <v>75</v>
      </c>
      <c r="J5" s="165" t="s">
        <v>63</v>
      </c>
      <c r="K5" s="166"/>
      <c r="L5" s="166"/>
      <c r="M5" s="166"/>
      <c r="N5" s="176"/>
      <c r="O5" s="177"/>
    </row>
    <row r="6" ht="42" customHeight="1" spans="1:15">
      <c r="A6" s="169"/>
      <c r="B6" s="169"/>
      <c r="C6" s="170"/>
      <c r="D6" s="171" t="s">
        <v>58</v>
      </c>
      <c r="E6" s="171" t="s">
        <v>76</v>
      </c>
      <c r="F6" s="171" t="s">
        <v>77</v>
      </c>
      <c r="G6" s="170"/>
      <c r="H6" s="170"/>
      <c r="I6" s="178"/>
      <c r="J6" s="171" t="s">
        <v>58</v>
      </c>
      <c r="K6" s="158" t="s">
        <v>78</v>
      </c>
      <c r="L6" s="158" t="s">
        <v>79</v>
      </c>
      <c r="M6" s="158" t="s">
        <v>80</v>
      </c>
      <c r="N6" s="158" t="s">
        <v>81</v>
      </c>
      <c r="O6" s="158" t="s">
        <v>82</v>
      </c>
    </row>
    <row r="7" ht="18" customHeight="1" spans="1:15">
      <c r="A7" s="48" t="s">
        <v>83</v>
      </c>
      <c r="B7" s="48" t="s">
        <v>84</v>
      </c>
      <c r="C7" s="48" t="s">
        <v>85</v>
      </c>
      <c r="D7" s="52" t="s">
        <v>86</v>
      </c>
      <c r="E7" s="52" t="s">
        <v>87</v>
      </c>
      <c r="F7" s="52" t="s">
        <v>88</v>
      </c>
      <c r="G7" s="52" t="s">
        <v>89</v>
      </c>
      <c r="H7" s="52" t="s">
        <v>90</v>
      </c>
      <c r="I7" s="52" t="s">
        <v>91</v>
      </c>
      <c r="J7" s="52" t="s">
        <v>92</v>
      </c>
      <c r="K7" s="52" t="s">
        <v>93</v>
      </c>
      <c r="L7" s="52" t="s">
        <v>94</v>
      </c>
      <c r="M7" s="52" t="s">
        <v>95</v>
      </c>
      <c r="N7" s="48" t="s">
        <v>96</v>
      </c>
      <c r="O7" s="52" t="s">
        <v>97</v>
      </c>
    </row>
    <row r="8" ht="21" customHeight="1" spans="1:15">
      <c r="A8" s="172" t="s">
        <v>98</v>
      </c>
      <c r="B8" s="53" t="s">
        <v>99</v>
      </c>
      <c r="C8" s="78">
        <v>810400</v>
      </c>
      <c r="D8" s="78">
        <v>810400</v>
      </c>
      <c r="E8" s="78">
        <v>810400</v>
      </c>
      <c r="F8" s="78"/>
      <c r="G8" s="78"/>
      <c r="H8" s="78"/>
      <c r="I8" s="78"/>
      <c r="J8" s="78"/>
      <c r="K8" s="78"/>
      <c r="L8" s="78"/>
      <c r="M8" s="78"/>
      <c r="N8" s="78"/>
      <c r="O8" s="78"/>
    </row>
    <row r="9" ht="21" customHeight="1" spans="1:15">
      <c r="A9" s="172" t="s">
        <v>100</v>
      </c>
      <c r="B9" s="173" t="s">
        <v>101</v>
      </c>
      <c r="C9" s="78">
        <v>799480</v>
      </c>
      <c r="D9" s="78">
        <v>799480</v>
      </c>
      <c r="E9" s="78">
        <v>799480</v>
      </c>
      <c r="F9" s="78"/>
      <c r="G9" s="78"/>
      <c r="H9" s="78"/>
      <c r="I9" s="78"/>
      <c r="J9" s="78"/>
      <c r="K9" s="78"/>
      <c r="L9" s="78"/>
      <c r="M9" s="78"/>
      <c r="N9" s="78"/>
      <c r="O9" s="78"/>
    </row>
    <row r="10" ht="21" customHeight="1" spans="1:15">
      <c r="A10" s="172" t="s">
        <v>102</v>
      </c>
      <c r="B10" s="174" t="s">
        <v>103</v>
      </c>
      <c r="C10" s="78">
        <v>216000</v>
      </c>
      <c r="D10" s="78">
        <v>216000</v>
      </c>
      <c r="E10" s="78">
        <v>216000</v>
      </c>
      <c r="F10" s="78"/>
      <c r="G10" s="78"/>
      <c r="H10" s="78"/>
      <c r="I10" s="78"/>
      <c r="J10" s="78"/>
      <c r="K10" s="78"/>
      <c r="L10" s="78"/>
      <c r="M10" s="78"/>
      <c r="N10" s="78"/>
      <c r="O10" s="78"/>
    </row>
    <row r="11" ht="21" customHeight="1" spans="1:15">
      <c r="A11" s="172" t="s">
        <v>104</v>
      </c>
      <c r="B11" s="174" t="s">
        <v>105</v>
      </c>
      <c r="C11" s="78">
        <v>388980</v>
      </c>
      <c r="D11" s="78">
        <v>388980</v>
      </c>
      <c r="E11" s="78">
        <v>388980</v>
      </c>
      <c r="F11" s="78"/>
      <c r="G11" s="78"/>
      <c r="H11" s="78"/>
      <c r="I11" s="78"/>
      <c r="J11" s="78"/>
      <c r="K11" s="78"/>
      <c r="L11" s="78"/>
      <c r="M11" s="78"/>
      <c r="N11" s="78"/>
      <c r="O11" s="78"/>
    </row>
    <row r="12" ht="21" customHeight="1" spans="1:15">
      <c r="A12" s="172" t="s">
        <v>106</v>
      </c>
      <c r="B12" s="174" t="s">
        <v>107</v>
      </c>
      <c r="C12" s="78">
        <v>194500</v>
      </c>
      <c r="D12" s="78">
        <v>194500</v>
      </c>
      <c r="E12" s="78">
        <v>194500</v>
      </c>
      <c r="F12" s="78"/>
      <c r="G12" s="78"/>
      <c r="H12" s="78"/>
      <c r="I12" s="78"/>
      <c r="J12" s="78"/>
      <c r="K12" s="78"/>
      <c r="L12" s="78"/>
      <c r="M12" s="78"/>
      <c r="N12" s="78"/>
      <c r="O12" s="78"/>
    </row>
    <row r="13" ht="21" customHeight="1" spans="1:15">
      <c r="A13" s="172" t="s">
        <v>108</v>
      </c>
      <c r="B13" s="173" t="s">
        <v>109</v>
      </c>
      <c r="C13" s="78">
        <v>10920</v>
      </c>
      <c r="D13" s="78">
        <v>10920</v>
      </c>
      <c r="E13" s="78">
        <v>10920</v>
      </c>
      <c r="F13" s="78"/>
      <c r="G13" s="78"/>
      <c r="H13" s="78"/>
      <c r="I13" s="78"/>
      <c r="J13" s="78"/>
      <c r="K13" s="78"/>
      <c r="L13" s="78"/>
      <c r="M13" s="78"/>
      <c r="N13" s="78"/>
      <c r="O13" s="78"/>
    </row>
    <row r="14" ht="21" customHeight="1" spans="1:15">
      <c r="A14" s="172" t="s">
        <v>110</v>
      </c>
      <c r="B14" s="174" t="s">
        <v>111</v>
      </c>
      <c r="C14" s="78">
        <v>10920</v>
      </c>
      <c r="D14" s="78">
        <v>10920</v>
      </c>
      <c r="E14" s="78">
        <v>10920</v>
      </c>
      <c r="F14" s="78"/>
      <c r="G14" s="78"/>
      <c r="H14" s="78"/>
      <c r="I14" s="78"/>
      <c r="J14" s="78"/>
      <c r="K14" s="78"/>
      <c r="L14" s="78"/>
      <c r="M14" s="78"/>
      <c r="N14" s="78"/>
      <c r="O14" s="78"/>
    </row>
    <row r="15" ht="21" customHeight="1" spans="1:15">
      <c r="A15" s="172" t="s">
        <v>112</v>
      </c>
      <c r="B15" s="53" t="s">
        <v>113</v>
      </c>
      <c r="C15" s="78">
        <v>5530824</v>
      </c>
      <c r="D15" s="78">
        <v>3252024</v>
      </c>
      <c r="E15" s="78">
        <v>3073824</v>
      </c>
      <c r="F15" s="78">
        <v>178200</v>
      </c>
      <c r="G15" s="78"/>
      <c r="H15" s="78"/>
      <c r="I15" s="78"/>
      <c r="J15" s="78">
        <v>2278800</v>
      </c>
      <c r="K15" s="78">
        <v>2252800</v>
      </c>
      <c r="L15" s="78"/>
      <c r="M15" s="78"/>
      <c r="N15" s="78"/>
      <c r="O15" s="78">
        <v>26000</v>
      </c>
    </row>
    <row r="16" ht="21" customHeight="1" spans="1:15">
      <c r="A16" s="172" t="s">
        <v>114</v>
      </c>
      <c r="B16" s="173" t="s">
        <v>115</v>
      </c>
      <c r="C16" s="78">
        <v>2000</v>
      </c>
      <c r="D16" s="78">
        <v>2000</v>
      </c>
      <c r="E16" s="78"/>
      <c r="F16" s="78">
        <v>2000</v>
      </c>
      <c r="G16" s="78"/>
      <c r="H16" s="78"/>
      <c r="I16" s="78"/>
      <c r="J16" s="78"/>
      <c r="K16" s="78"/>
      <c r="L16" s="78"/>
      <c r="M16" s="78"/>
      <c r="N16" s="78"/>
      <c r="O16" s="78"/>
    </row>
    <row r="17" ht="21" customHeight="1" spans="1:15">
      <c r="A17" s="172" t="s">
        <v>116</v>
      </c>
      <c r="B17" s="174" t="s">
        <v>117</v>
      </c>
      <c r="C17" s="78">
        <v>2000</v>
      </c>
      <c r="D17" s="78">
        <v>2000</v>
      </c>
      <c r="E17" s="78"/>
      <c r="F17" s="78">
        <v>2000</v>
      </c>
      <c r="G17" s="78"/>
      <c r="H17" s="78"/>
      <c r="I17" s="78"/>
      <c r="J17" s="78"/>
      <c r="K17" s="78"/>
      <c r="L17" s="78"/>
      <c r="M17" s="78"/>
      <c r="N17" s="78"/>
      <c r="O17" s="78"/>
    </row>
    <row r="18" ht="21" customHeight="1" spans="1:15">
      <c r="A18" s="172" t="s">
        <v>118</v>
      </c>
      <c r="B18" s="173" t="s">
        <v>119</v>
      </c>
      <c r="C18" s="78">
        <v>5023672</v>
      </c>
      <c r="D18" s="78">
        <v>2744872</v>
      </c>
      <c r="E18" s="78">
        <v>2733672</v>
      </c>
      <c r="F18" s="78">
        <v>11200</v>
      </c>
      <c r="G18" s="78"/>
      <c r="H18" s="78"/>
      <c r="I18" s="78"/>
      <c r="J18" s="78">
        <v>2278800</v>
      </c>
      <c r="K18" s="78">
        <v>2252800</v>
      </c>
      <c r="L18" s="78"/>
      <c r="M18" s="78"/>
      <c r="N18" s="78"/>
      <c r="O18" s="78">
        <v>26000</v>
      </c>
    </row>
    <row r="19" ht="21" customHeight="1" spans="1:15">
      <c r="A19" s="172" t="s">
        <v>120</v>
      </c>
      <c r="B19" s="174" t="s">
        <v>121</v>
      </c>
      <c r="C19" s="78">
        <v>5023672</v>
      </c>
      <c r="D19" s="78">
        <v>2744872</v>
      </c>
      <c r="E19" s="78">
        <v>2733672</v>
      </c>
      <c r="F19" s="78">
        <v>11200</v>
      </c>
      <c r="G19" s="78"/>
      <c r="H19" s="78"/>
      <c r="I19" s="78"/>
      <c r="J19" s="78">
        <v>2278800</v>
      </c>
      <c r="K19" s="78">
        <v>2252800</v>
      </c>
      <c r="L19" s="78"/>
      <c r="M19" s="78"/>
      <c r="N19" s="78"/>
      <c r="O19" s="78">
        <v>26000</v>
      </c>
    </row>
    <row r="20" ht="21" customHeight="1" spans="1:15">
      <c r="A20" s="172" t="s">
        <v>122</v>
      </c>
      <c r="B20" s="173" t="s">
        <v>123</v>
      </c>
      <c r="C20" s="78">
        <v>165000</v>
      </c>
      <c r="D20" s="78">
        <v>165000</v>
      </c>
      <c r="E20" s="78"/>
      <c r="F20" s="78">
        <v>165000</v>
      </c>
      <c r="G20" s="78"/>
      <c r="H20" s="78"/>
      <c r="I20" s="78"/>
      <c r="J20" s="78"/>
      <c r="K20" s="78"/>
      <c r="L20" s="78"/>
      <c r="M20" s="78"/>
      <c r="N20" s="78"/>
      <c r="O20" s="78"/>
    </row>
    <row r="21" ht="21" customHeight="1" spans="1:15">
      <c r="A21" s="172" t="s">
        <v>124</v>
      </c>
      <c r="B21" s="174" t="s">
        <v>125</v>
      </c>
      <c r="C21" s="78">
        <v>165000</v>
      </c>
      <c r="D21" s="78">
        <v>165000</v>
      </c>
      <c r="E21" s="78"/>
      <c r="F21" s="78">
        <v>165000</v>
      </c>
      <c r="G21" s="78"/>
      <c r="H21" s="78"/>
      <c r="I21" s="78"/>
      <c r="J21" s="78"/>
      <c r="K21" s="78"/>
      <c r="L21" s="78"/>
      <c r="M21" s="78"/>
      <c r="N21" s="78"/>
      <c r="O21" s="78"/>
    </row>
    <row r="22" ht="21" customHeight="1" spans="1:15">
      <c r="A22" s="172" t="s">
        <v>126</v>
      </c>
      <c r="B22" s="173" t="s">
        <v>127</v>
      </c>
      <c r="C22" s="78">
        <v>340152</v>
      </c>
      <c r="D22" s="78">
        <v>340152</v>
      </c>
      <c r="E22" s="78">
        <v>340152</v>
      </c>
      <c r="F22" s="78"/>
      <c r="G22" s="78"/>
      <c r="H22" s="78"/>
      <c r="I22" s="78"/>
      <c r="J22" s="78"/>
      <c r="K22" s="78"/>
      <c r="L22" s="78"/>
      <c r="M22" s="78"/>
      <c r="N22" s="78"/>
      <c r="O22" s="78"/>
    </row>
    <row r="23" ht="21" customHeight="1" spans="1:15">
      <c r="A23" s="172" t="s">
        <v>128</v>
      </c>
      <c r="B23" s="174" t="s">
        <v>129</v>
      </c>
      <c r="C23" s="78">
        <v>192060</v>
      </c>
      <c r="D23" s="78">
        <v>192060</v>
      </c>
      <c r="E23" s="78">
        <v>192060</v>
      </c>
      <c r="F23" s="78"/>
      <c r="G23" s="78"/>
      <c r="H23" s="78"/>
      <c r="I23" s="78"/>
      <c r="J23" s="78"/>
      <c r="K23" s="78"/>
      <c r="L23" s="78"/>
      <c r="M23" s="78"/>
      <c r="N23" s="78"/>
      <c r="O23" s="78"/>
    </row>
    <row r="24" ht="21" customHeight="1" spans="1:15">
      <c r="A24" s="172" t="s">
        <v>130</v>
      </c>
      <c r="B24" s="174" t="s">
        <v>131</v>
      </c>
      <c r="C24" s="78">
        <v>121560</v>
      </c>
      <c r="D24" s="78">
        <v>121560</v>
      </c>
      <c r="E24" s="78">
        <v>121560</v>
      </c>
      <c r="F24" s="78"/>
      <c r="G24" s="78"/>
      <c r="H24" s="78"/>
      <c r="I24" s="78"/>
      <c r="J24" s="78"/>
      <c r="K24" s="78"/>
      <c r="L24" s="78"/>
      <c r="M24" s="78"/>
      <c r="N24" s="78"/>
      <c r="O24" s="78"/>
    </row>
    <row r="25" ht="21" customHeight="1" spans="1:15">
      <c r="A25" s="172" t="s">
        <v>132</v>
      </c>
      <c r="B25" s="174" t="s">
        <v>133</v>
      </c>
      <c r="C25" s="78">
        <v>26532</v>
      </c>
      <c r="D25" s="78">
        <v>26532</v>
      </c>
      <c r="E25" s="78">
        <v>26532</v>
      </c>
      <c r="F25" s="78"/>
      <c r="G25" s="78"/>
      <c r="H25" s="78"/>
      <c r="I25" s="78"/>
      <c r="J25" s="78"/>
      <c r="K25" s="78"/>
      <c r="L25" s="78"/>
      <c r="M25" s="78"/>
      <c r="N25" s="78"/>
      <c r="O25" s="78"/>
    </row>
    <row r="26" ht="21" customHeight="1" spans="1:15">
      <c r="A26" s="172" t="s">
        <v>134</v>
      </c>
      <c r="B26" s="53" t="s">
        <v>135</v>
      </c>
      <c r="C26" s="78">
        <v>473376</v>
      </c>
      <c r="D26" s="78">
        <v>473376</v>
      </c>
      <c r="E26" s="78">
        <v>473376</v>
      </c>
      <c r="F26" s="78"/>
      <c r="G26" s="78"/>
      <c r="H26" s="78"/>
      <c r="I26" s="78"/>
      <c r="J26" s="78"/>
      <c r="K26" s="78"/>
      <c r="L26" s="78"/>
      <c r="M26" s="78"/>
      <c r="N26" s="78"/>
      <c r="O26" s="78"/>
    </row>
    <row r="27" ht="21" customHeight="1" spans="1:15">
      <c r="A27" s="172" t="s">
        <v>136</v>
      </c>
      <c r="B27" s="173" t="s">
        <v>137</v>
      </c>
      <c r="C27" s="78">
        <v>473376</v>
      </c>
      <c r="D27" s="78">
        <v>473376</v>
      </c>
      <c r="E27" s="78">
        <v>473376</v>
      </c>
      <c r="F27" s="78"/>
      <c r="G27" s="78"/>
      <c r="H27" s="78"/>
      <c r="I27" s="78"/>
      <c r="J27" s="78"/>
      <c r="K27" s="78"/>
      <c r="L27" s="78"/>
      <c r="M27" s="78"/>
      <c r="N27" s="78"/>
      <c r="O27" s="78"/>
    </row>
    <row r="28" ht="21" customHeight="1" spans="1:15">
      <c r="A28" s="172" t="s">
        <v>138</v>
      </c>
      <c r="B28" s="174" t="s">
        <v>139</v>
      </c>
      <c r="C28" s="78">
        <v>473376</v>
      </c>
      <c r="D28" s="78">
        <v>473376</v>
      </c>
      <c r="E28" s="78">
        <v>473376</v>
      </c>
      <c r="F28" s="78"/>
      <c r="G28" s="78"/>
      <c r="H28" s="78"/>
      <c r="I28" s="78"/>
      <c r="J28" s="78"/>
      <c r="K28" s="78"/>
      <c r="L28" s="78"/>
      <c r="M28" s="78"/>
      <c r="N28" s="78"/>
      <c r="O28" s="78"/>
    </row>
    <row r="29" ht="21" customHeight="1" spans="1:15">
      <c r="A29" s="175" t="s">
        <v>56</v>
      </c>
      <c r="B29" s="31"/>
      <c r="C29" s="78">
        <v>6814600</v>
      </c>
      <c r="D29" s="78">
        <v>4535800</v>
      </c>
      <c r="E29" s="78">
        <v>4357600</v>
      </c>
      <c r="F29" s="78">
        <v>178200</v>
      </c>
      <c r="G29" s="78"/>
      <c r="H29" s="78"/>
      <c r="I29" s="78"/>
      <c r="J29" s="78">
        <v>2278800</v>
      </c>
      <c r="K29" s="78">
        <v>2252800</v>
      </c>
      <c r="L29" s="78"/>
      <c r="M29" s="78"/>
      <c r="N29" s="78"/>
      <c r="O29" s="78">
        <v>26000</v>
      </c>
    </row>
  </sheetData>
  <mergeCells count="12">
    <mergeCell ref="A2:O2"/>
    <mergeCell ref="A3:O3"/>
    <mergeCell ref="A4:B4"/>
    <mergeCell ref="D5:F5"/>
    <mergeCell ref="J5:O5"/>
    <mergeCell ref="A29:B29"/>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9" activePane="bottomLeft" state="frozen"/>
      <selection/>
      <selection pane="bottomLeft" activeCell="D12" sqref="D12:D31"/>
    </sheetView>
  </sheetViews>
  <sheetFormatPr defaultColWidth="8.57407407407407" defaultRowHeight="12.75" customHeight="1" outlineLevelCol="3"/>
  <cols>
    <col min="1" max="4" width="35.5740740740741" customWidth="1"/>
  </cols>
  <sheetData>
    <row r="1" customHeight="1" spans="1:4">
      <c r="A1" s="1"/>
      <c r="B1" s="1"/>
      <c r="C1" s="1"/>
      <c r="D1" s="1"/>
    </row>
    <row r="2" ht="15" customHeight="1" spans="1:4">
      <c r="A2" s="38"/>
      <c r="B2" s="42"/>
      <c r="C2" s="42"/>
      <c r="D2" s="42" t="s">
        <v>140</v>
      </c>
    </row>
    <row r="3" ht="41.25" customHeight="1" spans="1:1">
      <c r="A3" s="37" t="str">
        <f>"2025"&amp;"年部门财政拨款收支预算总表"</f>
        <v>2025年部门财政拨款收支预算总表</v>
      </c>
    </row>
    <row r="4" ht="17.25" customHeight="1" spans="1:4">
      <c r="A4" s="40" t="s">
        <v>1</v>
      </c>
      <c r="B4" s="157"/>
      <c r="D4" s="42" t="s">
        <v>2</v>
      </c>
    </row>
    <row r="5" ht="17.25" customHeight="1" spans="1:4">
      <c r="A5" s="158" t="s">
        <v>3</v>
      </c>
      <c r="B5" s="159"/>
      <c r="C5" s="158" t="s">
        <v>4</v>
      </c>
      <c r="D5" s="159"/>
    </row>
    <row r="6" ht="18.75" customHeight="1" spans="1:4">
      <c r="A6" s="158" t="s">
        <v>5</v>
      </c>
      <c r="B6" s="158" t="s">
        <v>6</v>
      </c>
      <c r="C6" s="158" t="s">
        <v>7</v>
      </c>
      <c r="D6" s="158" t="s">
        <v>6</v>
      </c>
    </row>
    <row r="7" ht="16.5" customHeight="1" spans="1:4">
      <c r="A7" s="160" t="s">
        <v>141</v>
      </c>
      <c r="B7" s="78">
        <v>4535800</v>
      </c>
      <c r="C7" s="160" t="s">
        <v>142</v>
      </c>
      <c r="D7" s="78">
        <v>4535800</v>
      </c>
    </row>
    <row r="8" ht="16.5" customHeight="1" spans="1:4">
      <c r="A8" s="160" t="s">
        <v>143</v>
      </c>
      <c r="B8" s="78">
        <v>4535800</v>
      </c>
      <c r="C8" s="160" t="s">
        <v>144</v>
      </c>
      <c r="D8" s="78"/>
    </row>
    <row r="9" ht="16.5" customHeight="1" spans="1:4">
      <c r="A9" s="160" t="s">
        <v>145</v>
      </c>
      <c r="B9" s="78"/>
      <c r="C9" s="160" t="s">
        <v>146</v>
      </c>
      <c r="D9" s="78"/>
    </row>
    <row r="10" ht="16.5" customHeight="1" spans="1:4">
      <c r="A10" s="160" t="s">
        <v>147</v>
      </c>
      <c r="B10" s="78"/>
      <c r="C10" s="160" t="s">
        <v>148</v>
      </c>
      <c r="D10" s="78"/>
    </row>
    <row r="11" ht="16.5" customHeight="1" spans="1:4">
      <c r="A11" s="160" t="s">
        <v>149</v>
      </c>
      <c r="B11" s="78"/>
      <c r="C11" s="160" t="s">
        <v>150</v>
      </c>
      <c r="D11" s="78"/>
    </row>
    <row r="12" ht="16.5" customHeight="1" spans="1:4">
      <c r="A12" s="160" t="s">
        <v>143</v>
      </c>
      <c r="B12" s="78"/>
      <c r="C12" s="160" t="s">
        <v>151</v>
      </c>
      <c r="D12" s="78"/>
    </row>
    <row r="13" ht="16.5" customHeight="1" spans="1:4">
      <c r="A13" s="140" t="s">
        <v>145</v>
      </c>
      <c r="B13" s="78"/>
      <c r="C13" s="66" t="s">
        <v>152</v>
      </c>
      <c r="D13" s="78"/>
    </row>
    <row r="14" ht="16.5" customHeight="1" spans="1:4">
      <c r="A14" s="140" t="s">
        <v>147</v>
      </c>
      <c r="B14" s="78"/>
      <c r="C14" s="66" t="s">
        <v>153</v>
      </c>
      <c r="D14" s="78"/>
    </row>
    <row r="15" ht="16.5" customHeight="1" spans="1:4">
      <c r="A15" s="161"/>
      <c r="B15" s="78"/>
      <c r="C15" s="66" t="s">
        <v>154</v>
      </c>
      <c r="D15" s="78">
        <v>810400</v>
      </c>
    </row>
    <row r="16" ht="16.5" customHeight="1" spans="1:4">
      <c r="A16" s="161"/>
      <c r="B16" s="78"/>
      <c r="C16" s="66" t="s">
        <v>155</v>
      </c>
      <c r="D16" s="78">
        <v>3252024</v>
      </c>
    </row>
    <row r="17" ht="16.5" customHeight="1" spans="1:4">
      <c r="A17" s="161"/>
      <c r="B17" s="78"/>
      <c r="C17" s="66" t="s">
        <v>156</v>
      </c>
      <c r="D17" s="78"/>
    </row>
    <row r="18" ht="16.5" customHeight="1" spans="1:4">
      <c r="A18" s="161"/>
      <c r="B18" s="78"/>
      <c r="C18" s="66" t="s">
        <v>157</v>
      </c>
      <c r="D18" s="78"/>
    </row>
    <row r="19" ht="16.5" customHeight="1" spans="1:4">
      <c r="A19" s="161"/>
      <c r="B19" s="78"/>
      <c r="C19" s="66" t="s">
        <v>158</v>
      </c>
      <c r="D19" s="78"/>
    </row>
    <row r="20" ht="16.5" customHeight="1" spans="1:4">
      <c r="A20" s="161"/>
      <c r="B20" s="78"/>
      <c r="C20" s="66" t="s">
        <v>159</v>
      </c>
      <c r="D20" s="78"/>
    </row>
    <row r="21" ht="16.5" customHeight="1" spans="1:4">
      <c r="A21" s="161"/>
      <c r="B21" s="78"/>
      <c r="C21" s="66" t="s">
        <v>160</v>
      </c>
      <c r="D21" s="78"/>
    </row>
    <row r="22" ht="16.5" customHeight="1" spans="1:4">
      <c r="A22" s="161"/>
      <c r="B22" s="78"/>
      <c r="C22" s="66" t="s">
        <v>161</v>
      </c>
      <c r="D22" s="78"/>
    </row>
    <row r="23" ht="16.5" customHeight="1" spans="1:4">
      <c r="A23" s="161"/>
      <c r="B23" s="78"/>
      <c r="C23" s="66" t="s">
        <v>162</v>
      </c>
      <c r="D23" s="78"/>
    </row>
    <row r="24" ht="16.5" customHeight="1" spans="1:4">
      <c r="A24" s="161"/>
      <c r="B24" s="78"/>
      <c r="C24" s="66" t="s">
        <v>163</v>
      </c>
      <c r="D24" s="78"/>
    </row>
    <row r="25" ht="16.5" customHeight="1" spans="1:4">
      <c r="A25" s="161"/>
      <c r="B25" s="78"/>
      <c r="C25" s="66" t="s">
        <v>164</v>
      </c>
      <c r="D25" s="78"/>
    </row>
    <row r="26" ht="16.5" customHeight="1" spans="1:4">
      <c r="A26" s="161"/>
      <c r="B26" s="78"/>
      <c r="C26" s="66" t="s">
        <v>165</v>
      </c>
      <c r="D26" s="78">
        <v>473376</v>
      </c>
    </row>
    <row r="27" ht="16.5" customHeight="1" spans="1:4">
      <c r="A27" s="161"/>
      <c r="B27" s="78"/>
      <c r="C27" s="66" t="s">
        <v>166</v>
      </c>
      <c r="D27" s="78"/>
    </row>
    <row r="28" ht="16.5" customHeight="1" spans="1:4">
      <c r="A28" s="161"/>
      <c r="B28" s="78"/>
      <c r="C28" s="66" t="s">
        <v>167</v>
      </c>
      <c r="D28" s="78"/>
    </row>
    <row r="29" ht="16.5" customHeight="1" spans="1:4">
      <c r="A29" s="161"/>
      <c r="B29" s="78"/>
      <c r="C29" s="66" t="s">
        <v>168</v>
      </c>
      <c r="D29" s="78"/>
    </row>
    <row r="30" ht="16.5" customHeight="1" spans="1:4">
      <c r="A30" s="161"/>
      <c r="B30" s="78"/>
      <c r="C30" s="66" t="s">
        <v>169</v>
      </c>
      <c r="D30" s="78"/>
    </row>
    <row r="31" ht="16.5" customHeight="1" spans="1:4">
      <c r="A31" s="161"/>
      <c r="B31" s="78"/>
      <c r="C31" s="66" t="s">
        <v>170</v>
      </c>
      <c r="D31" s="78"/>
    </row>
    <row r="32" ht="16.5" customHeight="1" spans="1:4">
      <c r="A32" s="161"/>
      <c r="B32" s="78"/>
      <c r="C32" s="140" t="s">
        <v>171</v>
      </c>
      <c r="D32" s="78"/>
    </row>
    <row r="33" ht="16.5" customHeight="1" spans="1:4">
      <c r="A33" s="161"/>
      <c r="B33" s="78"/>
      <c r="C33" s="140" t="s">
        <v>172</v>
      </c>
      <c r="D33" s="78"/>
    </row>
    <row r="34" ht="16.5" customHeight="1" spans="1:4">
      <c r="A34" s="161"/>
      <c r="B34" s="78"/>
      <c r="C34" s="54" t="s">
        <v>173</v>
      </c>
      <c r="D34" s="78"/>
    </row>
    <row r="35" ht="15" customHeight="1" spans="1:4">
      <c r="A35" s="162" t="s">
        <v>51</v>
      </c>
      <c r="B35" s="163">
        <v>4535800</v>
      </c>
      <c r="C35" s="162" t="s">
        <v>52</v>
      </c>
      <c r="D35" s="163">
        <v>4535800</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workbookViewId="0">
      <pane ySplit="1" topLeftCell="A12" activePane="bottomLeft" state="frozen"/>
      <selection/>
      <selection pane="bottomLeft" activeCell="E29" sqref="E29:H31"/>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1:7">
      <c r="A1" s="1"/>
      <c r="B1" s="1"/>
      <c r="C1" s="1"/>
      <c r="D1" s="1"/>
      <c r="E1" s="1"/>
      <c r="F1" s="1"/>
      <c r="G1" s="1"/>
    </row>
    <row r="2" customHeight="1" spans="4:7">
      <c r="D2" s="130"/>
      <c r="F2" s="69"/>
      <c r="G2" s="135" t="s">
        <v>174</v>
      </c>
    </row>
    <row r="3" ht="41.25" customHeight="1" spans="1:7">
      <c r="A3" s="119" t="str">
        <f>"2025"&amp;"年一般公共预算支出预算表（按功能科目分类）"</f>
        <v>2025年一般公共预算支出预算表（按功能科目分类）</v>
      </c>
      <c r="B3" s="119"/>
      <c r="C3" s="119"/>
      <c r="D3" s="119"/>
      <c r="E3" s="119"/>
      <c r="F3" s="119"/>
      <c r="G3" s="119"/>
    </row>
    <row r="4" ht="18" customHeight="1" spans="1:7">
      <c r="A4" s="5" t="s">
        <v>1</v>
      </c>
      <c r="F4" s="116"/>
      <c r="G4" s="135" t="s">
        <v>2</v>
      </c>
    </row>
    <row r="5" ht="20.25" customHeight="1" spans="1:7">
      <c r="A5" s="152" t="s">
        <v>175</v>
      </c>
      <c r="B5" s="153"/>
      <c r="C5" s="120" t="s">
        <v>56</v>
      </c>
      <c r="D5" s="143" t="s">
        <v>76</v>
      </c>
      <c r="E5" s="12"/>
      <c r="F5" s="13"/>
      <c r="G5" s="132" t="s">
        <v>77</v>
      </c>
    </row>
    <row r="6" ht="20.25" customHeight="1" spans="1:7">
      <c r="A6" s="154" t="s">
        <v>73</v>
      </c>
      <c r="B6" s="154" t="s">
        <v>74</v>
      </c>
      <c r="C6" s="19"/>
      <c r="D6" s="125" t="s">
        <v>58</v>
      </c>
      <c r="E6" s="125" t="s">
        <v>176</v>
      </c>
      <c r="F6" s="125" t="s">
        <v>177</v>
      </c>
      <c r="G6" s="134"/>
    </row>
    <row r="7" ht="15" customHeight="1" spans="1:7">
      <c r="A7" s="57" t="s">
        <v>83</v>
      </c>
      <c r="B7" s="57" t="s">
        <v>84</v>
      </c>
      <c r="C7" s="57" t="s">
        <v>85</v>
      </c>
      <c r="D7" s="57" t="s">
        <v>86</v>
      </c>
      <c r="E7" s="57" t="s">
        <v>87</v>
      </c>
      <c r="F7" s="57" t="s">
        <v>88</v>
      </c>
      <c r="G7" s="57" t="s">
        <v>89</v>
      </c>
    </row>
    <row r="8" ht="18" customHeight="1" spans="1:7">
      <c r="A8" s="66" t="s">
        <v>98</v>
      </c>
      <c r="B8" s="54" t="s">
        <v>99</v>
      </c>
      <c r="C8" s="78">
        <v>810400</v>
      </c>
      <c r="D8" s="78">
        <v>810400</v>
      </c>
      <c r="E8" s="78">
        <v>778000</v>
      </c>
      <c r="F8" s="78">
        <v>32400</v>
      </c>
      <c r="G8" s="78"/>
    </row>
    <row r="9" ht="18" customHeight="1" spans="1:7">
      <c r="A9" s="66" t="s">
        <v>100</v>
      </c>
      <c r="B9" s="129" t="s">
        <v>101</v>
      </c>
      <c r="C9" s="78">
        <v>799480</v>
      </c>
      <c r="D9" s="78">
        <v>799480</v>
      </c>
      <c r="E9" s="78">
        <v>767080</v>
      </c>
      <c r="F9" s="78">
        <v>32400</v>
      </c>
      <c r="G9" s="78"/>
    </row>
    <row r="10" ht="18" customHeight="1" spans="1:7">
      <c r="A10" s="66" t="s">
        <v>102</v>
      </c>
      <c r="B10" s="155" t="s">
        <v>103</v>
      </c>
      <c r="C10" s="78">
        <v>216000</v>
      </c>
      <c r="D10" s="78">
        <v>216000</v>
      </c>
      <c r="E10" s="78">
        <v>183600</v>
      </c>
      <c r="F10" s="78">
        <v>32400</v>
      </c>
      <c r="G10" s="78"/>
    </row>
    <row r="11" ht="18" customHeight="1" spans="1:7">
      <c r="A11" s="66" t="s">
        <v>104</v>
      </c>
      <c r="B11" s="155" t="s">
        <v>105</v>
      </c>
      <c r="C11" s="78">
        <v>388980</v>
      </c>
      <c r="D11" s="78">
        <v>388980</v>
      </c>
      <c r="E11" s="78">
        <v>388980</v>
      </c>
      <c r="F11" s="78"/>
      <c r="G11" s="78"/>
    </row>
    <row r="12" ht="18" customHeight="1" spans="1:7">
      <c r="A12" s="66" t="s">
        <v>106</v>
      </c>
      <c r="B12" s="155" t="s">
        <v>107</v>
      </c>
      <c r="C12" s="78">
        <v>194500</v>
      </c>
      <c r="D12" s="78">
        <v>194500</v>
      </c>
      <c r="E12" s="78">
        <v>194500</v>
      </c>
      <c r="F12" s="78"/>
      <c r="G12" s="78"/>
    </row>
    <row r="13" ht="18" customHeight="1" spans="1:7">
      <c r="A13" s="66" t="s">
        <v>108</v>
      </c>
      <c r="B13" s="129" t="s">
        <v>109</v>
      </c>
      <c r="C13" s="78">
        <v>10920</v>
      </c>
      <c r="D13" s="78">
        <v>10920</v>
      </c>
      <c r="E13" s="78">
        <v>10920</v>
      </c>
      <c r="F13" s="78"/>
      <c r="G13" s="78"/>
    </row>
    <row r="14" ht="18" customHeight="1" spans="1:7">
      <c r="A14" s="66" t="s">
        <v>110</v>
      </c>
      <c r="B14" s="155" t="s">
        <v>111</v>
      </c>
      <c r="C14" s="78">
        <v>10920</v>
      </c>
      <c r="D14" s="78">
        <v>10920</v>
      </c>
      <c r="E14" s="78">
        <v>10920</v>
      </c>
      <c r="F14" s="78"/>
      <c r="G14" s="78"/>
    </row>
    <row r="15" ht="18" customHeight="1" spans="1:7">
      <c r="A15" s="66" t="s">
        <v>112</v>
      </c>
      <c r="B15" s="54" t="s">
        <v>113</v>
      </c>
      <c r="C15" s="78">
        <v>3252024</v>
      </c>
      <c r="D15" s="78">
        <v>3073824</v>
      </c>
      <c r="E15" s="78">
        <v>3073824</v>
      </c>
      <c r="F15" s="78"/>
      <c r="G15" s="78">
        <v>178200</v>
      </c>
    </row>
    <row r="16" ht="18" customHeight="1" spans="1:7">
      <c r="A16" s="66" t="s">
        <v>114</v>
      </c>
      <c r="B16" s="129" t="s">
        <v>115</v>
      </c>
      <c r="C16" s="78">
        <v>2000</v>
      </c>
      <c r="D16" s="78"/>
      <c r="E16" s="78"/>
      <c r="F16" s="78"/>
      <c r="G16" s="78">
        <v>2000</v>
      </c>
    </row>
    <row r="17" ht="18" customHeight="1" spans="1:7">
      <c r="A17" s="66" t="s">
        <v>116</v>
      </c>
      <c r="B17" s="155" t="s">
        <v>117</v>
      </c>
      <c r="C17" s="78">
        <v>2000</v>
      </c>
      <c r="D17" s="78"/>
      <c r="E17" s="78"/>
      <c r="F17" s="78"/>
      <c r="G17" s="78">
        <v>2000</v>
      </c>
    </row>
    <row r="18" ht="18" customHeight="1" spans="1:7">
      <c r="A18" s="66" t="s">
        <v>118</v>
      </c>
      <c r="B18" s="129" t="s">
        <v>119</v>
      </c>
      <c r="C18" s="78">
        <v>2744872</v>
      </c>
      <c r="D18" s="78">
        <v>2733672</v>
      </c>
      <c r="E18" s="78">
        <v>2733672</v>
      </c>
      <c r="F18" s="78"/>
      <c r="G18" s="78">
        <v>11200</v>
      </c>
    </row>
    <row r="19" ht="18" customHeight="1" spans="1:7">
      <c r="A19" s="66" t="s">
        <v>120</v>
      </c>
      <c r="B19" s="155" t="s">
        <v>121</v>
      </c>
      <c r="C19" s="78">
        <v>2744872</v>
      </c>
      <c r="D19" s="78">
        <v>2733672</v>
      </c>
      <c r="E19" s="78">
        <v>2733672</v>
      </c>
      <c r="F19" s="78"/>
      <c r="G19" s="78">
        <v>11200</v>
      </c>
    </row>
    <row r="20" ht="18" customHeight="1" spans="1:7">
      <c r="A20" s="66" t="s">
        <v>122</v>
      </c>
      <c r="B20" s="129" t="s">
        <v>123</v>
      </c>
      <c r="C20" s="78">
        <v>165000</v>
      </c>
      <c r="D20" s="78"/>
      <c r="E20" s="78"/>
      <c r="F20" s="78"/>
      <c r="G20" s="78">
        <v>165000</v>
      </c>
    </row>
    <row r="21" ht="18" customHeight="1" spans="1:7">
      <c r="A21" s="66" t="s">
        <v>124</v>
      </c>
      <c r="B21" s="155" t="s">
        <v>125</v>
      </c>
      <c r="C21" s="78">
        <v>165000</v>
      </c>
      <c r="D21" s="78"/>
      <c r="E21" s="78"/>
      <c r="F21" s="78"/>
      <c r="G21" s="78">
        <v>165000</v>
      </c>
    </row>
    <row r="22" ht="18" customHeight="1" spans="1:7">
      <c r="A22" s="66" t="s">
        <v>126</v>
      </c>
      <c r="B22" s="129" t="s">
        <v>127</v>
      </c>
      <c r="C22" s="78">
        <v>340152</v>
      </c>
      <c r="D22" s="78">
        <v>340152</v>
      </c>
      <c r="E22" s="78">
        <v>340152</v>
      </c>
      <c r="F22" s="78"/>
      <c r="G22" s="78"/>
    </row>
    <row r="23" ht="18" customHeight="1" spans="1:7">
      <c r="A23" s="66" t="s">
        <v>128</v>
      </c>
      <c r="B23" s="155" t="s">
        <v>129</v>
      </c>
      <c r="C23" s="78">
        <v>192060</v>
      </c>
      <c r="D23" s="78">
        <v>192060</v>
      </c>
      <c r="E23" s="78">
        <v>192060</v>
      </c>
      <c r="F23" s="78"/>
      <c r="G23" s="78"/>
    </row>
    <row r="24" ht="18" customHeight="1" spans="1:7">
      <c r="A24" s="66" t="s">
        <v>130</v>
      </c>
      <c r="B24" s="155" t="s">
        <v>131</v>
      </c>
      <c r="C24" s="78">
        <v>121560</v>
      </c>
      <c r="D24" s="78">
        <v>121560</v>
      </c>
      <c r="E24" s="78">
        <v>121560</v>
      </c>
      <c r="F24" s="78"/>
      <c r="G24" s="78"/>
    </row>
    <row r="25" ht="18" customHeight="1" spans="1:7">
      <c r="A25" s="66" t="s">
        <v>132</v>
      </c>
      <c r="B25" s="155" t="s">
        <v>133</v>
      </c>
      <c r="C25" s="78">
        <v>26532</v>
      </c>
      <c r="D25" s="78">
        <v>26532</v>
      </c>
      <c r="E25" s="78">
        <v>26532</v>
      </c>
      <c r="F25" s="78"/>
      <c r="G25" s="78"/>
    </row>
    <row r="26" ht="18" customHeight="1" spans="1:7">
      <c r="A26" s="66" t="s">
        <v>134</v>
      </c>
      <c r="B26" s="54" t="s">
        <v>135</v>
      </c>
      <c r="C26" s="78">
        <v>473376</v>
      </c>
      <c r="D26" s="78">
        <v>473376</v>
      </c>
      <c r="E26" s="78">
        <v>473376</v>
      </c>
      <c r="F26" s="78"/>
      <c r="G26" s="78"/>
    </row>
    <row r="27" ht="18" customHeight="1" spans="1:7">
      <c r="A27" s="66" t="s">
        <v>136</v>
      </c>
      <c r="B27" s="129" t="s">
        <v>137</v>
      </c>
      <c r="C27" s="78">
        <v>473376</v>
      </c>
      <c r="D27" s="78">
        <v>473376</v>
      </c>
      <c r="E27" s="78">
        <v>473376</v>
      </c>
      <c r="F27" s="78"/>
      <c r="G27" s="78"/>
    </row>
    <row r="28" ht="18" customHeight="1" spans="1:7">
      <c r="A28" s="66" t="s">
        <v>138</v>
      </c>
      <c r="B28" s="155" t="s">
        <v>139</v>
      </c>
      <c r="C28" s="78">
        <v>473376</v>
      </c>
      <c r="D28" s="78">
        <v>473376</v>
      </c>
      <c r="E28" s="78">
        <v>473376</v>
      </c>
      <c r="F28" s="78"/>
      <c r="G28" s="78"/>
    </row>
    <row r="29" ht="18" customHeight="1" spans="1:7">
      <c r="A29" s="77" t="s">
        <v>178</v>
      </c>
      <c r="B29" s="156" t="s">
        <v>178</v>
      </c>
      <c r="C29" s="78">
        <v>4535800</v>
      </c>
      <c r="D29" s="78">
        <v>4357600</v>
      </c>
      <c r="E29" s="78">
        <v>4325200</v>
      </c>
      <c r="F29" s="78">
        <v>32400</v>
      </c>
      <c r="G29" s="78">
        <v>178200</v>
      </c>
    </row>
  </sheetData>
  <mergeCells count="6">
    <mergeCell ref="A3:G3"/>
    <mergeCell ref="A5:B5"/>
    <mergeCell ref="D5:F5"/>
    <mergeCell ref="A29:B29"/>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C16" sqref="C16"/>
    </sheetView>
  </sheetViews>
  <sheetFormatPr defaultColWidth="10.4259259259259" defaultRowHeight="14.25" customHeight="1" outlineLevelCol="5"/>
  <cols>
    <col min="1" max="6" width="28.1388888888889" customWidth="1"/>
  </cols>
  <sheetData>
    <row r="1" customHeight="1" spans="1:6">
      <c r="A1" s="1"/>
      <c r="B1" s="1"/>
      <c r="C1" s="1"/>
      <c r="D1" s="1"/>
      <c r="E1" s="1"/>
      <c r="F1" s="1"/>
    </row>
    <row r="2" customHeight="1" spans="1:6">
      <c r="A2" s="39"/>
      <c r="B2" s="39"/>
      <c r="C2" s="39"/>
      <c r="D2" s="39"/>
      <c r="E2" s="38"/>
      <c r="F2" s="148" t="s">
        <v>179</v>
      </c>
    </row>
    <row r="3" ht="41.25" customHeight="1" spans="1:6">
      <c r="A3" s="149" t="str">
        <f>"2025"&amp;"年一般公共预算“三公”经费支出预算表"</f>
        <v>2025年一般公共预算“三公”经费支出预算表</v>
      </c>
      <c r="B3" s="39"/>
      <c r="C3" s="39"/>
      <c r="D3" s="39"/>
      <c r="E3" s="38"/>
      <c r="F3" s="39"/>
    </row>
    <row r="4" customHeight="1" spans="1:6">
      <c r="A4" s="108" t="s">
        <v>1</v>
      </c>
      <c r="B4" s="150"/>
      <c r="D4" s="39"/>
      <c r="E4" s="38"/>
      <c r="F4" s="61" t="s">
        <v>2</v>
      </c>
    </row>
    <row r="5" ht="27" customHeight="1" spans="1:6">
      <c r="A5" s="43" t="s">
        <v>180</v>
      </c>
      <c r="B5" s="43" t="s">
        <v>181</v>
      </c>
      <c r="C5" s="45" t="s">
        <v>182</v>
      </c>
      <c r="D5" s="43"/>
      <c r="E5" s="44"/>
      <c r="F5" s="43" t="s">
        <v>183</v>
      </c>
    </row>
    <row r="6" ht="28.5" customHeight="1" spans="1:6">
      <c r="A6" s="151"/>
      <c r="B6" s="47"/>
      <c r="C6" s="44" t="s">
        <v>58</v>
      </c>
      <c r="D6" s="44" t="s">
        <v>184</v>
      </c>
      <c r="E6" s="44" t="s">
        <v>185</v>
      </c>
      <c r="F6" s="46"/>
    </row>
    <row r="7" ht="17.25" customHeight="1" spans="1:6">
      <c r="A7" s="52" t="s">
        <v>83</v>
      </c>
      <c r="B7" s="52" t="s">
        <v>84</v>
      </c>
      <c r="C7" s="52" t="s">
        <v>85</v>
      </c>
      <c r="D7" s="52" t="s">
        <v>86</v>
      </c>
      <c r="E7" s="52" t="s">
        <v>87</v>
      </c>
      <c r="F7" s="52" t="s">
        <v>88</v>
      </c>
    </row>
    <row r="8" ht="17.25" customHeight="1" spans="1:6">
      <c r="A8" s="78"/>
      <c r="B8" s="78"/>
      <c r="C8" s="78"/>
      <c r="D8" s="78"/>
      <c r="E8" s="78"/>
      <c r="F8" s="78"/>
    </row>
    <row r="9" customHeight="1" spans="1:2">
      <c r="A9" s="108" t="s">
        <v>186</v>
      </c>
      <c r="B9" s="40"/>
    </row>
  </sheetData>
  <mergeCells count="7">
    <mergeCell ref="A3:F3"/>
    <mergeCell ref="A4:B4"/>
    <mergeCell ref="C5:E5"/>
    <mergeCell ref="A9:B9"/>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27"/>
  <sheetViews>
    <sheetView showZeros="0" topLeftCell="N1" workbookViewId="0">
      <pane ySplit="1" topLeftCell="A5" activePane="bottomLeft" state="frozen"/>
      <selection/>
      <selection pane="bottomLeft" activeCell="I27" sqref="I27"/>
    </sheetView>
  </sheetViews>
  <sheetFormatPr defaultColWidth="9.13888888888889" defaultRowHeight="14.25" customHeight="1"/>
  <cols>
    <col min="1" max="1" width="20.5555555555556" customWidth="1"/>
    <col min="2" max="2" width="26.7777777777778" customWidth="1"/>
    <col min="3" max="3" width="20.712962962963" customWidth="1"/>
    <col min="4" max="4" width="20.4444444444444" customWidth="1"/>
    <col min="5" max="5" width="10.1388888888889" customWidth="1"/>
    <col min="6" max="6" width="29.5555555555556" customWidth="1"/>
    <col min="7" max="7" width="8.88888888888889" customWidth="1"/>
    <col min="8" max="8" width="26.6666666666667" customWidth="1"/>
    <col min="9" max="24" width="18.71296296296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0"/>
      <c r="C2" s="136"/>
      <c r="E2" s="137"/>
      <c r="F2" s="137"/>
      <c r="G2" s="137"/>
      <c r="H2" s="137"/>
      <c r="I2" s="80"/>
      <c r="J2" s="80"/>
      <c r="K2" s="80"/>
      <c r="L2" s="80"/>
      <c r="M2" s="80"/>
      <c r="N2" s="80"/>
      <c r="R2" s="80"/>
      <c r="V2" s="136"/>
      <c r="X2" s="3" t="s">
        <v>187</v>
      </c>
    </row>
    <row r="3" ht="45.75" customHeight="1" spans="1:24">
      <c r="A3" s="63" t="str">
        <f>"2025"&amp;"年部门基本支出预算表"</f>
        <v>2025年部门基本支出预算表</v>
      </c>
      <c r="B3" s="4"/>
      <c r="C3" s="63"/>
      <c r="D3" s="63"/>
      <c r="E3" s="63"/>
      <c r="F3" s="63"/>
      <c r="G3" s="63"/>
      <c r="H3" s="63"/>
      <c r="I3" s="63"/>
      <c r="J3" s="63"/>
      <c r="K3" s="63"/>
      <c r="L3" s="63"/>
      <c r="M3" s="63"/>
      <c r="N3" s="63"/>
      <c r="O3" s="4"/>
      <c r="P3" s="4"/>
      <c r="Q3" s="4"/>
      <c r="R3" s="63"/>
      <c r="S3" s="63"/>
      <c r="T3" s="63"/>
      <c r="U3" s="63"/>
      <c r="V3" s="63"/>
      <c r="W3" s="63"/>
      <c r="X3" s="63"/>
    </row>
    <row r="4" ht="18.75" customHeight="1" spans="1:24">
      <c r="A4" s="5" t="s">
        <v>1</v>
      </c>
      <c r="B4" s="6"/>
      <c r="C4" s="138"/>
      <c r="D4" s="138"/>
      <c r="E4" s="138"/>
      <c r="F4" s="138"/>
      <c r="G4" s="138"/>
      <c r="H4" s="138"/>
      <c r="I4" s="82"/>
      <c r="J4" s="82"/>
      <c r="K4" s="82"/>
      <c r="L4" s="82"/>
      <c r="M4" s="82"/>
      <c r="N4" s="82"/>
      <c r="O4" s="7"/>
      <c r="P4" s="7"/>
      <c r="Q4" s="7"/>
      <c r="R4" s="82"/>
      <c r="V4" s="136"/>
      <c r="X4" s="3" t="s">
        <v>2</v>
      </c>
    </row>
    <row r="5" ht="18" customHeight="1" spans="1:24">
      <c r="A5" s="9" t="s">
        <v>188</v>
      </c>
      <c r="B5" s="9" t="s">
        <v>189</v>
      </c>
      <c r="C5" s="9" t="s">
        <v>190</v>
      </c>
      <c r="D5" s="9" t="s">
        <v>191</v>
      </c>
      <c r="E5" s="9" t="s">
        <v>192</v>
      </c>
      <c r="F5" s="9" t="s">
        <v>193</v>
      </c>
      <c r="G5" s="9" t="s">
        <v>194</v>
      </c>
      <c r="H5" s="9" t="s">
        <v>195</v>
      </c>
      <c r="I5" s="143" t="s">
        <v>196</v>
      </c>
      <c r="J5" s="105" t="s">
        <v>196</v>
      </c>
      <c r="K5" s="105"/>
      <c r="L5" s="105"/>
      <c r="M5" s="105"/>
      <c r="N5" s="105"/>
      <c r="O5" s="12"/>
      <c r="P5" s="12"/>
      <c r="Q5" s="12"/>
      <c r="R5" s="98" t="s">
        <v>62</v>
      </c>
      <c r="S5" s="105" t="s">
        <v>63</v>
      </c>
      <c r="T5" s="105"/>
      <c r="U5" s="105"/>
      <c r="V5" s="105"/>
      <c r="W5" s="105"/>
      <c r="X5" s="74"/>
    </row>
    <row r="6" ht="18" customHeight="1" spans="1:24">
      <c r="A6" s="14"/>
      <c r="B6" s="27"/>
      <c r="C6" s="122"/>
      <c r="D6" s="14"/>
      <c r="E6" s="14"/>
      <c r="F6" s="14"/>
      <c r="G6" s="14"/>
      <c r="H6" s="14"/>
      <c r="I6" s="120" t="s">
        <v>197</v>
      </c>
      <c r="J6" s="143" t="s">
        <v>59</v>
      </c>
      <c r="K6" s="105"/>
      <c r="L6" s="105"/>
      <c r="M6" s="105"/>
      <c r="N6" s="74"/>
      <c r="O6" s="11" t="s">
        <v>198</v>
      </c>
      <c r="P6" s="12"/>
      <c r="Q6" s="13"/>
      <c r="R6" s="9" t="s">
        <v>62</v>
      </c>
      <c r="S6" s="143" t="s">
        <v>63</v>
      </c>
      <c r="T6" s="98" t="s">
        <v>65</v>
      </c>
      <c r="U6" s="105" t="s">
        <v>63</v>
      </c>
      <c r="V6" s="98" t="s">
        <v>67</v>
      </c>
      <c r="W6" s="98" t="s">
        <v>68</v>
      </c>
      <c r="X6" s="147" t="s">
        <v>69</v>
      </c>
    </row>
    <row r="7" ht="19.5" customHeight="1" spans="1:24">
      <c r="A7" s="27"/>
      <c r="B7" s="27"/>
      <c r="C7" s="27"/>
      <c r="D7" s="27"/>
      <c r="E7" s="27"/>
      <c r="F7" s="27"/>
      <c r="G7" s="27"/>
      <c r="H7" s="27"/>
      <c r="I7" s="27"/>
      <c r="J7" s="144" t="s">
        <v>199</v>
      </c>
      <c r="K7" s="9" t="s">
        <v>200</v>
      </c>
      <c r="L7" s="9" t="s">
        <v>201</v>
      </c>
      <c r="M7" s="9" t="s">
        <v>202</v>
      </c>
      <c r="N7" s="9" t="s">
        <v>203</v>
      </c>
      <c r="O7" s="9" t="s">
        <v>59</v>
      </c>
      <c r="P7" s="9" t="s">
        <v>60</v>
      </c>
      <c r="Q7" s="9" t="s">
        <v>61</v>
      </c>
      <c r="R7" s="27"/>
      <c r="S7" s="9" t="s">
        <v>58</v>
      </c>
      <c r="T7" s="9" t="s">
        <v>65</v>
      </c>
      <c r="U7" s="9" t="s">
        <v>204</v>
      </c>
      <c r="V7" s="9" t="s">
        <v>67</v>
      </c>
      <c r="W7" s="9" t="s">
        <v>68</v>
      </c>
      <c r="X7" s="9" t="s">
        <v>69</v>
      </c>
    </row>
    <row r="8" ht="37.5" customHeight="1" spans="1:24">
      <c r="A8" s="139"/>
      <c r="B8" s="19"/>
      <c r="C8" s="139"/>
      <c r="D8" s="139"/>
      <c r="E8" s="139"/>
      <c r="F8" s="139"/>
      <c r="G8" s="139"/>
      <c r="H8" s="139"/>
      <c r="I8" s="139"/>
      <c r="J8" s="145" t="s">
        <v>58</v>
      </c>
      <c r="K8" s="17" t="s">
        <v>205</v>
      </c>
      <c r="L8" s="17" t="s">
        <v>201</v>
      </c>
      <c r="M8" s="17" t="s">
        <v>202</v>
      </c>
      <c r="N8" s="17" t="s">
        <v>203</v>
      </c>
      <c r="O8" s="17" t="s">
        <v>201</v>
      </c>
      <c r="P8" s="17" t="s">
        <v>202</v>
      </c>
      <c r="Q8" s="17" t="s">
        <v>203</v>
      </c>
      <c r="R8" s="17" t="s">
        <v>62</v>
      </c>
      <c r="S8" s="17" t="s">
        <v>58</v>
      </c>
      <c r="T8" s="17" t="s">
        <v>65</v>
      </c>
      <c r="U8" s="17" t="s">
        <v>204</v>
      </c>
      <c r="V8" s="17" t="s">
        <v>67</v>
      </c>
      <c r="W8" s="17" t="s">
        <v>68</v>
      </c>
      <c r="X8" s="17" t="s">
        <v>69</v>
      </c>
    </row>
    <row r="9" customHeight="1" spans="1:24">
      <c r="A9" s="32">
        <v>1</v>
      </c>
      <c r="B9" s="32">
        <v>2</v>
      </c>
      <c r="C9" s="32">
        <v>3</v>
      </c>
      <c r="D9" s="32">
        <v>4</v>
      </c>
      <c r="E9" s="32">
        <v>5</v>
      </c>
      <c r="F9" s="32">
        <v>6</v>
      </c>
      <c r="G9" s="32">
        <v>7</v>
      </c>
      <c r="H9" s="32">
        <v>8</v>
      </c>
      <c r="I9" s="32">
        <v>9</v>
      </c>
      <c r="J9" s="32">
        <v>10</v>
      </c>
      <c r="K9" s="32">
        <v>11</v>
      </c>
      <c r="L9" s="32">
        <v>12</v>
      </c>
      <c r="M9" s="32">
        <v>13</v>
      </c>
      <c r="N9" s="32">
        <v>14</v>
      </c>
      <c r="O9" s="32">
        <v>15</v>
      </c>
      <c r="P9" s="32">
        <v>16</v>
      </c>
      <c r="Q9" s="32">
        <v>17</v>
      </c>
      <c r="R9" s="32">
        <v>18</v>
      </c>
      <c r="S9" s="32">
        <v>19</v>
      </c>
      <c r="T9" s="32">
        <v>20</v>
      </c>
      <c r="U9" s="32">
        <v>21</v>
      </c>
      <c r="V9" s="32">
        <v>22</v>
      </c>
      <c r="W9" s="32">
        <v>23</v>
      </c>
      <c r="X9" s="32">
        <v>24</v>
      </c>
    </row>
    <row r="10" ht="20.25" customHeight="1" spans="1:24">
      <c r="A10" s="140" t="s">
        <v>206</v>
      </c>
      <c r="B10" s="140" t="s">
        <v>71</v>
      </c>
      <c r="C10" s="140" t="s">
        <v>207</v>
      </c>
      <c r="D10" s="140" t="s">
        <v>208</v>
      </c>
      <c r="E10" s="140" t="s">
        <v>120</v>
      </c>
      <c r="F10" s="140" t="s">
        <v>121</v>
      </c>
      <c r="G10" s="140" t="s">
        <v>209</v>
      </c>
      <c r="H10" s="140" t="s">
        <v>210</v>
      </c>
      <c r="I10" s="78">
        <v>845076</v>
      </c>
      <c r="J10" s="78">
        <v>845076</v>
      </c>
      <c r="K10" s="78"/>
      <c r="L10" s="78"/>
      <c r="M10" s="78">
        <v>845076</v>
      </c>
      <c r="N10" s="78"/>
      <c r="O10" s="78"/>
      <c r="P10" s="78"/>
      <c r="Q10" s="78"/>
      <c r="R10" s="78"/>
      <c r="S10" s="78"/>
      <c r="T10" s="78"/>
      <c r="U10" s="78"/>
      <c r="V10" s="78"/>
      <c r="W10" s="78"/>
      <c r="X10" s="78"/>
    </row>
    <row r="11" ht="20.25" customHeight="1" spans="1:24">
      <c r="A11" s="140" t="s">
        <v>206</v>
      </c>
      <c r="B11" s="140" t="s">
        <v>71</v>
      </c>
      <c r="C11" s="140" t="s">
        <v>207</v>
      </c>
      <c r="D11" s="140" t="s">
        <v>208</v>
      </c>
      <c r="E11" s="140" t="s">
        <v>120</v>
      </c>
      <c r="F11" s="140" t="s">
        <v>121</v>
      </c>
      <c r="G11" s="140" t="s">
        <v>211</v>
      </c>
      <c r="H11" s="140" t="s">
        <v>212</v>
      </c>
      <c r="I11" s="78">
        <v>470148</v>
      </c>
      <c r="J11" s="78">
        <v>470148</v>
      </c>
      <c r="K11" s="146"/>
      <c r="L11" s="146"/>
      <c r="M11" s="78">
        <v>470148</v>
      </c>
      <c r="N11" s="146"/>
      <c r="O11" s="78"/>
      <c r="P11" s="78"/>
      <c r="Q11" s="78"/>
      <c r="R11" s="78"/>
      <c r="S11" s="78"/>
      <c r="T11" s="78"/>
      <c r="U11" s="78"/>
      <c r="V11" s="78"/>
      <c r="W11" s="78"/>
      <c r="X11" s="78"/>
    </row>
    <row r="12" ht="20.25" customHeight="1" spans="1:24">
      <c r="A12" s="140" t="s">
        <v>206</v>
      </c>
      <c r="B12" s="140" t="s">
        <v>71</v>
      </c>
      <c r="C12" s="140" t="s">
        <v>207</v>
      </c>
      <c r="D12" s="140" t="s">
        <v>208</v>
      </c>
      <c r="E12" s="140" t="s">
        <v>120</v>
      </c>
      <c r="F12" s="140" t="s">
        <v>121</v>
      </c>
      <c r="G12" s="140" t="s">
        <v>211</v>
      </c>
      <c r="H12" s="140" t="s">
        <v>212</v>
      </c>
      <c r="I12" s="78">
        <v>144000</v>
      </c>
      <c r="J12" s="78">
        <v>144000</v>
      </c>
      <c r="K12" s="146"/>
      <c r="L12" s="146"/>
      <c r="M12" s="78">
        <v>144000</v>
      </c>
      <c r="N12" s="146"/>
      <c r="O12" s="78"/>
      <c r="P12" s="78"/>
      <c r="Q12" s="78"/>
      <c r="R12" s="78"/>
      <c r="S12" s="78"/>
      <c r="T12" s="78"/>
      <c r="U12" s="78"/>
      <c r="V12" s="78"/>
      <c r="W12" s="78"/>
      <c r="X12" s="78"/>
    </row>
    <row r="13" ht="20.25" customHeight="1" spans="1:24">
      <c r="A13" s="140" t="s">
        <v>206</v>
      </c>
      <c r="B13" s="140" t="s">
        <v>71</v>
      </c>
      <c r="C13" s="140" t="s">
        <v>207</v>
      </c>
      <c r="D13" s="140" t="s">
        <v>208</v>
      </c>
      <c r="E13" s="140" t="s">
        <v>120</v>
      </c>
      <c r="F13" s="140" t="s">
        <v>121</v>
      </c>
      <c r="G13" s="140" t="s">
        <v>213</v>
      </c>
      <c r="H13" s="140" t="s">
        <v>214</v>
      </c>
      <c r="I13" s="78">
        <v>431820</v>
      </c>
      <c r="J13" s="78">
        <v>431820</v>
      </c>
      <c r="K13" s="146"/>
      <c r="L13" s="146"/>
      <c r="M13" s="78">
        <v>431820</v>
      </c>
      <c r="N13" s="146"/>
      <c r="O13" s="78"/>
      <c r="P13" s="78"/>
      <c r="Q13" s="78"/>
      <c r="R13" s="78"/>
      <c r="S13" s="78"/>
      <c r="T13" s="78"/>
      <c r="U13" s="78"/>
      <c r="V13" s="78"/>
      <c r="W13" s="78"/>
      <c r="X13" s="78"/>
    </row>
    <row r="14" ht="20.25" customHeight="1" spans="1:24">
      <c r="A14" s="140" t="s">
        <v>206</v>
      </c>
      <c r="B14" s="140" t="s">
        <v>71</v>
      </c>
      <c r="C14" s="140" t="s">
        <v>215</v>
      </c>
      <c r="D14" s="140" t="s">
        <v>216</v>
      </c>
      <c r="E14" s="140" t="s">
        <v>104</v>
      </c>
      <c r="F14" s="140" t="s">
        <v>105</v>
      </c>
      <c r="G14" s="140" t="s">
        <v>217</v>
      </c>
      <c r="H14" s="140" t="s">
        <v>218</v>
      </c>
      <c r="I14" s="78">
        <v>388980</v>
      </c>
      <c r="J14" s="78">
        <v>388980</v>
      </c>
      <c r="K14" s="146"/>
      <c r="L14" s="146"/>
      <c r="M14" s="78">
        <v>388980</v>
      </c>
      <c r="N14" s="146"/>
      <c r="O14" s="78"/>
      <c r="P14" s="78"/>
      <c r="Q14" s="78"/>
      <c r="R14" s="78"/>
      <c r="S14" s="78"/>
      <c r="T14" s="78"/>
      <c r="U14" s="78"/>
      <c r="V14" s="78"/>
      <c r="W14" s="78"/>
      <c r="X14" s="78"/>
    </row>
    <row r="15" ht="20.25" customHeight="1" spans="1:24">
      <c r="A15" s="140" t="s">
        <v>206</v>
      </c>
      <c r="B15" s="140" t="s">
        <v>71</v>
      </c>
      <c r="C15" s="140" t="s">
        <v>215</v>
      </c>
      <c r="D15" s="140" t="s">
        <v>216</v>
      </c>
      <c r="E15" s="140" t="s">
        <v>106</v>
      </c>
      <c r="F15" s="140" t="s">
        <v>107</v>
      </c>
      <c r="G15" s="140" t="s">
        <v>219</v>
      </c>
      <c r="H15" s="140" t="s">
        <v>220</v>
      </c>
      <c r="I15" s="78">
        <v>194500</v>
      </c>
      <c r="J15" s="78">
        <v>194500</v>
      </c>
      <c r="K15" s="146"/>
      <c r="L15" s="146"/>
      <c r="M15" s="78">
        <v>194500</v>
      </c>
      <c r="N15" s="146"/>
      <c r="O15" s="78"/>
      <c r="P15" s="78"/>
      <c r="Q15" s="78"/>
      <c r="R15" s="78"/>
      <c r="S15" s="78"/>
      <c r="T15" s="78"/>
      <c r="U15" s="78"/>
      <c r="V15" s="78"/>
      <c r="W15" s="78"/>
      <c r="X15" s="78"/>
    </row>
    <row r="16" ht="20.25" customHeight="1" spans="1:24">
      <c r="A16" s="140" t="s">
        <v>206</v>
      </c>
      <c r="B16" s="140" t="s">
        <v>71</v>
      </c>
      <c r="C16" s="140" t="s">
        <v>215</v>
      </c>
      <c r="D16" s="140" t="s">
        <v>216</v>
      </c>
      <c r="E16" s="140" t="s">
        <v>128</v>
      </c>
      <c r="F16" s="140" t="s">
        <v>129</v>
      </c>
      <c r="G16" s="140" t="s">
        <v>221</v>
      </c>
      <c r="H16" s="140" t="s">
        <v>222</v>
      </c>
      <c r="I16" s="78">
        <v>192060</v>
      </c>
      <c r="J16" s="78">
        <v>192060</v>
      </c>
      <c r="K16" s="146"/>
      <c r="L16" s="146"/>
      <c r="M16" s="78">
        <v>192060</v>
      </c>
      <c r="N16" s="146"/>
      <c r="O16" s="78"/>
      <c r="P16" s="78"/>
      <c r="Q16" s="78"/>
      <c r="R16" s="78"/>
      <c r="S16" s="78"/>
      <c r="T16" s="78"/>
      <c r="U16" s="78"/>
      <c r="V16" s="78"/>
      <c r="W16" s="78"/>
      <c r="X16" s="78"/>
    </row>
    <row r="17" ht="20.25" customHeight="1" spans="1:24">
      <c r="A17" s="140" t="s">
        <v>206</v>
      </c>
      <c r="B17" s="140" t="s">
        <v>71</v>
      </c>
      <c r="C17" s="140" t="s">
        <v>215</v>
      </c>
      <c r="D17" s="140" t="s">
        <v>216</v>
      </c>
      <c r="E17" s="140" t="s">
        <v>130</v>
      </c>
      <c r="F17" s="140" t="s">
        <v>131</v>
      </c>
      <c r="G17" s="140" t="s">
        <v>223</v>
      </c>
      <c r="H17" s="140" t="s">
        <v>224</v>
      </c>
      <c r="I17" s="78">
        <v>121560</v>
      </c>
      <c r="J17" s="78">
        <v>121560</v>
      </c>
      <c r="K17" s="146"/>
      <c r="L17" s="146"/>
      <c r="M17" s="78">
        <v>121560</v>
      </c>
      <c r="N17" s="146"/>
      <c r="O17" s="78"/>
      <c r="P17" s="78"/>
      <c r="Q17" s="78"/>
      <c r="R17" s="78"/>
      <c r="S17" s="78"/>
      <c r="T17" s="78"/>
      <c r="U17" s="78"/>
      <c r="V17" s="78"/>
      <c r="W17" s="78"/>
      <c r="X17" s="78"/>
    </row>
    <row r="18" ht="20.25" customHeight="1" spans="1:24">
      <c r="A18" s="140" t="s">
        <v>206</v>
      </c>
      <c r="B18" s="140" t="s">
        <v>71</v>
      </c>
      <c r="C18" s="140" t="s">
        <v>215</v>
      </c>
      <c r="D18" s="140" t="s">
        <v>216</v>
      </c>
      <c r="E18" s="140" t="s">
        <v>120</v>
      </c>
      <c r="F18" s="140" t="s">
        <v>121</v>
      </c>
      <c r="G18" s="140" t="s">
        <v>225</v>
      </c>
      <c r="H18" s="140" t="s">
        <v>226</v>
      </c>
      <c r="I18" s="78">
        <v>17028</v>
      </c>
      <c r="J18" s="78">
        <v>17028</v>
      </c>
      <c r="K18" s="146"/>
      <c r="L18" s="146"/>
      <c r="M18" s="78">
        <v>17028</v>
      </c>
      <c r="N18" s="146"/>
      <c r="O18" s="78"/>
      <c r="P18" s="78"/>
      <c r="Q18" s="78"/>
      <c r="R18" s="78"/>
      <c r="S18" s="78"/>
      <c r="T18" s="78"/>
      <c r="U18" s="78"/>
      <c r="V18" s="78"/>
      <c r="W18" s="78"/>
      <c r="X18" s="78"/>
    </row>
    <row r="19" ht="20.25" customHeight="1" spans="1:24">
      <c r="A19" s="140" t="s">
        <v>206</v>
      </c>
      <c r="B19" s="140" t="s">
        <v>71</v>
      </c>
      <c r="C19" s="140" t="s">
        <v>215</v>
      </c>
      <c r="D19" s="140" t="s">
        <v>216</v>
      </c>
      <c r="E19" s="140" t="s">
        <v>132</v>
      </c>
      <c r="F19" s="140" t="s">
        <v>133</v>
      </c>
      <c r="G19" s="140" t="s">
        <v>225</v>
      </c>
      <c r="H19" s="140" t="s">
        <v>226</v>
      </c>
      <c r="I19" s="78">
        <v>4872</v>
      </c>
      <c r="J19" s="78">
        <v>4872</v>
      </c>
      <c r="K19" s="146"/>
      <c r="L19" s="146"/>
      <c r="M19" s="78">
        <v>4872</v>
      </c>
      <c r="N19" s="146"/>
      <c r="O19" s="78"/>
      <c r="P19" s="78"/>
      <c r="Q19" s="78"/>
      <c r="R19" s="78"/>
      <c r="S19" s="78"/>
      <c r="T19" s="78"/>
      <c r="U19" s="78"/>
      <c r="V19" s="78"/>
      <c r="W19" s="78"/>
      <c r="X19" s="78"/>
    </row>
    <row r="20" ht="20.25" customHeight="1" spans="1:24">
      <c r="A20" s="140" t="s">
        <v>206</v>
      </c>
      <c r="B20" s="140" t="s">
        <v>71</v>
      </c>
      <c r="C20" s="140" t="s">
        <v>215</v>
      </c>
      <c r="D20" s="140" t="s">
        <v>216</v>
      </c>
      <c r="E20" s="140" t="s">
        <v>132</v>
      </c>
      <c r="F20" s="140" t="s">
        <v>133</v>
      </c>
      <c r="G20" s="140" t="s">
        <v>225</v>
      </c>
      <c r="H20" s="140" t="s">
        <v>226</v>
      </c>
      <c r="I20" s="78">
        <v>21660</v>
      </c>
      <c r="J20" s="78">
        <v>21660</v>
      </c>
      <c r="K20" s="146"/>
      <c r="L20" s="146"/>
      <c r="M20" s="78">
        <v>21660</v>
      </c>
      <c r="N20" s="146"/>
      <c r="O20" s="78"/>
      <c r="P20" s="78"/>
      <c r="Q20" s="78"/>
      <c r="R20" s="78"/>
      <c r="S20" s="78"/>
      <c r="T20" s="78"/>
      <c r="U20" s="78"/>
      <c r="V20" s="78"/>
      <c r="W20" s="78"/>
      <c r="X20" s="78"/>
    </row>
    <row r="21" ht="20.25" customHeight="1" spans="1:24">
      <c r="A21" s="140" t="s">
        <v>206</v>
      </c>
      <c r="B21" s="140" t="s">
        <v>71</v>
      </c>
      <c r="C21" s="140" t="s">
        <v>227</v>
      </c>
      <c r="D21" s="140" t="s">
        <v>139</v>
      </c>
      <c r="E21" s="140" t="s">
        <v>138</v>
      </c>
      <c r="F21" s="140" t="s">
        <v>139</v>
      </c>
      <c r="G21" s="140" t="s">
        <v>228</v>
      </c>
      <c r="H21" s="140" t="s">
        <v>139</v>
      </c>
      <c r="I21" s="78">
        <v>473376</v>
      </c>
      <c r="J21" s="78">
        <v>473376</v>
      </c>
      <c r="K21" s="146"/>
      <c r="L21" s="146"/>
      <c r="M21" s="78">
        <v>473376</v>
      </c>
      <c r="N21" s="146"/>
      <c r="O21" s="78"/>
      <c r="P21" s="78"/>
      <c r="Q21" s="78"/>
      <c r="R21" s="78"/>
      <c r="S21" s="78"/>
      <c r="T21" s="78"/>
      <c r="U21" s="78"/>
      <c r="V21" s="78"/>
      <c r="W21" s="78"/>
      <c r="X21" s="78"/>
    </row>
    <row r="22" ht="20.25" customHeight="1" spans="1:24">
      <c r="A22" s="140" t="s">
        <v>206</v>
      </c>
      <c r="B22" s="140" t="s">
        <v>71</v>
      </c>
      <c r="C22" s="140" t="s">
        <v>229</v>
      </c>
      <c r="D22" s="140" t="s">
        <v>230</v>
      </c>
      <c r="E22" s="140" t="s">
        <v>102</v>
      </c>
      <c r="F22" s="140" t="s">
        <v>103</v>
      </c>
      <c r="G22" s="140" t="s">
        <v>231</v>
      </c>
      <c r="H22" s="140" t="s">
        <v>232</v>
      </c>
      <c r="I22" s="78">
        <v>5400</v>
      </c>
      <c r="J22" s="78">
        <v>5400</v>
      </c>
      <c r="K22" s="146"/>
      <c r="L22" s="146"/>
      <c r="M22" s="78">
        <v>5400</v>
      </c>
      <c r="N22" s="146"/>
      <c r="O22" s="78"/>
      <c r="P22" s="78"/>
      <c r="Q22" s="78"/>
      <c r="R22" s="78"/>
      <c r="S22" s="78"/>
      <c r="T22" s="78"/>
      <c r="U22" s="78"/>
      <c r="V22" s="78"/>
      <c r="W22" s="78"/>
      <c r="X22" s="78"/>
    </row>
    <row r="23" ht="20.25" customHeight="1" spans="1:24">
      <c r="A23" s="140" t="s">
        <v>206</v>
      </c>
      <c r="B23" s="140" t="s">
        <v>71</v>
      </c>
      <c r="C23" s="140" t="s">
        <v>233</v>
      </c>
      <c r="D23" s="140" t="s">
        <v>234</v>
      </c>
      <c r="E23" s="140" t="s">
        <v>102</v>
      </c>
      <c r="F23" s="140" t="s">
        <v>103</v>
      </c>
      <c r="G23" s="140" t="s">
        <v>235</v>
      </c>
      <c r="H23" s="140" t="s">
        <v>236</v>
      </c>
      <c r="I23" s="78">
        <v>183600</v>
      </c>
      <c r="J23" s="78">
        <v>183600</v>
      </c>
      <c r="K23" s="146"/>
      <c r="L23" s="146"/>
      <c r="M23" s="78">
        <v>183600</v>
      </c>
      <c r="N23" s="146"/>
      <c r="O23" s="78"/>
      <c r="P23" s="78"/>
      <c r="Q23" s="78"/>
      <c r="R23" s="78"/>
      <c r="S23" s="78"/>
      <c r="T23" s="78"/>
      <c r="U23" s="78"/>
      <c r="V23" s="78"/>
      <c r="W23" s="78"/>
      <c r="X23" s="78"/>
    </row>
    <row r="24" ht="20.25" customHeight="1" spans="1:24">
      <c r="A24" s="140" t="s">
        <v>206</v>
      </c>
      <c r="B24" s="140" t="s">
        <v>71</v>
      </c>
      <c r="C24" s="140" t="s">
        <v>237</v>
      </c>
      <c r="D24" s="140" t="s">
        <v>238</v>
      </c>
      <c r="E24" s="140" t="s">
        <v>120</v>
      </c>
      <c r="F24" s="140" t="s">
        <v>121</v>
      </c>
      <c r="G24" s="140" t="s">
        <v>239</v>
      </c>
      <c r="H24" s="140" t="s">
        <v>240</v>
      </c>
      <c r="I24" s="78">
        <v>825600</v>
      </c>
      <c r="J24" s="78">
        <v>825600</v>
      </c>
      <c r="K24" s="146"/>
      <c r="L24" s="146"/>
      <c r="M24" s="78">
        <v>825600</v>
      </c>
      <c r="N24" s="146"/>
      <c r="O24" s="78"/>
      <c r="P24" s="78"/>
      <c r="Q24" s="78"/>
      <c r="R24" s="78"/>
      <c r="S24" s="78"/>
      <c r="T24" s="78"/>
      <c r="U24" s="78"/>
      <c r="V24" s="78"/>
      <c r="W24" s="78"/>
      <c r="X24" s="78"/>
    </row>
    <row r="25" ht="20.25" customHeight="1" spans="1:24">
      <c r="A25" s="140" t="s">
        <v>206</v>
      </c>
      <c r="B25" s="140" t="s">
        <v>71</v>
      </c>
      <c r="C25" s="140" t="s">
        <v>241</v>
      </c>
      <c r="D25" s="140" t="s">
        <v>242</v>
      </c>
      <c r="E25" s="140" t="s">
        <v>110</v>
      </c>
      <c r="F25" s="140" t="s">
        <v>111</v>
      </c>
      <c r="G25" s="140" t="s">
        <v>235</v>
      </c>
      <c r="H25" s="140" t="s">
        <v>236</v>
      </c>
      <c r="I25" s="78">
        <v>10920</v>
      </c>
      <c r="J25" s="78">
        <v>10920</v>
      </c>
      <c r="K25" s="146"/>
      <c r="L25" s="146"/>
      <c r="M25" s="78">
        <v>10920</v>
      </c>
      <c r="N25" s="146"/>
      <c r="O25" s="78"/>
      <c r="P25" s="78"/>
      <c r="Q25" s="78"/>
      <c r="R25" s="78"/>
      <c r="S25" s="78"/>
      <c r="T25" s="78"/>
      <c r="U25" s="78"/>
      <c r="V25" s="78"/>
      <c r="W25" s="78"/>
      <c r="X25" s="78"/>
    </row>
    <row r="26" ht="20.25" customHeight="1" spans="1:24">
      <c r="A26" s="140" t="s">
        <v>206</v>
      </c>
      <c r="B26" s="140" t="s">
        <v>71</v>
      </c>
      <c r="C26" s="140" t="s">
        <v>243</v>
      </c>
      <c r="D26" s="140" t="s">
        <v>244</v>
      </c>
      <c r="E26" s="140" t="s">
        <v>102</v>
      </c>
      <c r="F26" s="140" t="s">
        <v>103</v>
      </c>
      <c r="G26" s="140" t="s">
        <v>245</v>
      </c>
      <c r="H26" s="140" t="s">
        <v>246</v>
      </c>
      <c r="I26" s="78">
        <v>27000</v>
      </c>
      <c r="J26" s="78">
        <v>27000</v>
      </c>
      <c r="K26" s="146"/>
      <c r="L26" s="146"/>
      <c r="M26" s="78">
        <v>27000</v>
      </c>
      <c r="N26" s="146"/>
      <c r="O26" s="78"/>
      <c r="P26" s="78"/>
      <c r="Q26" s="78"/>
      <c r="R26" s="78"/>
      <c r="S26" s="78"/>
      <c r="T26" s="78"/>
      <c r="U26" s="78"/>
      <c r="V26" s="78"/>
      <c r="W26" s="78"/>
      <c r="X26" s="78"/>
    </row>
    <row r="27" ht="17.25" customHeight="1" spans="1:24">
      <c r="A27" s="29" t="s">
        <v>178</v>
      </c>
      <c r="B27" s="30"/>
      <c r="C27" s="141"/>
      <c r="D27" s="141"/>
      <c r="E27" s="141"/>
      <c r="F27" s="141"/>
      <c r="G27" s="141"/>
      <c r="H27" s="142"/>
      <c r="I27" s="78">
        <v>4357600</v>
      </c>
      <c r="J27" s="78">
        <v>4357600</v>
      </c>
      <c r="K27" s="78"/>
      <c r="L27" s="78"/>
      <c r="M27" s="78">
        <v>4357600</v>
      </c>
      <c r="N27" s="78"/>
      <c r="O27" s="78"/>
      <c r="P27" s="78"/>
      <c r="Q27" s="78"/>
      <c r="R27" s="78"/>
      <c r="S27" s="78"/>
      <c r="T27" s="78"/>
      <c r="U27" s="78"/>
      <c r="V27" s="78"/>
      <c r="W27" s="78"/>
      <c r="X27" s="78"/>
    </row>
  </sheetData>
  <mergeCells count="31">
    <mergeCell ref="A3:X3"/>
    <mergeCell ref="A4:H4"/>
    <mergeCell ref="I5:X5"/>
    <mergeCell ref="J6:N6"/>
    <mergeCell ref="O6:Q6"/>
    <mergeCell ref="S6:X6"/>
    <mergeCell ref="A27:H27"/>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9"/>
  <sheetViews>
    <sheetView showZeros="0" workbookViewId="0">
      <pane ySplit="1" topLeftCell="A12" activePane="bottomLeft" state="frozen"/>
      <selection/>
      <selection pane="bottomLeft" activeCell="S11" sqref="S11:S28"/>
    </sheetView>
  </sheetViews>
  <sheetFormatPr defaultColWidth="9.13888888888889" defaultRowHeight="14.25" customHeight="1"/>
  <cols>
    <col min="1" max="1" width="14.8888888888889" customWidth="1"/>
    <col min="2" max="2" width="22" customWidth="1"/>
    <col min="3" max="3" width="32.8518518518519" customWidth="1"/>
    <col min="4" max="4" width="30.4444444444444" customWidth="1"/>
    <col min="5" max="5" width="11.1388888888889" customWidth="1"/>
    <col min="6" max="6" width="24.4444444444444" customWidth="1"/>
    <col min="7" max="7" width="9.85185185185185" customWidth="1"/>
    <col min="8" max="8" width="17.712962962963" customWidth="1"/>
    <col min="9" max="13" width="20" customWidth="1"/>
    <col min="14" max="14" width="12.287037037037" customWidth="1"/>
    <col min="15" max="15" width="12.7037037037037" customWidth="1"/>
    <col min="16" max="16" width="11.1388888888889" customWidth="1"/>
    <col min="17" max="21" width="19.8518518518519" customWidth="1"/>
    <col min="22" max="22" width="20" customWidth="1"/>
    <col min="23" max="23" width="19.8518518518519"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0"/>
      <c r="E2" s="2"/>
      <c r="F2" s="2"/>
      <c r="G2" s="2"/>
      <c r="H2" s="2"/>
      <c r="U2" s="130"/>
      <c r="W2" s="135" t="s">
        <v>247</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1</v>
      </c>
      <c r="B4" s="6"/>
      <c r="C4" s="6"/>
      <c r="D4" s="6"/>
      <c r="E4" s="6"/>
      <c r="F4" s="6"/>
      <c r="G4" s="6"/>
      <c r="H4" s="6"/>
      <c r="I4" s="7"/>
      <c r="J4" s="7"/>
      <c r="K4" s="7"/>
      <c r="L4" s="7"/>
      <c r="M4" s="7"/>
      <c r="N4" s="7"/>
      <c r="O4" s="7"/>
      <c r="P4" s="7"/>
      <c r="Q4" s="7"/>
      <c r="U4" s="130"/>
      <c r="W4" s="113" t="s">
        <v>2</v>
      </c>
    </row>
    <row r="5" ht="21.75" customHeight="1" spans="1:23">
      <c r="A5" s="9" t="s">
        <v>248</v>
      </c>
      <c r="B5" s="10" t="s">
        <v>190</v>
      </c>
      <c r="C5" s="9" t="s">
        <v>191</v>
      </c>
      <c r="D5" s="9" t="s">
        <v>249</v>
      </c>
      <c r="E5" s="10" t="s">
        <v>192</v>
      </c>
      <c r="F5" s="10" t="s">
        <v>193</v>
      </c>
      <c r="G5" s="10" t="s">
        <v>250</v>
      </c>
      <c r="H5" s="10" t="s">
        <v>251</v>
      </c>
      <c r="I5" s="26" t="s">
        <v>56</v>
      </c>
      <c r="J5" s="11" t="s">
        <v>252</v>
      </c>
      <c r="K5" s="12"/>
      <c r="L5" s="12"/>
      <c r="M5" s="13"/>
      <c r="N5" s="11" t="s">
        <v>198</v>
      </c>
      <c r="O5" s="12"/>
      <c r="P5" s="13"/>
      <c r="Q5" s="10" t="s">
        <v>62</v>
      </c>
      <c r="R5" s="11" t="s">
        <v>63</v>
      </c>
      <c r="S5" s="12"/>
      <c r="T5" s="12"/>
      <c r="U5" s="12"/>
      <c r="V5" s="12"/>
      <c r="W5" s="13"/>
    </row>
    <row r="6" ht="21.75" customHeight="1" spans="1:23">
      <c r="A6" s="14"/>
      <c r="B6" s="27"/>
      <c r="C6" s="14"/>
      <c r="D6" s="14"/>
      <c r="E6" s="15"/>
      <c r="F6" s="15"/>
      <c r="G6" s="15"/>
      <c r="H6" s="15"/>
      <c r="I6" s="27"/>
      <c r="J6" s="131" t="s">
        <v>59</v>
      </c>
      <c r="K6" s="132"/>
      <c r="L6" s="10" t="s">
        <v>60</v>
      </c>
      <c r="M6" s="10" t="s">
        <v>61</v>
      </c>
      <c r="N6" s="10" t="s">
        <v>59</v>
      </c>
      <c r="O6" s="10" t="s">
        <v>60</v>
      </c>
      <c r="P6" s="10" t="s">
        <v>61</v>
      </c>
      <c r="Q6" s="15"/>
      <c r="R6" s="10" t="s">
        <v>58</v>
      </c>
      <c r="S6" s="10" t="s">
        <v>65</v>
      </c>
      <c r="T6" s="10" t="s">
        <v>204</v>
      </c>
      <c r="U6" s="10" t="s">
        <v>67</v>
      </c>
      <c r="V6" s="10" t="s">
        <v>68</v>
      </c>
      <c r="W6" s="10" t="s">
        <v>69</v>
      </c>
    </row>
    <row r="7" ht="21" customHeight="1" spans="1:23">
      <c r="A7" s="27"/>
      <c r="B7" s="27"/>
      <c r="C7" s="27"/>
      <c r="D7" s="27"/>
      <c r="E7" s="27"/>
      <c r="F7" s="27"/>
      <c r="G7" s="27"/>
      <c r="H7" s="27"/>
      <c r="I7" s="27"/>
      <c r="J7" s="133" t="s">
        <v>58</v>
      </c>
      <c r="K7" s="134"/>
      <c r="L7" s="27"/>
      <c r="M7" s="27"/>
      <c r="N7" s="27"/>
      <c r="O7" s="27"/>
      <c r="P7" s="27"/>
      <c r="Q7" s="27"/>
      <c r="R7" s="27"/>
      <c r="S7" s="27"/>
      <c r="T7" s="27"/>
      <c r="U7" s="27"/>
      <c r="V7" s="27"/>
      <c r="W7" s="27"/>
    </row>
    <row r="8" ht="39.75" customHeight="1" spans="1:23">
      <c r="A8" s="17"/>
      <c r="B8" s="19"/>
      <c r="C8" s="17"/>
      <c r="D8" s="17"/>
      <c r="E8" s="18"/>
      <c r="F8" s="18"/>
      <c r="G8" s="18"/>
      <c r="H8" s="18"/>
      <c r="I8" s="19"/>
      <c r="J8" s="64" t="s">
        <v>58</v>
      </c>
      <c r="K8" s="64" t="s">
        <v>253</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2">
        <v>12</v>
      </c>
      <c r="M9" s="32">
        <v>13</v>
      </c>
      <c r="N9" s="32">
        <v>14</v>
      </c>
      <c r="O9" s="32">
        <v>15</v>
      </c>
      <c r="P9" s="32">
        <v>16</v>
      </c>
      <c r="Q9" s="32">
        <v>17</v>
      </c>
      <c r="R9" s="32">
        <v>18</v>
      </c>
      <c r="S9" s="32">
        <v>19</v>
      </c>
      <c r="T9" s="32">
        <v>20</v>
      </c>
      <c r="U9" s="20">
        <v>21</v>
      </c>
      <c r="V9" s="32">
        <v>22</v>
      </c>
      <c r="W9" s="20">
        <v>23</v>
      </c>
    </row>
    <row r="10" ht="21.75" customHeight="1" spans="1:23">
      <c r="A10" s="66" t="s">
        <v>254</v>
      </c>
      <c r="B10" s="66" t="s">
        <v>255</v>
      </c>
      <c r="C10" s="66" t="s">
        <v>256</v>
      </c>
      <c r="D10" s="66" t="s">
        <v>71</v>
      </c>
      <c r="E10" s="66" t="s">
        <v>120</v>
      </c>
      <c r="F10" s="66" t="s">
        <v>121</v>
      </c>
      <c r="G10" s="66" t="s">
        <v>231</v>
      </c>
      <c r="H10" s="66" t="s">
        <v>232</v>
      </c>
      <c r="I10" s="78">
        <v>11200</v>
      </c>
      <c r="J10" s="78">
        <v>11200</v>
      </c>
      <c r="K10" s="78">
        <v>11200</v>
      </c>
      <c r="L10" s="78"/>
      <c r="M10" s="78"/>
      <c r="N10" s="78"/>
      <c r="O10" s="78"/>
      <c r="P10" s="78"/>
      <c r="Q10" s="78"/>
      <c r="R10" s="78"/>
      <c r="S10" s="78"/>
      <c r="T10" s="78"/>
      <c r="U10" s="78"/>
      <c r="V10" s="78"/>
      <c r="W10" s="78"/>
    </row>
    <row r="11" ht="21.75" customHeight="1" spans="1:23">
      <c r="A11" s="66" t="s">
        <v>257</v>
      </c>
      <c r="B11" s="66" t="s">
        <v>258</v>
      </c>
      <c r="C11" s="66" t="s">
        <v>259</v>
      </c>
      <c r="D11" s="66" t="s">
        <v>71</v>
      </c>
      <c r="E11" s="66" t="s">
        <v>120</v>
      </c>
      <c r="F11" s="66" t="s">
        <v>121</v>
      </c>
      <c r="G11" s="66" t="s">
        <v>260</v>
      </c>
      <c r="H11" s="66" t="s">
        <v>261</v>
      </c>
      <c r="I11" s="78">
        <v>5240</v>
      </c>
      <c r="J11" s="78"/>
      <c r="K11" s="78"/>
      <c r="L11" s="78"/>
      <c r="M11" s="78"/>
      <c r="N11" s="78"/>
      <c r="O11" s="78"/>
      <c r="P11" s="78"/>
      <c r="Q11" s="78"/>
      <c r="R11" s="78">
        <v>5240</v>
      </c>
      <c r="S11" s="78">
        <v>5240</v>
      </c>
      <c r="T11" s="78"/>
      <c r="U11" s="78"/>
      <c r="V11" s="78"/>
      <c r="W11" s="78"/>
    </row>
    <row r="12" ht="21.75" customHeight="1" spans="1:23">
      <c r="A12" s="66" t="s">
        <v>257</v>
      </c>
      <c r="B12" s="66" t="s">
        <v>258</v>
      </c>
      <c r="C12" s="66" t="s">
        <v>259</v>
      </c>
      <c r="D12" s="66" t="s">
        <v>71</v>
      </c>
      <c r="E12" s="66" t="s">
        <v>120</v>
      </c>
      <c r="F12" s="66" t="s">
        <v>121</v>
      </c>
      <c r="G12" s="66" t="s">
        <v>262</v>
      </c>
      <c r="H12" s="66" t="s">
        <v>263</v>
      </c>
      <c r="I12" s="78">
        <v>3000</v>
      </c>
      <c r="J12" s="78"/>
      <c r="K12" s="78"/>
      <c r="L12" s="78"/>
      <c r="M12" s="78"/>
      <c r="N12" s="78"/>
      <c r="O12" s="78"/>
      <c r="P12" s="78"/>
      <c r="Q12" s="78"/>
      <c r="R12" s="78">
        <v>3000</v>
      </c>
      <c r="S12" s="78">
        <v>3000</v>
      </c>
      <c r="T12" s="78"/>
      <c r="U12" s="78"/>
      <c r="V12" s="78"/>
      <c r="W12" s="78"/>
    </row>
    <row r="13" ht="21.75" customHeight="1" spans="1:23">
      <c r="A13" s="66" t="s">
        <v>257</v>
      </c>
      <c r="B13" s="66" t="s">
        <v>258</v>
      </c>
      <c r="C13" s="66" t="s">
        <v>259</v>
      </c>
      <c r="D13" s="66" t="s">
        <v>71</v>
      </c>
      <c r="E13" s="66" t="s">
        <v>120</v>
      </c>
      <c r="F13" s="66" t="s">
        <v>121</v>
      </c>
      <c r="G13" s="66" t="s">
        <v>264</v>
      </c>
      <c r="H13" s="66" t="s">
        <v>265</v>
      </c>
      <c r="I13" s="78">
        <v>2000</v>
      </c>
      <c r="J13" s="78"/>
      <c r="K13" s="78"/>
      <c r="L13" s="78"/>
      <c r="M13" s="78"/>
      <c r="N13" s="78"/>
      <c r="O13" s="78"/>
      <c r="P13" s="78"/>
      <c r="Q13" s="78"/>
      <c r="R13" s="78">
        <v>2000</v>
      </c>
      <c r="S13" s="78">
        <v>2000</v>
      </c>
      <c r="T13" s="78"/>
      <c r="U13" s="78"/>
      <c r="V13" s="78"/>
      <c r="W13" s="78"/>
    </row>
    <row r="14" ht="21.75" customHeight="1" spans="1:23">
      <c r="A14" s="66" t="s">
        <v>257</v>
      </c>
      <c r="B14" s="66" t="s">
        <v>258</v>
      </c>
      <c r="C14" s="66" t="s">
        <v>259</v>
      </c>
      <c r="D14" s="66" t="s">
        <v>71</v>
      </c>
      <c r="E14" s="66" t="s">
        <v>120</v>
      </c>
      <c r="F14" s="66" t="s">
        <v>121</v>
      </c>
      <c r="G14" s="66" t="s">
        <v>266</v>
      </c>
      <c r="H14" s="66" t="s">
        <v>267</v>
      </c>
      <c r="I14" s="78">
        <v>2000</v>
      </c>
      <c r="J14" s="78"/>
      <c r="K14" s="78"/>
      <c r="L14" s="78"/>
      <c r="M14" s="78"/>
      <c r="N14" s="78"/>
      <c r="O14" s="78"/>
      <c r="P14" s="78"/>
      <c r="Q14" s="78"/>
      <c r="R14" s="78">
        <v>2000</v>
      </c>
      <c r="S14" s="78">
        <v>2000</v>
      </c>
      <c r="T14" s="78"/>
      <c r="U14" s="78"/>
      <c r="V14" s="78"/>
      <c r="W14" s="78"/>
    </row>
    <row r="15" ht="21.75" customHeight="1" spans="1:23">
      <c r="A15" s="66" t="s">
        <v>257</v>
      </c>
      <c r="B15" s="66" t="s">
        <v>258</v>
      </c>
      <c r="C15" s="66" t="s">
        <v>259</v>
      </c>
      <c r="D15" s="66" t="s">
        <v>71</v>
      </c>
      <c r="E15" s="66" t="s">
        <v>120</v>
      </c>
      <c r="F15" s="66" t="s">
        <v>121</v>
      </c>
      <c r="G15" s="66" t="s">
        <v>268</v>
      </c>
      <c r="H15" s="66" t="s">
        <v>269</v>
      </c>
      <c r="I15" s="78">
        <v>2000</v>
      </c>
      <c r="J15" s="78"/>
      <c r="K15" s="78"/>
      <c r="L15" s="78"/>
      <c r="M15" s="78"/>
      <c r="N15" s="78"/>
      <c r="O15" s="78"/>
      <c r="P15" s="78"/>
      <c r="Q15" s="78"/>
      <c r="R15" s="78">
        <v>2000</v>
      </c>
      <c r="S15" s="78">
        <v>2000</v>
      </c>
      <c r="T15" s="78"/>
      <c r="U15" s="78"/>
      <c r="V15" s="78"/>
      <c r="W15" s="78"/>
    </row>
    <row r="16" ht="21.75" customHeight="1" spans="1:23">
      <c r="A16" s="66" t="s">
        <v>257</v>
      </c>
      <c r="B16" s="66" t="s">
        <v>258</v>
      </c>
      <c r="C16" s="66" t="s">
        <v>259</v>
      </c>
      <c r="D16" s="66" t="s">
        <v>71</v>
      </c>
      <c r="E16" s="66" t="s">
        <v>120</v>
      </c>
      <c r="F16" s="66" t="s">
        <v>121</v>
      </c>
      <c r="G16" s="66" t="s">
        <v>270</v>
      </c>
      <c r="H16" s="66" t="s">
        <v>271</v>
      </c>
      <c r="I16" s="78">
        <v>20000</v>
      </c>
      <c r="J16" s="78"/>
      <c r="K16" s="78"/>
      <c r="L16" s="78"/>
      <c r="M16" s="78"/>
      <c r="N16" s="78"/>
      <c r="O16" s="78"/>
      <c r="P16" s="78"/>
      <c r="Q16" s="78"/>
      <c r="R16" s="78">
        <v>20000</v>
      </c>
      <c r="S16" s="78">
        <v>20000</v>
      </c>
      <c r="T16" s="78"/>
      <c r="U16" s="78"/>
      <c r="V16" s="78"/>
      <c r="W16" s="78"/>
    </row>
    <row r="17" ht="21.75" customHeight="1" spans="1:23">
      <c r="A17" s="66" t="s">
        <v>257</v>
      </c>
      <c r="B17" s="66" t="s">
        <v>258</v>
      </c>
      <c r="C17" s="66" t="s">
        <v>259</v>
      </c>
      <c r="D17" s="66" t="s">
        <v>71</v>
      </c>
      <c r="E17" s="66" t="s">
        <v>120</v>
      </c>
      <c r="F17" s="66" t="s">
        <v>121</v>
      </c>
      <c r="G17" s="66" t="s">
        <v>272</v>
      </c>
      <c r="H17" s="66" t="s">
        <v>273</v>
      </c>
      <c r="I17" s="78">
        <v>40000</v>
      </c>
      <c r="J17" s="78"/>
      <c r="K17" s="78"/>
      <c r="L17" s="78"/>
      <c r="M17" s="78"/>
      <c r="N17" s="78"/>
      <c r="O17" s="78"/>
      <c r="P17" s="78"/>
      <c r="Q17" s="78"/>
      <c r="R17" s="78">
        <v>40000</v>
      </c>
      <c r="S17" s="78">
        <v>40000</v>
      </c>
      <c r="T17" s="78"/>
      <c r="U17" s="78"/>
      <c r="V17" s="78"/>
      <c r="W17" s="78"/>
    </row>
    <row r="18" ht="21.75" customHeight="1" spans="1:23">
      <c r="A18" s="66" t="s">
        <v>257</v>
      </c>
      <c r="B18" s="66" t="s">
        <v>258</v>
      </c>
      <c r="C18" s="66" t="s">
        <v>259</v>
      </c>
      <c r="D18" s="66" t="s">
        <v>71</v>
      </c>
      <c r="E18" s="66" t="s">
        <v>120</v>
      </c>
      <c r="F18" s="66" t="s">
        <v>121</v>
      </c>
      <c r="G18" s="66" t="s">
        <v>274</v>
      </c>
      <c r="H18" s="66" t="s">
        <v>275</v>
      </c>
      <c r="I18" s="78">
        <v>2000</v>
      </c>
      <c r="J18" s="78"/>
      <c r="K18" s="78"/>
      <c r="L18" s="78"/>
      <c r="M18" s="78"/>
      <c r="N18" s="78"/>
      <c r="O18" s="78"/>
      <c r="P18" s="78"/>
      <c r="Q18" s="78"/>
      <c r="R18" s="78">
        <v>2000</v>
      </c>
      <c r="S18" s="78">
        <v>2000</v>
      </c>
      <c r="T18" s="78"/>
      <c r="U18" s="78"/>
      <c r="V18" s="78"/>
      <c r="W18" s="78"/>
    </row>
    <row r="19" ht="21.75" customHeight="1" spans="1:23">
      <c r="A19" s="66" t="s">
        <v>257</v>
      </c>
      <c r="B19" s="66" t="s">
        <v>258</v>
      </c>
      <c r="C19" s="66" t="s">
        <v>259</v>
      </c>
      <c r="D19" s="66" t="s">
        <v>71</v>
      </c>
      <c r="E19" s="66" t="s">
        <v>120</v>
      </c>
      <c r="F19" s="66" t="s">
        <v>121</v>
      </c>
      <c r="G19" s="66" t="s">
        <v>276</v>
      </c>
      <c r="H19" s="66" t="s">
        <v>277</v>
      </c>
      <c r="I19" s="78">
        <v>1508102</v>
      </c>
      <c r="J19" s="78"/>
      <c r="K19" s="78"/>
      <c r="L19" s="78"/>
      <c r="M19" s="78"/>
      <c r="N19" s="78"/>
      <c r="O19" s="78"/>
      <c r="P19" s="78"/>
      <c r="Q19" s="78"/>
      <c r="R19" s="78">
        <v>1508102</v>
      </c>
      <c r="S19" s="78">
        <v>1508102</v>
      </c>
      <c r="T19" s="78"/>
      <c r="U19" s="78"/>
      <c r="V19" s="78"/>
      <c r="W19" s="78"/>
    </row>
    <row r="20" ht="21.75" customHeight="1" spans="1:23">
      <c r="A20" s="66" t="s">
        <v>257</v>
      </c>
      <c r="B20" s="66" t="s">
        <v>258</v>
      </c>
      <c r="C20" s="66" t="s">
        <v>259</v>
      </c>
      <c r="D20" s="66" t="s">
        <v>71</v>
      </c>
      <c r="E20" s="66" t="s">
        <v>120</v>
      </c>
      <c r="F20" s="66" t="s">
        <v>121</v>
      </c>
      <c r="G20" s="66" t="s">
        <v>278</v>
      </c>
      <c r="H20" s="66" t="s">
        <v>279</v>
      </c>
      <c r="I20" s="78">
        <v>446638</v>
      </c>
      <c r="J20" s="78"/>
      <c r="K20" s="78"/>
      <c r="L20" s="78"/>
      <c r="M20" s="78"/>
      <c r="N20" s="78"/>
      <c r="O20" s="78"/>
      <c r="P20" s="78"/>
      <c r="Q20" s="78"/>
      <c r="R20" s="78">
        <v>446638</v>
      </c>
      <c r="S20" s="78">
        <v>446638</v>
      </c>
      <c r="T20" s="78"/>
      <c r="U20" s="78"/>
      <c r="V20" s="78"/>
      <c r="W20" s="78"/>
    </row>
    <row r="21" ht="21.75" customHeight="1" spans="1:23">
      <c r="A21" s="66" t="s">
        <v>257</v>
      </c>
      <c r="B21" s="66" t="s">
        <v>258</v>
      </c>
      <c r="C21" s="66" t="s">
        <v>259</v>
      </c>
      <c r="D21" s="66" t="s">
        <v>71</v>
      </c>
      <c r="E21" s="66" t="s">
        <v>120</v>
      </c>
      <c r="F21" s="66" t="s">
        <v>121</v>
      </c>
      <c r="G21" s="66" t="s">
        <v>280</v>
      </c>
      <c r="H21" s="66" t="s">
        <v>281</v>
      </c>
      <c r="I21" s="78">
        <v>82000</v>
      </c>
      <c r="J21" s="78"/>
      <c r="K21" s="78"/>
      <c r="L21" s="78"/>
      <c r="M21" s="78"/>
      <c r="N21" s="78"/>
      <c r="O21" s="78"/>
      <c r="P21" s="78"/>
      <c r="Q21" s="78"/>
      <c r="R21" s="78">
        <v>82000</v>
      </c>
      <c r="S21" s="78">
        <v>82000</v>
      </c>
      <c r="T21" s="78"/>
      <c r="U21" s="78"/>
      <c r="V21" s="78"/>
      <c r="W21" s="78"/>
    </row>
    <row r="22" ht="21.75" customHeight="1" spans="1:23">
      <c r="A22" s="66" t="s">
        <v>257</v>
      </c>
      <c r="B22" s="66" t="s">
        <v>258</v>
      </c>
      <c r="C22" s="66" t="s">
        <v>259</v>
      </c>
      <c r="D22" s="66" t="s">
        <v>71</v>
      </c>
      <c r="E22" s="66" t="s">
        <v>120</v>
      </c>
      <c r="F22" s="66" t="s">
        <v>121</v>
      </c>
      <c r="G22" s="66" t="s">
        <v>282</v>
      </c>
      <c r="H22" s="66" t="s">
        <v>283</v>
      </c>
      <c r="I22" s="78">
        <v>22620</v>
      </c>
      <c r="J22" s="78"/>
      <c r="K22" s="78"/>
      <c r="L22" s="78"/>
      <c r="M22" s="78"/>
      <c r="N22" s="78"/>
      <c r="O22" s="78"/>
      <c r="P22" s="78"/>
      <c r="Q22" s="78"/>
      <c r="R22" s="78">
        <v>22620</v>
      </c>
      <c r="S22" s="78">
        <v>22620</v>
      </c>
      <c r="T22" s="78"/>
      <c r="U22" s="78"/>
      <c r="V22" s="78"/>
      <c r="W22" s="78"/>
    </row>
    <row r="23" ht="21.75" customHeight="1" spans="1:23">
      <c r="A23" s="66" t="s">
        <v>257</v>
      </c>
      <c r="B23" s="66" t="s">
        <v>258</v>
      </c>
      <c r="C23" s="66" t="s">
        <v>259</v>
      </c>
      <c r="D23" s="66" t="s">
        <v>71</v>
      </c>
      <c r="E23" s="66" t="s">
        <v>120</v>
      </c>
      <c r="F23" s="66" t="s">
        <v>121</v>
      </c>
      <c r="G23" s="66" t="s">
        <v>245</v>
      </c>
      <c r="H23" s="66" t="s">
        <v>246</v>
      </c>
      <c r="I23" s="78">
        <v>74400</v>
      </c>
      <c r="J23" s="78"/>
      <c r="K23" s="78"/>
      <c r="L23" s="78"/>
      <c r="M23" s="78"/>
      <c r="N23" s="78"/>
      <c r="O23" s="78"/>
      <c r="P23" s="78"/>
      <c r="Q23" s="78"/>
      <c r="R23" s="78">
        <v>74400</v>
      </c>
      <c r="S23" s="78">
        <v>74400</v>
      </c>
      <c r="T23" s="78"/>
      <c r="U23" s="78"/>
      <c r="V23" s="78"/>
      <c r="W23" s="78"/>
    </row>
    <row r="24" ht="21.75" customHeight="1" spans="1:23">
      <c r="A24" s="66" t="s">
        <v>257</v>
      </c>
      <c r="B24" s="66" t="s">
        <v>258</v>
      </c>
      <c r="C24" s="66" t="s">
        <v>259</v>
      </c>
      <c r="D24" s="66" t="s">
        <v>71</v>
      </c>
      <c r="E24" s="66" t="s">
        <v>120</v>
      </c>
      <c r="F24" s="66" t="s">
        <v>121</v>
      </c>
      <c r="G24" s="66" t="s">
        <v>284</v>
      </c>
      <c r="H24" s="66" t="s">
        <v>285</v>
      </c>
      <c r="I24" s="78">
        <v>12000</v>
      </c>
      <c r="J24" s="78"/>
      <c r="K24" s="78"/>
      <c r="L24" s="78"/>
      <c r="M24" s="78"/>
      <c r="N24" s="78"/>
      <c r="O24" s="78"/>
      <c r="P24" s="78"/>
      <c r="Q24" s="78"/>
      <c r="R24" s="78">
        <v>12000</v>
      </c>
      <c r="S24" s="78">
        <v>12000</v>
      </c>
      <c r="T24" s="78"/>
      <c r="U24" s="78"/>
      <c r="V24" s="78"/>
      <c r="W24" s="78"/>
    </row>
    <row r="25" ht="21.75" customHeight="1" spans="1:23">
      <c r="A25" s="66" t="s">
        <v>257</v>
      </c>
      <c r="B25" s="66" t="s">
        <v>286</v>
      </c>
      <c r="C25" s="66" t="s">
        <v>287</v>
      </c>
      <c r="D25" s="66" t="s">
        <v>71</v>
      </c>
      <c r="E25" s="66" t="s">
        <v>116</v>
      </c>
      <c r="F25" s="66" t="s">
        <v>117</v>
      </c>
      <c r="G25" s="66" t="s">
        <v>280</v>
      </c>
      <c r="H25" s="66" t="s">
        <v>281</v>
      </c>
      <c r="I25" s="78">
        <v>2000</v>
      </c>
      <c r="J25" s="78">
        <v>2000</v>
      </c>
      <c r="K25" s="78">
        <v>2000</v>
      </c>
      <c r="L25" s="78"/>
      <c r="M25" s="78"/>
      <c r="N25" s="78"/>
      <c r="O25" s="78"/>
      <c r="P25" s="78"/>
      <c r="Q25" s="78"/>
      <c r="R25" s="78"/>
      <c r="S25" s="78"/>
      <c r="T25" s="78"/>
      <c r="U25" s="78"/>
      <c r="V25" s="78"/>
      <c r="W25" s="78"/>
    </row>
    <row r="26" ht="21.75" customHeight="1" spans="1:23">
      <c r="A26" s="66" t="s">
        <v>257</v>
      </c>
      <c r="B26" s="66" t="s">
        <v>288</v>
      </c>
      <c r="C26" s="66" t="s">
        <v>289</v>
      </c>
      <c r="D26" s="66" t="s">
        <v>71</v>
      </c>
      <c r="E26" s="66" t="s">
        <v>124</v>
      </c>
      <c r="F26" s="66" t="s">
        <v>125</v>
      </c>
      <c r="G26" s="66" t="s">
        <v>280</v>
      </c>
      <c r="H26" s="66" t="s">
        <v>281</v>
      </c>
      <c r="I26" s="78">
        <v>165000</v>
      </c>
      <c r="J26" s="78">
        <v>165000</v>
      </c>
      <c r="K26" s="78">
        <v>165000</v>
      </c>
      <c r="L26" s="78"/>
      <c r="M26" s="78"/>
      <c r="N26" s="78"/>
      <c r="O26" s="78"/>
      <c r="P26" s="78"/>
      <c r="Q26" s="78"/>
      <c r="R26" s="78"/>
      <c r="S26" s="78"/>
      <c r="T26" s="78"/>
      <c r="U26" s="78"/>
      <c r="V26" s="78"/>
      <c r="W26" s="78"/>
    </row>
    <row r="27" ht="21.75" customHeight="1" spans="1:23">
      <c r="A27" s="66" t="s">
        <v>290</v>
      </c>
      <c r="B27" s="66" t="s">
        <v>291</v>
      </c>
      <c r="C27" s="66" t="s">
        <v>292</v>
      </c>
      <c r="D27" s="66" t="s">
        <v>71</v>
      </c>
      <c r="E27" s="66" t="s">
        <v>120</v>
      </c>
      <c r="F27" s="66" t="s">
        <v>121</v>
      </c>
      <c r="G27" s="66" t="s">
        <v>293</v>
      </c>
      <c r="H27" s="66" t="s">
        <v>294</v>
      </c>
      <c r="I27" s="78">
        <v>26000</v>
      </c>
      <c r="J27" s="78"/>
      <c r="K27" s="78"/>
      <c r="L27" s="78"/>
      <c r="M27" s="78"/>
      <c r="N27" s="78"/>
      <c r="O27" s="78"/>
      <c r="P27" s="78"/>
      <c r="Q27" s="78"/>
      <c r="R27" s="78">
        <v>26000</v>
      </c>
      <c r="S27" s="78"/>
      <c r="T27" s="78"/>
      <c r="U27" s="78"/>
      <c r="V27" s="78"/>
      <c r="W27" s="78">
        <v>26000</v>
      </c>
    </row>
    <row r="28" ht="21.75" customHeight="1" spans="1:23">
      <c r="A28" s="66" t="s">
        <v>290</v>
      </c>
      <c r="B28" s="66" t="s">
        <v>291</v>
      </c>
      <c r="C28" s="66" t="s">
        <v>292</v>
      </c>
      <c r="D28" s="66" t="s">
        <v>71</v>
      </c>
      <c r="E28" s="66" t="s">
        <v>120</v>
      </c>
      <c r="F28" s="66" t="s">
        <v>121</v>
      </c>
      <c r="G28" s="66" t="s">
        <v>295</v>
      </c>
      <c r="H28" s="66" t="s">
        <v>296</v>
      </c>
      <c r="I28" s="78">
        <v>30800</v>
      </c>
      <c r="J28" s="78"/>
      <c r="K28" s="78"/>
      <c r="L28" s="78"/>
      <c r="M28" s="78"/>
      <c r="N28" s="78"/>
      <c r="O28" s="78"/>
      <c r="P28" s="78"/>
      <c r="Q28" s="78"/>
      <c r="R28" s="78">
        <v>30800</v>
      </c>
      <c r="S28" s="78">
        <v>30800</v>
      </c>
      <c r="T28" s="78"/>
      <c r="U28" s="78"/>
      <c r="V28" s="78"/>
      <c r="W28" s="78"/>
    </row>
    <row r="29" ht="18.75" customHeight="1" spans="1:23">
      <c r="A29" s="29" t="s">
        <v>178</v>
      </c>
      <c r="B29" s="30"/>
      <c r="C29" s="30"/>
      <c r="D29" s="30"/>
      <c r="E29" s="30"/>
      <c r="F29" s="30"/>
      <c r="G29" s="30"/>
      <c r="H29" s="31"/>
      <c r="I29" s="78">
        <v>2457000</v>
      </c>
      <c r="J29" s="78">
        <v>178200</v>
      </c>
      <c r="K29" s="78">
        <v>178200</v>
      </c>
      <c r="L29" s="78"/>
      <c r="M29" s="78"/>
      <c r="N29" s="78"/>
      <c r="O29" s="78"/>
      <c r="P29" s="78"/>
      <c r="Q29" s="78"/>
      <c r="R29" s="78">
        <v>2278800</v>
      </c>
      <c r="S29" s="78">
        <v>2252800</v>
      </c>
      <c r="T29" s="78"/>
      <c r="U29" s="78"/>
      <c r="V29" s="78"/>
      <c r="W29" s="78">
        <v>26000</v>
      </c>
    </row>
  </sheetData>
  <mergeCells count="28">
    <mergeCell ref="A3:W3"/>
    <mergeCell ref="A4:H4"/>
    <mergeCell ref="J5:M5"/>
    <mergeCell ref="N5:P5"/>
    <mergeCell ref="R5:W5"/>
    <mergeCell ref="A29:H2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6"/>
  <sheetViews>
    <sheetView showZeros="0" workbookViewId="0">
      <pane ySplit="1" topLeftCell="A26" activePane="bottomLeft" state="frozen"/>
      <selection/>
      <selection pane="bottomLeft" activeCell="G52" sqref="G52"/>
    </sheetView>
  </sheetViews>
  <sheetFormatPr defaultColWidth="9.13888888888889" defaultRowHeight="12" customHeight="1"/>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customHeight="1" spans="1:10">
      <c r="A1" s="1"/>
      <c r="B1" s="1"/>
      <c r="C1" s="1"/>
      <c r="D1" s="1"/>
      <c r="E1" s="1"/>
      <c r="F1" s="1"/>
      <c r="G1" s="1"/>
      <c r="H1" s="1"/>
      <c r="I1" s="1"/>
      <c r="J1" s="1"/>
    </row>
    <row r="2" ht="18" customHeight="1" spans="10:10">
      <c r="J2" s="3" t="s">
        <v>297</v>
      </c>
    </row>
    <row r="3" ht="39.75" customHeight="1" spans="1:10">
      <c r="A3" s="62" t="str">
        <f>"2025"&amp;"年部门项目支出绩效目标表"</f>
        <v>2025年部门项目支出绩效目标表</v>
      </c>
      <c r="B3" s="4"/>
      <c r="C3" s="4"/>
      <c r="D3" s="4"/>
      <c r="E3" s="4"/>
      <c r="F3" s="63"/>
      <c r="G3" s="4"/>
      <c r="H3" s="63"/>
      <c r="I3" s="63"/>
      <c r="J3" s="4"/>
    </row>
    <row r="4" ht="17.25" customHeight="1" spans="1:1">
      <c r="A4" s="5" t="s">
        <v>1</v>
      </c>
    </row>
    <row r="5" ht="44.25" customHeight="1" spans="1:10">
      <c r="A5" s="64" t="s">
        <v>191</v>
      </c>
      <c r="B5" s="64" t="s">
        <v>298</v>
      </c>
      <c r="C5" s="64" t="s">
        <v>299</v>
      </c>
      <c r="D5" s="64" t="s">
        <v>300</v>
      </c>
      <c r="E5" s="64" t="s">
        <v>301</v>
      </c>
      <c r="F5" s="65" t="s">
        <v>302</v>
      </c>
      <c r="G5" s="64" t="s">
        <v>303</v>
      </c>
      <c r="H5" s="65" t="s">
        <v>304</v>
      </c>
      <c r="I5" s="65" t="s">
        <v>305</v>
      </c>
      <c r="J5" s="64" t="s">
        <v>306</v>
      </c>
    </row>
    <row r="6" ht="18.75" customHeight="1" spans="1:10">
      <c r="A6" s="128">
        <v>1</v>
      </c>
      <c r="B6" s="128">
        <v>2</v>
      </c>
      <c r="C6" s="128">
        <v>3</v>
      </c>
      <c r="D6" s="128">
        <v>4</v>
      </c>
      <c r="E6" s="128">
        <v>5</v>
      </c>
      <c r="F6" s="32">
        <v>6</v>
      </c>
      <c r="G6" s="128">
        <v>7</v>
      </c>
      <c r="H6" s="32">
        <v>8</v>
      </c>
      <c r="I6" s="32">
        <v>9</v>
      </c>
      <c r="J6" s="128">
        <v>10</v>
      </c>
    </row>
    <row r="7" ht="42" customHeight="1" spans="1:10">
      <c r="A7" s="129" t="s">
        <v>289</v>
      </c>
      <c r="B7" s="21" t="s">
        <v>307</v>
      </c>
      <c r="C7" s="21" t="s">
        <v>308</v>
      </c>
      <c r="D7" s="21" t="s">
        <v>309</v>
      </c>
      <c r="E7" s="54" t="s">
        <v>310</v>
      </c>
      <c r="F7" s="21" t="s">
        <v>311</v>
      </c>
      <c r="G7" s="54" t="s">
        <v>312</v>
      </c>
      <c r="H7" s="21" t="s">
        <v>313</v>
      </c>
      <c r="I7" s="21" t="s">
        <v>314</v>
      </c>
      <c r="J7" s="54" t="s">
        <v>315</v>
      </c>
    </row>
    <row r="8" ht="42" customHeight="1" spans="1:10">
      <c r="A8" s="129" t="s">
        <v>289</v>
      </c>
      <c r="B8" s="21" t="s">
        <v>307</v>
      </c>
      <c r="C8" s="21" t="s">
        <v>308</v>
      </c>
      <c r="D8" s="21" t="s">
        <v>309</v>
      </c>
      <c r="E8" s="54" t="s">
        <v>316</v>
      </c>
      <c r="F8" s="21" t="s">
        <v>311</v>
      </c>
      <c r="G8" s="54" t="s">
        <v>312</v>
      </c>
      <c r="H8" s="21" t="s">
        <v>313</v>
      </c>
      <c r="I8" s="21" t="s">
        <v>314</v>
      </c>
      <c r="J8" s="54" t="s">
        <v>316</v>
      </c>
    </row>
    <row r="9" ht="42" customHeight="1" spans="1:10">
      <c r="A9" s="129" t="s">
        <v>289</v>
      </c>
      <c r="B9" s="21" t="s">
        <v>307</v>
      </c>
      <c r="C9" s="21" t="s">
        <v>308</v>
      </c>
      <c r="D9" s="21" t="s">
        <v>309</v>
      </c>
      <c r="E9" s="54" t="s">
        <v>317</v>
      </c>
      <c r="F9" s="21" t="s">
        <v>311</v>
      </c>
      <c r="G9" s="54" t="s">
        <v>312</v>
      </c>
      <c r="H9" s="21" t="s">
        <v>313</v>
      </c>
      <c r="I9" s="21" t="s">
        <v>314</v>
      </c>
      <c r="J9" s="54" t="s">
        <v>317</v>
      </c>
    </row>
    <row r="10" ht="42" customHeight="1" spans="1:10">
      <c r="A10" s="129" t="s">
        <v>289</v>
      </c>
      <c r="B10" s="21" t="s">
        <v>307</v>
      </c>
      <c r="C10" s="21" t="s">
        <v>308</v>
      </c>
      <c r="D10" s="21" t="s">
        <v>309</v>
      </c>
      <c r="E10" s="54" t="s">
        <v>318</v>
      </c>
      <c r="F10" s="21" t="s">
        <v>311</v>
      </c>
      <c r="G10" s="54" t="s">
        <v>312</v>
      </c>
      <c r="H10" s="21" t="s">
        <v>313</v>
      </c>
      <c r="I10" s="21" t="s">
        <v>314</v>
      </c>
      <c r="J10" s="54" t="s">
        <v>319</v>
      </c>
    </row>
    <row r="11" ht="42" customHeight="1" spans="1:10">
      <c r="A11" s="129" t="s">
        <v>289</v>
      </c>
      <c r="B11" s="21" t="s">
        <v>307</v>
      </c>
      <c r="C11" s="21" t="s">
        <v>308</v>
      </c>
      <c r="D11" s="21" t="s">
        <v>309</v>
      </c>
      <c r="E11" s="54" t="s">
        <v>320</v>
      </c>
      <c r="F11" s="21" t="s">
        <v>311</v>
      </c>
      <c r="G11" s="54" t="s">
        <v>321</v>
      </c>
      <c r="H11" s="21" t="s">
        <v>313</v>
      </c>
      <c r="I11" s="21" t="s">
        <v>314</v>
      </c>
      <c r="J11" s="54" t="s">
        <v>322</v>
      </c>
    </row>
    <row r="12" ht="42" customHeight="1" spans="1:10">
      <c r="A12" s="129" t="s">
        <v>289</v>
      </c>
      <c r="B12" s="21" t="s">
        <v>307</v>
      </c>
      <c r="C12" s="21" t="s">
        <v>308</v>
      </c>
      <c r="D12" s="21" t="s">
        <v>309</v>
      </c>
      <c r="E12" s="54" t="s">
        <v>323</v>
      </c>
      <c r="F12" s="21" t="s">
        <v>311</v>
      </c>
      <c r="G12" s="54" t="s">
        <v>324</v>
      </c>
      <c r="H12" s="21" t="s">
        <v>313</v>
      </c>
      <c r="I12" s="21" t="s">
        <v>314</v>
      </c>
      <c r="J12" s="54" t="s">
        <v>323</v>
      </c>
    </row>
    <row r="13" ht="42" customHeight="1" spans="1:10">
      <c r="A13" s="129" t="s">
        <v>289</v>
      </c>
      <c r="B13" s="21" t="s">
        <v>307</v>
      </c>
      <c r="C13" s="21" t="s">
        <v>308</v>
      </c>
      <c r="D13" s="21" t="s">
        <v>309</v>
      </c>
      <c r="E13" s="54" t="s">
        <v>325</v>
      </c>
      <c r="F13" s="21" t="s">
        <v>326</v>
      </c>
      <c r="G13" s="54" t="s">
        <v>327</v>
      </c>
      <c r="H13" s="21" t="s">
        <v>328</v>
      </c>
      <c r="I13" s="21" t="s">
        <v>314</v>
      </c>
      <c r="J13" s="54" t="s">
        <v>329</v>
      </c>
    </row>
    <row r="14" ht="42" customHeight="1" spans="1:10">
      <c r="A14" s="129" t="s">
        <v>289</v>
      </c>
      <c r="B14" s="21" t="s">
        <v>307</v>
      </c>
      <c r="C14" s="21" t="s">
        <v>308</v>
      </c>
      <c r="D14" s="21" t="s">
        <v>309</v>
      </c>
      <c r="E14" s="54" t="s">
        <v>330</v>
      </c>
      <c r="F14" s="21" t="s">
        <v>326</v>
      </c>
      <c r="G14" s="54" t="s">
        <v>331</v>
      </c>
      <c r="H14" s="21" t="s">
        <v>328</v>
      </c>
      <c r="I14" s="21" t="s">
        <v>314</v>
      </c>
      <c r="J14" s="54" t="s">
        <v>332</v>
      </c>
    </row>
    <row r="15" ht="42" customHeight="1" spans="1:10">
      <c r="A15" s="129" t="s">
        <v>289</v>
      </c>
      <c r="B15" s="21" t="s">
        <v>307</v>
      </c>
      <c r="C15" s="21" t="s">
        <v>308</v>
      </c>
      <c r="D15" s="21" t="s">
        <v>309</v>
      </c>
      <c r="E15" s="54" t="s">
        <v>333</v>
      </c>
      <c r="F15" s="21" t="s">
        <v>311</v>
      </c>
      <c r="G15" s="54" t="s">
        <v>312</v>
      </c>
      <c r="H15" s="21" t="s">
        <v>313</v>
      </c>
      <c r="I15" s="21" t="s">
        <v>314</v>
      </c>
      <c r="J15" s="54" t="s">
        <v>333</v>
      </c>
    </row>
    <row r="16" ht="42" customHeight="1" spans="1:10">
      <c r="A16" s="129" t="s">
        <v>289</v>
      </c>
      <c r="B16" s="21" t="s">
        <v>307</v>
      </c>
      <c r="C16" s="21" t="s">
        <v>308</v>
      </c>
      <c r="D16" s="21" t="s">
        <v>309</v>
      </c>
      <c r="E16" s="54" t="s">
        <v>334</v>
      </c>
      <c r="F16" s="21" t="s">
        <v>311</v>
      </c>
      <c r="G16" s="54" t="s">
        <v>335</v>
      </c>
      <c r="H16" s="21" t="s">
        <v>313</v>
      </c>
      <c r="I16" s="21" t="s">
        <v>314</v>
      </c>
      <c r="J16" s="54" t="s">
        <v>336</v>
      </c>
    </row>
    <row r="17" ht="42" customHeight="1" spans="1:10">
      <c r="A17" s="129" t="s">
        <v>289</v>
      </c>
      <c r="B17" s="21" t="s">
        <v>307</v>
      </c>
      <c r="C17" s="21" t="s">
        <v>308</v>
      </c>
      <c r="D17" s="21" t="s">
        <v>337</v>
      </c>
      <c r="E17" s="54" t="s">
        <v>338</v>
      </c>
      <c r="F17" s="21" t="s">
        <v>311</v>
      </c>
      <c r="G17" s="54" t="s">
        <v>339</v>
      </c>
      <c r="H17" s="21" t="s">
        <v>313</v>
      </c>
      <c r="I17" s="21" t="s">
        <v>314</v>
      </c>
      <c r="J17" s="54" t="s">
        <v>340</v>
      </c>
    </row>
    <row r="18" ht="42" customHeight="1" spans="1:10">
      <c r="A18" s="129" t="s">
        <v>289</v>
      </c>
      <c r="B18" s="21" t="s">
        <v>307</v>
      </c>
      <c r="C18" s="21" t="s">
        <v>308</v>
      </c>
      <c r="D18" s="21" t="s">
        <v>337</v>
      </c>
      <c r="E18" s="54" t="s">
        <v>341</v>
      </c>
      <c r="F18" s="21" t="s">
        <v>311</v>
      </c>
      <c r="G18" s="54" t="s">
        <v>335</v>
      </c>
      <c r="H18" s="21" t="s">
        <v>313</v>
      </c>
      <c r="I18" s="21" t="s">
        <v>314</v>
      </c>
      <c r="J18" s="54" t="s">
        <v>342</v>
      </c>
    </row>
    <row r="19" ht="42" customHeight="1" spans="1:10">
      <c r="A19" s="129" t="s">
        <v>289</v>
      </c>
      <c r="B19" s="21" t="s">
        <v>307</v>
      </c>
      <c r="C19" s="21" t="s">
        <v>308</v>
      </c>
      <c r="D19" s="21" t="s">
        <v>337</v>
      </c>
      <c r="E19" s="54" t="s">
        <v>343</v>
      </c>
      <c r="F19" s="21" t="s">
        <v>311</v>
      </c>
      <c r="G19" s="54" t="s">
        <v>335</v>
      </c>
      <c r="H19" s="21" t="s">
        <v>313</v>
      </c>
      <c r="I19" s="21" t="s">
        <v>314</v>
      </c>
      <c r="J19" s="54" t="s">
        <v>344</v>
      </c>
    </row>
    <row r="20" ht="42" customHeight="1" spans="1:10">
      <c r="A20" s="129" t="s">
        <v>289</v>
      </c>
      <c r="B20" s="21" t="s">
        <v>307</v>
      </c>
      <c r="C20" s="21" t="s">
        <v>308</v>
      </c>
      <c r="D20" s="21" t="s">
        <v>337</v>
      </c>
      <c r="E20" s="54" t="s">
        <v>345</v>
      </c>
      <c r="F20" s="21" t="s">
        <v>311</v>
      </c>
      <c r="G20" s="54" t="s">
        <v>339</v>
      </c>
      <c r="H20" s="21" t="s">
        <v>313</v>
      </c>
      <c r="I20" s="21" t="s">
        <v>314</v>
      </c>
      <c r="J20" s="54" t="s">
        <v>346</v>
      </c>
    </row>
    <row r="21" ht="42" customHeight="1" spans="1:10">
      <c r="A21" s="129" t="s">
        <v>289</v>
      </c>
      <c r="B21" s="21" t="s">
        <v>307</v>
      </c>
      <c r="C21" s="21" t="s">
        <v>308</v>
      </c>
      <c r="D21" s="21" t="s">
        <v>337</v>
      </c>
      <c r="E21" s="54" t="s">
        <v>347</v>
      </c>
      <c r="F21" s="21" t="s">
        <v>311</v>
      </c>
      <c r="G21" s="54" t="s">
        <v>348</v>
      </c>
      <c r="H21" s="21" t="s">
        <v>313</v>
      </c>
      <c r="I21" s="21" t="s">
        <v>314</v>
      </c>
      <c r="J21" s="54" t="s">
        <v>349</v>
      </c>
    </row>
    <row r="22" ht="42" customHeight="1" spans="1:10">
      <c r="A22" s="129" t="s">
        <v>289</v>
      </c>
      <c r="B22" s="21" t="s">
        <v>307</v>
      </c>
      <c r="C22" s="21" t="s">
        <v>350</v>
      </c>
      <c r="D22" s="21" t="s">
        <v>351</v>
      </c>
      <c r="E22" s="54" t="s">
        <v>352</v>
      </c>
      <c r="F22" s="21" t="s">
        <v>326</v>
      </c>
      <c r="G22" s="54" t="s">
        <v>353</v>
      </c>
      <c r="H22" s="21" t="s">
        <v>354</v>
      </c>
      <c r="I22" s="21" t="s">
        <v>355</v>
      </c>
      <c r="J22" s="54" t="s">
        <v>352</v>
      </c>
    </row>
    <row r="23" ht="42" customHeight="1" spans="1:10">
      <c r="A23" s="129" t="s">
        <v>289</v>
      </c>
      <c r="B23" s="21" t="s">
        <v>307</v>
      </c>
      <c r="C23" s="21" t="s">
        <v>350</v>
      </c>
      <c r="D23" s="21" t="s">
        <v>351</v>
      </c>
      <c r="E23" s="54" t="s">
        <v>356</v>
      </c>
      <c r="F23" s="21" t="s">
        <v>326</v>
      </c>
      <c r="G23" s="54" t="s">
        <v>357</v>
      </c>
      <c r="H23" s="21" t="s">
        <v>354</v>
      </c>
      <c r="I23" s="21" t="s">
        <v>314</v>
      </c>
      <c r="J23" s="54" t="s">
        <v>358</v>
      </c>
    </row>
    <row r="24" ht="42" customHeight="1" spans="1:10">
      <c r="A24" s="129" t="s">
        <v>289</v>
      </c>
      <c r="B24" s="21" t="s">
        <v>307</v>
      </c>
      <c r="C24" s="21" t="s">
        <v>350</v>
      </c>
      <c r="D24" s="21" t="s">
        <v>359</v>
      </c>
      <c r="E24" s="54" t="s">
        <v>360</v>
      </c>
      <c r="F24" s="21" t="s">
        <v>311</v>
      </c>
      <c r="G24" s="54" t="s">
        <v>357</v>
      </c>
      <c r="H24" s="21" t="s">
        <v>354</v>
      </c>
      <c r="I24" s="21" t="s">
        <v>355</v>
      </c>
      <c r="J24" s="54" t="s">
        <v>361</v>
      </c>
    </row>
    <row r="25" ht="42" customHeight="1" spans="1:10">
      <c r="A25" s="129" t="s">
        <v>289</v>
      </c>
      <c r="B25" s="21" t="s">
        <v>307</v>
      </c>
      <c r="C25" s="21" t="s">
        <v>362</v>
      </c>
      <c r="D25" s="21" t="s">
        <v>363</v>
      </c>
      <c r="E25" s="54" t="s">
        <v>363</v>
      </c>
      <c r="F25" s="21" t="s">
        <v>326</v>
      </c>
      <c r="G25" s="54" t="s">
        <v>335</v>
      </c>
      <c r="H25" s="21" t="s">
        <v>313</v>
      </c>
      <c r="I25" s="21" t="s">
        <v>314</v>
      </c>
      <c r="J25" s="54" t="s">
        <v>364</v>
      </c>
    </row>
    <row r="26" ht="42" customHeight="1" spans="1:10">
      <c r="A26" s="129" t="s">
        <v>259</v>
      </c>
      <c r="B26" s="21" t="s">
        <v>365</v>
      </c>
      <c r="C26" s="21" t="s">
        <v>308</v>
      </c>
      <c r="D26" s="21" t="s">
        <v>309</v>
      </c>
      <c r="E26" s="54" t="s">
        <v>366</v>
      </c>
      <c r="F26" s="21" t="s">
        <v>311</v>
      </c>
      <c r="G26" s="54" t="s">
        <v>87</v>
      </c>
      <c r="H26" s="21" t="s">
        <v>367</v>
      </c>
      <c r="I26" s="21" t="s">
        <v>314</v>
      </c>
      <c r="J26" s="54" t="s">
        <v>368</v>
      </c>
    </row>
    <row r="27" ht="42" customHeight="1" spans="1:10">
      <c r="A27" s="129" t="s">
        <v>259</v>
      </c>
      <c r="B27" s="21" t="s">
        <v>365</v>
      </c>
      <c r="C27" s="21" t="s">
        <v>308</v>
      </c>
      <c r="D27" s="21" t="s">
        <v>309</v>
      </c>
      <c r="E27" s="54" t="s">
        <v>369</v>
      </c>
      <c r="F27" s="21" t="s">
        <v>311</v>
      </c>
      <c r="G27" s="54" t="s">
        <v>370</v>
      </c>
      <c r="H27" s="21" t="s">
        <v>371</v>
      </c>
      <c r="I27" s="21" t="s">
        <v>314</v>
      </c>
      <c r="J27" s="54" t="s">
        <v>372</v>
      </c>
    </row>
    <row r="28" ht="42" customHeight="1" spans="1:10">
      <c r="A28" s="129" t="s">
        <v>259</v>
      </c>
      <c r="B28" s="21" t="s">
        <v>365</v>
      </c>
      <c r="C28" s="21" t="s">
        <v>308</v>
      </c>
      <c r="D28" s="21" t="s">
        <v>337</v>
      </c>
      <c r="E28" s="54" t="s">
        <v>373</v>
      </c>
      <c r="F28" s="21" t="s">
        <v>311</v>
      </c>
      <c r="G28" s="54" t="s">
        <v>348</v>
      </c>
      <c r="H28" s="21" t="s">
        <v>313</v>
      </c>
      <c r="I28" s="21" t="s">
        <v>314</v>
      </c>
      <c r="J28" s="54" t="s">
        <v>374</v>
      </c>
    </row>
    <row r="29" ht="42" customHeight="1" spans="1:10">
      <c r="A29" s="129" t="s">
        <v>259</v>
      </c>
      <c r="B29" s="21" t="s">
        <v>365</v>
      </c>
      <c r="C29" s="21" t="s">
        <v>308</v>
      </c>
      <c r="D29" s="21" t="s">
        <v>337</v>
      </c>
      <c r="E29" s="54" t="s">
        <v>375</v>
      </c>
      <c r="F29" s="21" t="s">
        <v>311</v>
      </c>
      <c r="G29" s="54" t="s">
        <v>348</v>
      </c>
      <c r="H29" s="21" t="s">
        <v>313</v>
      </c>
      <c r="I29" s="21" t="s">
        <v>314</v>
      </c>
      <c r="J29" s="54" t="s">
        <v>376</v>
      </c>
    </row>
    <row r="30" ht="42" customHeight="1" spans="1:10">
      <c r="A30" s="129" t="s">
        <v>259</v>
      </c>
      <c r="B30" s="21" t="s">
        <v>365</v>
      </c>
      <c r="C30" s="21" t="s">
        <v>308</v>
      </c>
      <c r="D30" s="21" t="s">
        <v>337</v>
      </c>
      <c r="E30" s="54" t="s">
        <v>377</v>
      </c>
      <c r="F30" s="21" t="s">
        <v>326</v>
      </c>
      <c r="G30" s="54" t="s">
        <v>378</v>
      </c>
      <c r="H30" s="21" t="s">
        <v>313</v>
      </c>
      <c r="I30" s="21" t="s">
        <v>314</v>
      </c>
      <c r="J30" s="54" t="s">
        <v>379</v>
      </c>
    </row>
    <row r="31" ht="42" customHeight="1" spans="1:10">
      <c r="A31" s="129" t="s">
        <v>259</v>
      </c>
      <c r="B31" s="21" t="s">
        <v>365</v>
      </c>
      <c r="C31" s="21" t="s">
        <v>308</v>
      </c>
      <c r="D31" s="21" t="s">
        <v>337</v>
      </c>
      <c r="E31" s="54" t="s">
        <v>380</v>
      </c>
      <c r="F31" s="21" t="s">
        <v>311</v>
      </c>
      <c r="G31" s="54" t="s">
        <v>348</v>
      </c>
      <c r="H31" s="21" t="s">
        <v>313</v>
      </c>
      <c r="I31" s="21" t="s">
        <v>314</v>
      </c>
      <c r="J31" s="54" t="s">
        <v>381</v>
      </c>
    </row>
    <row r="32" ht="42" customHeight="1" spans="1:10">
      <c r="A32" s="129" t="s">
        <v>259</v>
      </c>
      <c r="B32" s="21" t="s">
        <v>365</v>
      </c>
      <c r="C32" s="21" t="s">
        <v>308</v>
      </c>
      <c r="D32" s="21" t="s">
        <v>382</v>
      </c>
      <c r="E32" s="54" t="s">
        <v>383</v>
      </c>
      <c r="F32" s="21" t="s">
        <v>326</v>
      </c>
      <c r="G32" s="54" t="s">
        <v>384</v>
      </c>
      <c r="H32" s="21" t="s">
        <v>354</v>
      </c>
      <c r="I32" s="21" t="s">
        <v>355</v>
      </c>
      <c r="J32" s="54" t="s">
        <v>385</v>
      </c>
    </row>
    <row r="33" ht="42" customHeight="1" spans="1:10">
      <c r="A33" s="129" t="s">
        <v>259</v>
      </c>
      <c r="B33" s="21" t="s">
        <v>365</v>
      </c>
      <c r="C33" s="21" t="s">
        <v>308</v>
      </c>
      <c r="D33" s="21" t="s">
        <v>382</v>
      </c>
      <c r="E33" s="54" t="s">
        <v>386</v>
      </c>
      <c r="F33" s="21" t="s">
        <v>326</v>
      </c>
      <c r="G33" s="54" t="s">
        <v>378</v>
      </c>
      <c r="H33" s="21" t="s">
        <v>313</v>
      </c>
      <c r="I33" s="21" t="s">
        <v>314</v>
      </c>
      <c r="J33" s="54" t="s">
        <v>387</v>
      </c>
    </row>
    <row r="34" ht="42" customHeight="1" spans="1:10">
      <c r="A34" s="129" t="s">
        <v>259</v>
      </c>
      <c r="B34" s="21" t="s">
        <v>365</v>
      </c>
      <c r="C34" s="21" t="s">
        <v>308</v>
      </c>
      <c r="D34" s="21" t="s">
        <v>388</v>
      </c>
      <c r="E34" s="54" t="s">
        <v>389</v>
      </c>
      <c r="F34" s="21" t="s">
        <v>390</v>
      </c>
      <c r="G34" s="54" t="s">
        <v>391</v>
      </c>
      <c r="H34" s="21" t="s">
        <v>392</v>
      </c>
      <c r="I34" s="21" t="s">
        <v>314</v>
      </c>
      <c r="J34" s="54" t="s">
        <v>393</v>
      </c>
    </row>
    <row r="35" ht="42" customHeight="1" spans="1:10">
      <c r="A35" s="129" t="s">
        <v>259</v>
      </c>
      <c r="B35" s="21" t="s">
        <v>365</v>
      </c>
      <c r="C35" s="21" t="s">
        <v>350</v>
      </c>
      <c r="D35" s="21" t="s">
        <v>351</v>
      </c>
      <c r="E35" s="54" t="s">
        <v>394</v>
      </c>
      <c r="F35" s="21" t="s">
        <v>326</v>
      </c>
      <c r="G35" s="54" t="s">
        <v>395</v>
      </c>
      <c r="H35" s="21" t="s">
        <v>354</v>
      </c>
      <c r="I35" s="21" t="s">
        <v>355</v>
      </c>
      <c r="J35" s="54" t="s">
        <v>396</v>
      </c>
    </row>
    <row r="36" ht="42" customHeight="1" spans="1:10">
      <c r="A36" s="129" t="s">
        <v>259</v>
      </c>
      <c r="B36" s="21" t="s">
        <v>365</v>
      </c>
      <c r="C36" s="21" t="s">
        <v>350</v>
      </c>
      <c r="D36" s="21" t="s">
        <v>359</v>
      </c>
      <c r="E36" s="54" t="s">
        <v>397</v>
      </c>
      <c r="F36" s="21" t="s">
        <v>326</v>
      </c>
      <c r="G36" s="54" t="s">
        <v>398</v>
      </c>
      <c r="H36" s="21" t="s">
        <v>354</v>
      </c>
      <c r="I36" s="21" t="s">
        <v>355</v>
      </c>
      <c r="J36" s="54" t="s">
        <v>399</v>
      </c>
    </row>
    <row r="37" ht="42" customHeight="1" spans="1:10">
      <c r="A37" s="129" t="s">
        <v>259</v>
      </c>
      <c r="B37" s="21" t="s">
        <v>365</v>
      </c>
      <c r="C37" s="21" t="s">
        <v>362</v>
      </c>
      <c r="D37" s="21" t="s">
        <v>363</v>
      </c>
      <c r="E37" s="54" t="s">
        <v>363</v>
      </c>
      <c r="F37" s="21" t="s">
        <v>311</v>
      </c>
      <c r="G37" s="54" t="s">
        <v>312</v>
      </c>
      <c r="H37" s="21" t="s">
        <v>313</v>
      </c>
      <c r="I37" s="21" t="s">
        <v>314</v>
      </c>
      <c r="J37" s="54" t="s">
        <v>363</v>
      </c>
    </row>
    <row r="38" ht="42" customHeight="1" spans="1:10">
      <c r="A38" s="129" t="s">
        <v>256</v>
      </c>
      <c r="B38" s="21" t="s">
        <v>400</v>
      </c>
      <c r="C38" s="21" t="s">
        <v>308</v>
      </c>
      <c r="D38" s="21" t="s">
        <v>382</v>
      </c>
      <c r="E38" s="54" t="s">
        <v>401</v>
      </c>
      <c r="F38" s="21" t="s">
        <v>326</v>
      </c>
      <c r="G38" s="54" t="s">
        <v>402</v>
      </c>
      <c r="H38" s="21" t="s">
        <v>403</v>
      </c>
      <c r="I38" s="21" t="s">
        <v>314</v>
      </c>
      <c r="J38" s="54" t="s">
        <v>401</v>
      </c>
    </row>
    <row r="39" ht="42" customHeight="1" spans="1:10">
      <c r="A39" s="129" t="s">
        <v>256</v>
      </c>
      <c r="B39" s="21" t="s">
        <v>400</v>
      </c>
      <c r="C39" s="21" t="s">
        <v>350</v>
      </c>
      <c r="D39" s="21" t="s">
        <v>351</v>
      </c>
      <c r="E39" s="54" t="s">
        <v>404</v>
      </c>
      <c r="F39" s="21" t="s">
        <v>326</v>
      </c>
      <c r="G39" s="54" t="s">
        <v>405</v>
      </c>
      <c r="H39" s="21" t="s">
        <v>354</v>
      </c>
      <c r="I39" s="21" t="s">
        <v>355</v>
      </c>
      <c r="J39" s="54" t="s">
        <v>406</v>
      </c>
    </row>
    <row r="40" ht="42" customHeight="1" spans="1:10">
      <c r="A40" s="129" t="s">
        <v>256</v>
      </c>
      <c r="B40" s="21" t="s">
        <v>400</v>
      </c>
      <c r="C40" s="21" t="s">
        <v>362</v>
      </c>
      <c r="D40" s="21" t="s">
        <v>363</v>
      </c>
      <c r="E40" s="54" t="s">
        <v>407</v>
      </c>
      <c r="F40" s="21" t="s">
        <v>311</v>
      </c>
      <c r="G40" s="54" t="s">
        <v>312</v>
      </c>
      <c r="H40" s="21" t="s">
        <v>313</v>
      </c>
      <c r="I40" s="21" t="s">
        <v>314</v>
      </c>
      <c r="J40" s="54" t="s">
        <v>408</v>
      </c>
    </row>
    <row r="41" ht="42" customHeight="1" spans="1:10">
      <c r="A41" s="129" t="s">
        <v>256</v>
      </c>
      <c r="B41" s="21" t="s">
        <v>400</v>
      </c>
      <c r="C41" s="21" t="s">
        <v>362</v>
      </c>
      <c r="D41" s="21" t="s">
        <v>363</v>
      </c>
      <c r="E41" s="54" t="s">
        <v>409</v>
      </c>
      <c r="F41" s="21" t="s">
        <v>311</v>
      </c>
      <c r="G41" s="54" t="s">
        <v>312</v>
      </c>
      <c r="H41" s="21" t="s">
        <v>313</v>
      </c>
      <c r="I41" s="21" t="s">
        <v>314</v>
      </c>
      <c r="J41" s="54" t="s">
        <v>410</v>
      </c>
    </row>
    <row r="42" ht="42" customHeight="1" spans="1:10">
      <c r="A42" s="129" t="s">
        <v>292</v>
      </c>
      <c r="B42" s="21" t="s">
        <v>411</v>
      </c>
      <c r="C42" s="21" t="s">
        <v>308</v>
      </c>
      <c r="D42" s="21" t="s">
        <v>309</v>
      </c>
      <c r="E42" s="54" t="s">
        <v>412</v>
      </c>
      <c r="F42" s="21" t="s">
        <v>326</v>
      </c>
      <c r="G42" s="54" t="s">
        <v>86</v>
      </c>
      <c r="H42" s="21" t="s">
        <v>413</v>
      </c>
      <c r="I42" s="21" t="s">
        <v>314</v>
      </c>
      <c r="J42" s="54" t="s">
        <v>412</v>
      </c>
    </row>
    <row r="43" ht="42" customHeight="1" spans="1:10">
      <c r="A43" s="129" t="s">
        <v>292</v>
      </c>
      <c r="B43" s="21" t="s">
        <v>411</v>
      </c>
      <c r="C43" s="21" t="s">
        <v>308</v>
      </c>
      <c r="D43" s="21" t="s">
        <v>337</v>
      </c>
      <c r="E43" s="54" t="s">
        <v>414</v>
      </c>
      <c r="F43" s="21" t="s">
        <v>311</v>
      </c>
      <c r="G43" s="54" t="s">
        <v>415</v>
      </c>
      <c r="H43" s="21" t="s">
        <v>313</v>
      </c>
      <c r="I43" s="21" t="s">
        <v>314</v>
      </c>
      <c r="J43" s="54" t="s">
        <v>416</v>
      </c>
    </row>
    <row r="44" ht="42" customHeight="1" spans="1:10">
      <c r="A44" s="129" t="s">
        <v>292</v>
      </c>
      <c r="B44" s="21" t="s">
        <v>411</v>
      </c>
      <c r="C44" s="21" t="s">
        <v>308</v>
      </c>
      <c r="D44" s="21" t="s">
        <v>382</v>
      </c>
      <c r="E44" s="54" t="s">
        <v>383</v>
      </c>
      <c r="F44" s="21" t="s">
        <v>326</v>
      </c>
      <c r="G44" s="54" t="s">
        <v>417</v>
      </c>
      <c r="H44" s="21" t="s">
        <v>354</v>
      </c>
      <c r="I44" s="21" t="s">
        <v>314</v>
      </c>
      <c r="J44" s="54" t="s">
        <v>418</v>
      </c>
    </row>
    <row r="45" ht="42" customHeight="1" spans="1:10">
      <c r="A45" s="129" t="s">
        <v>292</v>
      </c>
      <c r="B45" s="21" t="s">
        <v>411</v>
      </c>
      <c r="C45" s="21" t="s">
        <v>308</v>
      </c>
      <c r="D45" s="21" t="s">
        <v>388</v>
      </c>
      <c r="E45" s="54" t="s">
        <v>389</v>
      </c>
      <c r="F45" s="21" t="s">
        <v>326</v>
      </c>
      <c r="G45" s="54" t="s">
        <v>419</v>
      </c>
      <c r="H45" s="21" t="s">
        <v>354</v>
      </c>
      <c r="I45" s="21" t="s">
        <v>314</v>
      </c>
      <c r="J45" s="54" t="s">
        <v>419</v>
      </c>
    </row>
    <row r="46" ht="42" customHeight="1" spans="1:10">
      <c r="A46" s="129" t="s">
        <v>292</v>
      </c>
      <c r="B46" s="21" t="s">
        <v>411</v>
      </c>
      <c r="C46" s="21" t="s">
        <v>350</v>
      </c>
      <c r="D46" s="21" t="s">
        <v>420</v>
      </c>
      <c r="E46" s="54" t="s">
        <v>421</v>
      </c>
      <c r="F46" s="21" t="s">
        <v>326</v>
      </c>
      <c r="G46" s="54" t="s">
        <v>422</v>
      </c>
      <c r="H46" s="21" t="s">
        <v>354</v>
      </c>
      <c r="I46" s="21" t="s">
        <v>355</v>
      </c>
      <c r="J46" s="54" t="s">
        <v>423</v>
      </c>
    </row>
    <row r="47" ht="42" customHeight="1" spans="1:10">
      <c r="A47" s="129" t="s">
        <v>292</v>
      </c>
      <c r="B47" s="21" t="s">
        <v>411</v>
      </c>
      <c r="C47" s="21" t="s">
        <v>350</v>
      </c>
      <c r="D47" s="21" t="s">
        <v>351</v>
      </c>
      <c r="E47" s="54" t="s">
        <v>424</v>
      </c>
      <c r="F47" s="21" t="s">
        <v>326</v>
      </c>
      <c r="G47" s="54" t="s">
        <v>425</v>
      </c>
      <c r="H47" s="21" t="s">
        <v>354</v>
      </c>
      <c r="I47" s="21" t="s">
        <v>355</v>
      </c>
      <c r="J47" s="54" t="s">
        <v>424</v>
      </c>
    </row>
    <row r="48" ht="42" customHeight="1" spans="1:10">
      <c r="A48" s="129" t="s">
        <v>292</v>
      </c>
      <c r="B48" s="21" t="s">
        <v>411</v>
      </c>
      <c r="C48" s="21" t="s">
        <v>350</v>
      </c>
      <c r="D48" s="21" t="s">
        <v>359</v>
      </c>
      <c r="E48" s="54" t="s">
        <v>426</v>
      </c>
      <c r="F48" s="21" t="s">
        <v>326</v>
      </c>
      <c r="G48" s="54" t="s">
        <v>425</v>
      </c>
      <c r="H48" s="21" t="s">
        <v>354</v>
      </c>
      <c r="I48" s="21" t="s">
        <v>355</v>
      </c>
      <c r="J48" s="54" t="s">
        <v>427</v>
      </c>
    </row>
    <row r="49" ht="42" customHeight="1" spans="1:10">
      <c r="A49" s="129" t="s">
        <v>292</v>
      </c>
      <c r="B49" s="21" t="s">
        <v>411</v>
      </c>
      <c r="C49" s="21" t="s">
        <v>362</v>
      </c>
      <c r="D49" s="21" t="s">
        <v>363</v>
      </c>
      <c r="E49" s="54" t="s">
        <v>428</v>
      </c>
      <c r="F49" s="21" t="s">
        <v>311</v>
      </c>
      <c r="G49" s="54" t="s">
        <v>312</v>
      </c>
      <c r="H49" s="21" t="s">
        <v>313</v>
      </c>
      <c r="I49" s="21" t="s">
        <v>314</v>
      </c>
      <c r="J49" s="54" t="s">
        <v>428</v>
      </c>
    </row>
    <row r="50" ht="42" customHeight="1" spans="1:10">
      <c r="A50" s="129" t="s">
        <v>287</v>
      </c>
      <c r="B50" s="21" t="s">
        <v>429</v>
      </c>
      <c r="C50" s="21" t="s">
        <v>308</v>
      </c>
      <c r="D50" s="21" t="s">
        <v>309</v>
      </c>
      <c r="E50" s="54" t="s">
        <v>430</v>
      </c>
      <c r="F50" s="21" t="s">
        <v>311</v>
      </c>
      <c r="G50" s="54" t="s">
        <v>93</v>
      </c>
      <c r="H50" s="21" t="s">
        <v>328</v>
      </c>
      <c r="I50" s="21" t="s">
        <v>314</v>
      </c>
      <c r="J50" s="54" t="s">
        <v>430</v>
      </c>
    </row>
    <row r="51" ht="42" customHeight="1" spans="1:10">
      <c r="A51" s="129" t="s">
        <v>287</v>
      </c>
      <c r="B51" s="21" t="s">
        <v>429</v>
      </c>
      <c r="C51" s="21" t="s">
        <v>308</v>
      </c>
      <c r="D51" s="21" t="s">
        <v>309</v>
      </c>
      <c r="E51" s="54" t="s">
        <v>431</v>
      </c>
      <c r="F51" s="21" t="s">
        <v>311</v>
      </c>
      <c r="G51" s="54" t="s">
        <v>432</v>
      </c>
      <c r="H51" s="21" t="s">
        <v>328</v>
      </c>
      <c r="I51" s="21" t="s">
        <v>314</v>
      </c>
      <c r="J51" s="54" t="s">
        <v>431</v>
      </c>
    </row>
    <row r="52" ht="42" customHeight="1" spans="1:10">
      <c r="A52" s="129" t="s">
        <v>287</v>
      </c>
      <c r="B52" s="21" t="s">
        <v>429</v>
      </c>
      <c r="C52" s="21" t="s">
        <v>308</v>
      </c>
      <c r="D52" s="21" t="s">
        <v>382</v>
      </c>
      <c r="E52" s="54" t="s">
        <v>383</v>
      </c>
      <c r="F52" s="21" t="s">
        <v>326</v>
      </c>
      <c r="G52" s="54" t="s">
        <v>417</v>
      </c>
      <c r="H52" s="21" t="s">
        <v>354</v>
      </c>
      <c r="I52" s="21" t="s">
        <v>355</v>
      </c>
      <c r="J52" s="54" t="s">
        <v>383</v>
      </c>
    </row>
    <row r="53" ht="42" customHeight="1" spans="1:10">
      <c r="A53" s="129" t="s">
        <v>287</v>
      </c>
      <c r="B53" s="21" t="s">
        <v>429</v>
      </c>
      <c r="C53" s="21" t="s">
        <v>308</v>
      </c>
      <c r="D53" s="21" t="s">
        <v>388</v>
      </c>
      <c r="E53" s="54" t="s">
        <v>389</v>
      </c>
      <c r="F53" s="21" t="s">
        <v>390</v>
      </c>
      <c r="G53" s="54" t="s">
        <v>433</v>
      </c>
      <c r="H53" s="21" t="s">
        <v>392</v>
      </c>
      <c r="I53" s="21" t="s">
        <v>314</v>
      </c>
      <c r="J53" s="54" t="s">
        <v>434</v>
      </c>
    </row>
    <row r="54" ht="42" customHeight="1" spans="1:10">
      <c r="A54" s="129" t="s">
        <v>287</v>
      </c>
      <c r="B54" s="21" t="s">
        <v>429</v>
      </c>
      <c r="C54" s="21" t="s">
        <v>350</v>
      </c>
      <c r="D54" s="21" t="s">
        <v>351</v>
      </c>
      <c r="E54" s="54" t="s">
        <v>435</v>
      </c>
      <c r="F54" s="21" t="s">
        <v>436</v>
      </c>
      <c r="G54" s="54" t="s">
        <v>437</v>
      </c>
      <c r="H54" s="21" t="s">
        <v>392</v>
      </c>
      <c r="I54" s="21" t="s">
        <v>314</v>
      </c>
      <c r="J54" s="54" t="s">
        <v>435</v>
      </c>
    </row>
    <row r="55" ht="42" customHeight="1" spans="1:10">
      <c r="A55" s="129" t="s">
        <v>287</v>
      </c>
      <c r="B55" s="21" t="s">
        <v>429</v>
      </c>
      <c r="C55" s="21" t="s">
        <v>350</v>
      </c>
      <c r="D55" s="21" t="s">
        <v>359</v>
      </c>
      <c r="E55" s="54" t="s">
        <v>438</v>
      </c>
      <c r="F55" s="21" t="s">
        <v>326</v>
      </c>
      <c r="G55" s="54" t="s">
        <v>357</v>
      </c>
      <c r="H55" s="21" t="s">
        <v>354</v>
      </c>
      <c r="I55" s="21" t="s">
        <v>355</v>
      </c>
      <c r="J55" s="54" t="s">
        <v>438</v>
      </c>
    </row>
    <row r="56" ht="42" customHeight="1" spans="1:10">
      <c r="A56" s="129" t="s">
        <v>287</v>
      </c>
      <c r="B56" s="21" t="s">
        <v>429</v>
      </c>
      <c r="C56" s="21" t="s">
        <v>362</v>
      </c>
      <c r="D56" s="21" t="s">
        <v>363</v>
      </c>
      <c r="E56" s="54" t="s">
        <v>363</v>
      </c>
      <c r="F56" s="21" t="s">
        <v>311</v>
      </c>
      <c r="G56" s="54" t="s">
        <v>312</v>
      </c>
      <c r="H56" s="21" t="s">
        <v>313</v>
      </c>
      <c r="I56" s="21" t="s">
        <v>314</v>
      </c>
      <c r="J56" s="54" t="s">
        <v>363</v>
      </c>
    </row>
  </sheetData>
  <mergeCells count="12">
    <mergeCell ref="A3:J3"/>
    <mergeCell ref="A4:H4"/>
    <mergeCell ref="A7:A25"/>
    <mergeCell ref="A26:A37"/>
    <mergeCell ref="A38:A41"/>
    <mergeCell ref="A42:A49"/>
    <mergeCell ref="A50:A56"/>
    <mergeCell ref="B7:B25"/>
    <mergeCell ref="B26:B37"/>
    <mergeCell ref="B38:B41"/>
    <mergeCell ref="B42:B49"/>
    <mergeCell ref="B50:B56"/>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037037037037" customWidth="1"/>
  </cols>
  <sheetData>
    <row r="1" customHeight="1" spans="1:6">
      <c r="A1" s="1"/>
      <c r="B1" s="1"/>
      <c r="C1" s="1"/>
      <c r="D1" s="1"/>
      <c r="E1" s="1"/>
      <c r="F1" s="1"/>
    </row>
    <row r="2" ht="12" customHeight="1" spans="1:6">
      <c r="A2" s="114">
        <v>1</v>
      </c>
      <c r="B2" s="115">
        <v>0</v>
      </c>
      <c r="C2" s="114">
        <v>1</v>
      </c>
      <c r="D2" s="116"/>
      <c r="E2" s="116"/>
      <c r="F2" s="113" t="s">
        <v>439</v>
      </c>
    </row>
    <row r="3" ht="42" customHeight="1" spans="1:6">
      <c r="A3" s="117" t="str">
        <f>"2025"&amp;"年部门政府性基金预算支出预算表"</f>
        <v>2025年部门政府性基金预算支出预算表</v>
      </c>
      <c r="B3" s="117" t="s">
        <v>440</v>
      </c>
      <c r="C3" s="118"/>
      <c r="D3" s="119"/>
      <c r="E3" s="119"/>
      <c r="F3" s="119"/>
    </row>
    <row r="4" ht="13.5" customHeight="1" spans="1:6">
      <c r="A4" s="5" t="s">
        <v>1</v>
      </c>
      <c r="B4" s="5" t="s">
        <v>441</v>
      </c>
      <c r="C4" s="114"/>
      <c r="D4" s="116"/>
      <c r="E4" s="116"/>
      <c r="F4" s="113" t="s">
        <v>2</v>
      </c>
    </row>
    <row r="5" ht="19.5" customHeight="1" spans="1:6">
      <c r="A5" s="120" t="s">
        <v>189</v>
      </c>
      <c r="B5" s="121" t="s">
        <v>73</v>
      </c>
      <c r="C5" s="120" t="s">
        <v>74</v>
      </c>
      <c r="D5" s="11" t="s">
        <v>442</v>
      </c>
      <c r="E5" s="12"/>
      <c r="F5" s="13"/>
    </row>
    <row r="6" ht="18.75" customHeight="1" spans="1:6">
      <c r="A6" s="122"/>
      <c r="B6" s="123"/>
      <c r="C6" s="122"/>
      <c r="D6" s="16" t="s">
        <v>56</v>
      </c>
      <c r="E6" s="11" t="s">
        <v>76</v>
      </c>
      <c r="F6" s="16" t="s">
        <v>77</v>
      </c>
    </row>
    <row r="7" ht="18.75" customHeight="1" spans="1:6">
      <c r="A7" s="65">
        <v>1</v>
      </c>
      <c r="B7" s="124" t="s">
        <v>84</v>
      </c>
      <c r="C7" s="65">
        <v>3</v>
      </c>
      <c r="D7" s="125">
        <v>4</v>
      </c>
      <c r="E7" s="125">
        <v>5</v>
      </c>
      <c r="F7" s="125">
        <v>6</v>
      </c>
    </row>
    <row r="8" ht="21" customHeight="1" spans="1:6">
      <c r="A8" s="21"/>
      <c r="B8" s="21"/>
      <c r="C8" s="21"/>
      <c r="D8" s="78"/>
      <c r="E8" s="78"/>
      <c r="F8" s="78"/>
    </row>
    <row r="9" ht="21" customHeight="1" spans="1:6">
      <c r="A9" s="21"/>
      <c r="B9" s="21"/>
      <c r="C9" s="21"/>
      <c r="D9" s="78"/>
      <c r="E9" s="78"/>
      <c r="F9" s="78"/>
    </row>
    <row r="10" ht="18.75" customHeight="1" spans="1:6">
      <c r="A10" s="126" t="s">
        <v>178</v>
      </c>
      <c r="B10" s="126" t="s">
        <v>178</v>
      </c>
      <c r="C10" s="127" t="s">
        <v>178</v>
      </c>
      <c r="D10" s="78"/>
      <c r="E10" s="78"/>
      <c r="F10" s="78"/>
    </row>
    <row r="11" customHeight="1" spans="1:1">
      <c r="A11" t="s">
        <v>443</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5"/>
  <sheetViews>
    <sheetView showZeros="0" tabSelected="1" zoomScale="70" zoomScaleNormal="70" workbookViewId="0">
      <pane ySplit="1" topLeftCell="A2" activePane="bottomLeft" state="frozen"/>
      <selection/>
      <selection pane="bottomLeft" activeCell="S16" sqref="S16"/>
    </sheetView>
  </sheetViews>
  <sheetFormatPr defaultColWidth="9.13888888888889" defaultRowHeight="14.25" customHeight="1"/>
  <cols>
    <col min="1" max="1" width="22.1111111111111" customWidth="1"/>
    <col min="2" max="2" width="27.1111111111111" customWidth="1"/>
    <col min="3" max="3" width="21.3333333333333" customWidth="1"/>
    <col min="4" max="4" width="21.712962962963" customWidth="1"/>
    <col min="5" max="5" width="22.6666666666667" customWidth="1"/>
    <col min="6" max="6" width="7.71296296296296" customWidth="1"/>
    <col min="7" max="7" width="11.1388888888889" customWidth="1"/>
    <col min="8" max="8" width="13.287037037037" customWidth="1"/>
    <col min="9" max="18" width="20" customWidth="1"/>
    <col min="19" max="19" width="19.8518518518519" customWidth="1"/>
  </cols>
  <sheetData>
    <row r="1" customHeight="1" spans="1:19">
      <c r="A1" s="1"/>
      <c r="B1" s="1"/>
      <c r="C1" s="1"/>
      <c r="D1" s="1"/>
      <c r="E1" s="1"/>
      <c r="F1" s="1"/>
      <c r="G1" s="1"/>
      <c r="H1" s="1"/>
      <c r="I1" s="1"/>
      <c r="J1" s="1"/>
      <c r="K1" s="1"/>
      <c r="L1" s="1"/>
      <c r="M1" s="1"/>
      <c r="N1" s="1"/>
      <c r="O1" s="1"/>
      <c r="P1" s="1"/>
      <c r="Q1" s="1"/>
      <c r="R1" s="1"/>
      <c r="S1" s="1"/>
    </row>
    <row r="2" ht="15.75" customHeight="1" spans="2:19">
      <c r="B2" s="80"/>
      <c r="C2" s="80"/>
      <c r="R2" s="3"/>
      <c r="S2" s="3" t="s">
        <v>444</v>
      </c>
    </row>
    <row r="3" ht="41.25" customHeight="1" spans="1:19">
      <c r="A3" s="70" t="str">
        <f>"2025"&amp;"年部门政府采购预算表"</f>
        <v>2025年部门政府采购预算表</v>
      </c>
      <c r="B3" s="63"/>
      <c r="C3" s="63"/>
      <c r="D3" s="4"/>
      <c r="E3" s="4"/>
      <c r="F3" s="4"/>
      <c r="G3" s="4"/>
      <c r="H3" s="4"/>
      <c r="I3" s="4"/>
      <c r="J3" s="4"/>
      <c r="K3" s="4"/>
      <c r="L3" s="4"/>
      <c r="M3" s="63"/>
      <c r="N3" s="4"/>
      <c r="O3" s="4"/>
      <c r="P3" s="63"/>
      <c r="Q3" s="4"/>
      <c r="R3" s="63"/>
      <c r="S3" s="63"/>
    </row>
    <row r="4" ht="18.75" customHeight="1" spans="1:19">
      <c r="A4" s="108" t="s">
        <v>1</v>
      </c>
      <c r="B4" s="82"/>
      <c r="C4" s="82"/>
      <c r="D4" s="7"/>
      <c r="E4" s="7"/>
      <c r="F4" s="7"/>
      <c r="G4" s="7"/>
      <c r="H4" s="7"/>
      <c r="I4" s="7"/>
      <c r="J4" s="7"/>
      <c r="K4" s="7"/>
      <c r="L4" s="7"/>
      <c r="R4" s="8"/>
      <c r="S4" s="113" t="s">
        <v>2</v>
      </c>
    </row>
    <row r="5" ht="15.75" customHeight="1" spans="1:19">
      <c r="A5" s="10" t="s">
        <v>188</v>
      </c>
      <c r="B5" s="83" t="s">
        <v>189</v>
      </c>
      <c r="C5" s="83" t="s">
        <v>445</v>
      </c>
      <c r="D5" s="84" t="s">
        <v>446</v>
      </c>
      <c r="E5" s="84" t="s">
        <v>447</v>
      </c>
      <c r="F5" s="84" t="s">
        <v>448</v>
      </c>
      <c r="G5" s="84" t="s">
        <v>449</v>
      </c>
      <c r="H5" s="84" t="s">
        <v>450</v>
      </c>
      <c r="I5" s="97" t="s">
        <v>196</v>
      </c>
      <c r="J5" s="97"/>
      <c r="K5" s="97"/>
      <c r="L5" s="97"/>
      <c r="M5" s="98"/>
      <c r="N5" s="97"/>
      <c r="O5" s="97"/>
      <c r="P5" s="105"/>
      <c r="Q5" s="97"/>
      <c r="R5" s="98"/>
      <c r="S5" s="74"/>
    </row>
    <row r="6" ht="17.25" customHeight="1" spans="1:19">
      <c r="A6" s="15"/>
      <c r="B6" s="85"/>
      <c r="C6" s="85"/>
      <c r="D6" s="86"/>
      <c r="E6" s="86"/>
      <c r="F6" s="86"/>
      <c r="G6" s="86"/>
      <c r="H6" s="86"/>
      <c r="I6" s="86" t="s">
        <v>56</v>
      </c>
      <c r="J6" s="86" t="s">
        <v>59</v>
      </c>
      <c r="K6" s="86" t="s">
        <v>451</v>
      </c>
      <c r="L6" s="86" t="s">
        <v>452</v>
      </c>
      <c r="M6" s="99" t="s">
        <v>453</v>
      </c>
      <c r="N6" s="100" t="s">
        <v>454</v>
      </c>
      <c r="O6" s="100"/>
      <c r="P6" s="106"/>
      <c r="Q6" s="100"/>
      <c r="R6" s="107"/>
      <c r="S6" s="87"/>
    </row>
    <row r="7" ht="54" customHeight="1" spans="1:19">
      <c r="A7" s="18"/>
      <c r="B7" s="87"/>
      <c r="C7" s="87"/>
      <c r="D7" s="88"/>
      <c r="E7" s="88"/>
      <c r="F7" s="88"/>
      <c r="G7" s="88"/>
      <c r="H7" s="88"/>
      <c r="I7" s="88"/>
      <c r="J7" s="88" t="s">
        <v>58</v>
      </c>
      <c r="K7" s="88"/>
      <c r="L7" s="88"/>
      <c r="M7" s="101"/>
      <c r="N7" s="88" t="s">
        <v>58</v>
      </c>
      <c r="O7" s="88" t="s">
        <v>65</v>
      </c>
      <c r="P7" s="87" t="s">
        <v>66</v>
      </c>
      <c r="Q7" s="88" t="s">
        <v>67</v>
      </c>
      <c r="R7" s="101" t="s">
        <v>68</v>
      </c>
      <c r="S7" s="87" t="s">
        <v>69</v>
      </c>
    </row>
    <row r="8" ht="18" customHeight="1" spans="1:19">
      <c r="A8" s="109">
        <v>1</v>
      </c>
      <c r="B8" s="109" t="s">
        <v>84</v>
      </c>
      <c r="C8" s="110">
        <v>3</v>
      </c>
      <c r="D8" s="110">
        <v>4</v>
      </c>
      <c r="E8" s="109">
        <v>5</v>
      </c>
      <c r="F8" s="109">
        <v>6</v>
      </c>
      <c r="G8" s="109">
        <v>7</v>
      </c>
      <c r="H8" s="109">
        <v>8</v>
      </c>
      <c r="I8" s="109">
        <v>9</v>
      </c>
      <c r="J8" s="109">
        <v>10</v>
      </c>
      <c r="K8" s="109">
        <v>11</v>
      </c>
      <c r="L8" s="109">
        <v>12</v>
      </c>
      <c r="M8" s="109">
        <v>13</v>
      </c>
      <c r="N8" s="109">
        <v>14</v>
      </c>
      <c r="O8" s="109">
        <v>15</v>
      </c>
      <c r="P8" s="109">
        <v>16</v>
      </c>
      <c r="Q8" s="109">
        <v>17</v>
      </c>
      <c r="R8" s="109">
        <v>18</v>
      </c>
      <c r="S8" s="109">
        <v>19</v>
      </c>
    </row>
    <row r="9" ht="21" customHeight="1" spans="1:19">
      <c r="A9" s="89" t="s">
        <v>206</v>
      </c>
      <c r="B9" s="90" t="s">
        <v>71</v>
      </c>
      <c r="C9" s="90" t="s">
        <v>259</v>
      </c>
      <c r="D9" s="91" t="s">
        <v>455</v>
      </c>
      <c r="E9" s="91" t="s">
        <v>456</v>
      </c>
      <c r="F9" s="91" t="s">
        <v>413</v>
      </c>
      <c r="G9" s="111">
        <v>1</v>
      </c>
      <c r="H9" s="78">
        <v>12000</v>
      </c>
      <c r="I9" s="78">
        <v>12000</v>
      </c>
      <c r="J9" s="78"/>
      <c r="K9" s="78"/>
      <c r="L9" s="78"/>
      <c r="M9" s="78"/>
      <c r="N9" s="78">
        <v>12000</v>
      </c>
      <c r="O9" s="78">
        <v>12000</v>
      </c>
      <c r="P9" s="78"/>
      <c r="Q9" s="78"/>
      <c r="R9" s="78"/>
      <c r="S9" s="78"/>
    </row>
    <row r="10" ht="21" customHeight="1" spans="1:19">
      <c r="A10" s="89" t="s">
        <v>206</v>
      </c>
      <c r="B10" s="90" t="s">
        <v>71</v>
      </c>
      <c r="C10" s="90" t="s">
        <v>259</v>
      </c>
      <c r="D10" s="91" t="s">
        <v>457</v>
      </c>
      <c r="E10" s="91" t="s">
        <v>458</v>
      </c>
      <c r="F10" s="91" t="s">
        <v>459</v>
      </c>
      <c r="G10" s="111">
        <v>18</v>
      </c>
      <c r="H10" s="78">
        <v>3240</v>
      </c>
      <c r="I10" s="78">
        <v>3240</v>
      </c>
      <c r="J10" s="78"/>
      <c r="K10" s="78"/>
      <c r="L10" s="78"/>
      <c r="M10" s="78"/>
      <c r="N10" s="78">
        <v>3240</v>
      </c>
      <c r="O10" s="78">
        <v>3240</v>
      </c>
      <c r="P10" s="78"/>
      <c r="Q10" s="78"/>
      <c r="R10" s="78"/>
      <c r="S10" s="78"/>
    </row>
    <row r="11" ht="21" customHeight="1" spans="1:19">
      <c r="A11" s="89" t="s">
        <v>206</v>
      </c>
      <c r="B11" s="90" t="s">
        <v>71</v>
      </c>
      <c r="C11" s="90" t="s">
        <v>292</v>
      </c>
      <c r="D11" s="91" t="s">
        <v>460</v>
      </c>
      <c r="E11" s="91" t="s">
        <v>460</v>
      </c>
      <c r="F11" s="91" t="s">
        <v>461</v>
      </c>
      <c r="G11" s="111">
        <v>1</v>
      </c>
      <c r="H11" s="78">
        <v>6000</v>
      </c>
      <c r="I11" s="78">
        <v>6000</v>
      </c>
      <c r="J11" s="78"/>
      <c r="K11" s="78"/>
      <c r="L11" s="78"/>
      <c r="M11" s="78"/>
      <c r="N11" s="78">
        <v>6000</v>
      </c>
      <c r="O11" s="78"/>
      <c r="P11" s="78"/>
      <c r="Q11" s="78"/>
      <c r="R11" s="78"/>
      <c r="S11" s="78">
        <v>6000</v>
      </c>
    </row>
    <row r="12" ht="21" customHeight="1" spans="1:19">
      <c r="A12" s="89" t="s">
        <v>206</v>
      </c>
      <c r="B12" s="90" t="s">
        <v>71</v>
      </c>
      <c r="C12" s="90" t="s">
        <v>292</v>
      </c>
      <c r="D12" s="91" t="s">
        <v>462</v>
      </c>
      <c r="E12" s="91" t="s">
        <v>462</v>
      </c>
      <c r="F12" s="91" t="s">
        <v>461</v>
      </c>
      <c r="G12" s="111">
        <v>1</v>
      </c>
      <c r="H12" s="78">
        <v>20000</v>
      </c>
      <c r="I12" s="78">
        <v>20000</v>
      </c>
      <c r="J12" s="78"/>
      <c r="K12" s="78"/>
      <c r="L12" s="78"/>
      <c r="M12" s="78"/>
      <c r="N12" s="78">
        <v>20000</v>
      </c>
      <c r="O12" s="78"/>
      <c r="P12" s="78"/>
      <c r="Q12" s="78"/>
      <c r="R12" s="78"/>
      <c r="S12" s="78">
        <v>20000</v>
      </c>
    </row>
    <row r="13" ht="21" customHeight="1" spans="1:19">
      <c r="A13" s="89" t="s">
        <v>206</v>
      </c>
      <c r="B13" s="90" t="s">
        <v>71</v>
      </c>
      <c r="C13" s="90" t="s">
        <v>292</v>
      </c>
      <c r="D13" s="91" t="s">
        <v>463</v>
      </c>
      <c r="E13" s="91" t="s">
        <v>464</v>
      </c>
      <c r="F13" s="91" t="s">
        <v>461</v>
      </c>
      <c r="G13" s="111">
        <v>1</v>
      </c>
      <c r="H13" s="78">
        <v>4000</v>
      </c>
      <c r="I13" s="78">
        <v>4000</v>
      </c>
      <c r="J13" s="78"/>
      <c r="K13" s="78"/>
      <c r="L13" s="78"/>
      <c r="M13" s="78"/>
      <c r="N13" s="78">
        <v>4000</v>
      </c>
      <c r="O13" s="78">
        <v>4000</v>
      </c>
      <c r="P13" s="78"/>
      <c r="Q13" s="78"/>
      <c r="R13" s="78"/>
      <c r="S13" s="78"/>
    </row>
    <row r="14" ht="21" customHeight="1" spans="1:19">
      <c r="A14" s="89" t="s">
        <v>206</v>
      </c>
      <c r="B14" s="90" t="s">
        <v>71</v>
      </c>
      <c r="C14" s="90" t="s">
        <v>292</v>
      </c>
      <c r="D14" s="91" t="s">
        <v>465</v>
      </c>
      <c r="E14" s="91" t="s">
        <v>466</v>
      </c>
      <c r="F14" s="91" t="s">
        <v>461</v>
      </c>
      <c r="G14" s="111">
        <v>1</v>
      </c>
      <c r="H14" s="78">
        <v>26800</v>
      </c>
      <c r="I14" s="78">
        <v>26800</v>
      </c>
      <c r="J14" s="78"/>
      <c r="K14" s="78"/>
      <c r="L14" s="78"/>
      <c r="M14" s="78"/>
      <c r="N14" s="78">
        <v>26800</v>
      </c>
      <c r="O14" s="78">
        <v>26800</v>
      </c>
      <c r="P14" s="78"/>
      <c r="Q14" s="78"/>
      <c r="R14" s="78"/>
      <c r="S14" s="78"/>
    </row>
    <row r="15" ht="21" customHeight="1" spans="1:19">
      <c r="A15" s="92" t="s">
        <v>178</v>
      </c>
      <c r="B15" s="93"/>
      <c r="C15" s="93"/>
      <c r="D15" s="94"/>
      <c r="E15" s="94"/>
      <c r="F15" s="94"/>
      <c r="G15" s="112"/>
      <c r="H15" s="78">
        <v>72040</v>
      </c>
      <c r="I15" s="78">
        <f>SUM(I9:I14)</f>
        <v>72040</v>
      </c>
      <c r="J15" s="78"/>
      <c r="K15" s="78"/>
      <c r="L15" s="78"/>
      <c r="M15" s="78"/>
      <c r="N15" s="78">
        <f>SUM(N9:N14)</f>
        <v>72040</v>
      </c>
      <c r="O15" s="78">
        <f>SUM(O9:O14)</f>
        <v>46040</v>
      </c>
      <c r="P15" s="78"/>
      <c r="Q15" s="78"/>
      <c r="R15" s="78"/>
      <c r="S15" s="78">
        <f>SUM(S11:S14)</f>
        <v>26000</v>
      </c>
    </row>
  </sheetData>
  <mergeCells count="18">
    <mergeCell ref="A3:S3"/>
    <mergeCell ref="A4:H4"/>
    <mergeCell ref="I5:S5"/>
    <mergeCell ref="N6:S6"/>
    <mergeCell ref="A15:G15"/>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I14" sqref="I14"/>
    </sheetView>
  </sheetViews>
  <sheetFormatPr defaultColWidth="9.13888888888889" defaultRowHeight="14.25" customHeight="1"/>
  <cols>
    <col min="1" max="1" width="14.7777777777778" customWidth="1"/>
    <col min="2" max="2" width="17.2222222222222" customWidth="1"/>
    <col min="3" max="3" width="18.4444444444444" customWidth="1"/>
    <col min="4" max="4" width="19" customWidth="1"/>
    <col min="5" max="5" width="29.4444444444444" customWidth="1"/>
    <col min="6" max="6" width="20.5555555555556" customWidth="1"/>
    <col min="7" max="7" width="16.7777777777778" customWidth="1"/>
    <col min="8" max="8" width="16.2222222222222" customWidth="1"/>
    <col min="9" max="9" width="17.2222222222222" customWidth="1"/>
    <col min="10" max="18" width="20.4259259259259" customWidth="1"/>
    <col min="19" max="20" width="20.287037037037"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9"/>
      <c r="B2" s="80"/>
      <c r="C2" s="80"/>
      <c r="D2" s="80"/>
      <c r="E2" s="80"/>
      <c r="F2" s="80"/>
      <c r="G2" s="80"/>
      <c r="H2" s="79"/>
      <c r="I2" s="79"/>
      <c r="J2" s="79"/>
      <c r="K2" s="79"/>
      <c r="L2" s="79"/>
      <c r="M2" s="79"/>
      <c r="N2" s="95"/>
      <c r="O2" s="79"/>
      <c r="P2" s="79"/>
      <c r="Q2" s="80"/>
      <c r="R2" s="79"/>
      <c r="S2" s="103"/>
      <c r="T2" s="103" t="s">
        <v>467</v>
      </c>
    </row>
    <row r="3" ht="41.25" customHeight="1" spans="1:20">
      <c r="A3" s="70" t="str">
        <f>"2025"&amp;"年部门政府购买服务预算表"</f>
        <v>2025年部门政府购买服务预算表</v>
      </c>
      <c r="B3" s="63"/>
      <c r="C3" s="63"/>
      <c r="D3" s="63"/>
      <c r="E3" s="63"/>
      <c r="F3" s="63"/>
      <c r="G3" s="63"/>
      <c r="H3" s="81"/>
      <c r="I3" s="81"/>
      <c r="J3" s="81"/>
      <c r="K3" s="81"/>
      <c r="L3" s="81"/>
      <c r="M3" s="81"/>
      <c r="N3" s="96"/>
      <c r="O3" s="81"/>
      <c r="P3" s="81"/>
      <c r="Q3" s="63"/>
      <c r="R3" s="81"/>
      <c r="S3" s="96"/>
      <c r="T3" s="63"/>
    </row>
    <row r="4" ht="22.5" customHeight="1" spans="1:20">
      <c r="A4" s="71" t="s">
        <v>1</v>
      </c>
      <c r="B4" s="82"/>
      <c r="C4" s="82"/>
      <c r="D4" s="82"/>
      <c r="E4" s="82"/>
      <c r="F4" s="82"/>
      <c r="G4" s="82"/>
      <c r="H4" s="72"/>
      <c r="I4" s="72"/>
      <c r="J4" s="72"/>
      <c r="K4" s="72"/>
      <c r="L4" s="72"/>
      <c r="M4" s="72"/>
      <c r="N4" s="95"/>
      <c r="O4" s="79"/>
      <c r="P4" s="79"/>
      <c r="Q4" s="80"/>
      <c r="R4" s="79"/>
      <c r="S4" s="104"/>
      <c r="T4" s="103" t="s">
        <v>2</v>
      </c>
    </row>
    <row r="5" ht="24" customHeight="1" spans="1:20">
      <c r="A5" s="10" t="s">
        <v>188</v>
      </c>
      <c r="B5" s="83" t="s">
        <v>189</v>
      </c>
      <c r="C5" s="83" t="s">
        <v>445</v>
      </c>
      <c r="D5" s="83" t="s">
        <v>468</v>
      </c>
      <c r="E5" s="83" t="s">
        <v>469</v>
      </c>
      <c r="F5" s="83" t="s">
        <v>470</v>
      </c>
      <c r="G5" s="83" t="s">
        <v>471</v>
      </c>
      <c r="H5" s="84" t="s">
        <v>472</v>
      </c>
      <c r="I5" s="84" t="s">
        <v>473</v>
      </c>
      <c r="J5" s="97" t="s">
        <v>196</v>
      </c>
      <c r="K5" s="97"/>
      <c r="L5" s="97"/>
      <c r="M5" s="97"/>
      <c r="N5" s="98"/>
      <c r="O5" s="97"/>
      <c r="P5" s="97"/>
      <c r="Q5" s="105"/>
      <c r="R5" s="97"/>
      <c r="S5" s="98"/>
      <c r="T5" s="74"/>
    </row>
    <row r="6" ht="24" customHeight="1" spans="1:20">
      <c r="A6" s="15"/>
      <c r="B6" s="85"/>
      <c r="C6" s="85"/>
      <c r="D6" s="85"/>
      <c r="E6" s="85"/>
      <c r="F6" s="85"/>
      <c r="G6" s="85"/>
      <c r="H6" s="86"/>
      <c r="I6" s="86"/>
      <c r="J6" s="86" t="s">
        <v>56</v>
      </c>
      <c r="K6" s="86" t="s">
        <v>59</v>
      </c>
      <c r="L6" s="86" t="s">
        <v>451</v>
      </c>
      <c r="M6" s="86" t="s">
        <v>452</v>
      </c>
      <c r="N6" s="99" t="s">
        <v>453</v>
      </c>
      <c r="O6" s="100" t="s">
        <v>454</v>
      </c>
      <c r="P6" s="100"/>
      <c r="Q6" s="106"/>
      <c r="R6" s="100"/>
      <c r="S6" s="107"/>
      <c r="T6" s="87"/>
    </row>
    <row r="7" ht="54" customHeight="1" spans="1:20">
      <c r="A7" s="18"/>
      <c r="B7" s="87"/>
      <c r="C7" s="87"/>
      <c r="D7" s="87"/>
      <c r="E7" s="87"/>
      <c r="F7" s="87"/>
      <c r="G7" s="87"/>
      <c r="H7" s="88"/>
      <c r="I7" s="88"/>
      <c r="J7" s="88"/>
      <c r="K7" s="88" t="s">
        <v>58</v>
      </c>
      <c r="L7" s="88"/>
      <c r="M7" s="88"/>
      <c r="N7" s="101"/>
      <c r="O7" s="88" t="s">
        <v>58</v>
      </c>
      <c r="P7" s="88" t="s">
        <v>65</v>
      </c>
      <c r="Q7" s="87" t="s">
        <v>66</v>
      </c>
      <c r="R7" s="88" t="s">
        <v>67</v>
      </c>
      <c r="S7" s="101" t="s">
        <v>68</v>
      </c>
      <c r="T7" s="87" t="s">
        <v>69</v>
      </c>
    </row>
    <row r="8" ht="17.25" customHeight="1" spans="1:20">
      <c r="A8" s="19">
        <v>1</v>
      </c>
      <c r="B8" s="87">
        <v>2</v>
      </c>
      <c r="C8" s="19">
        <v>3</v>
      </c>
      <c r="D8" s="19">
        <v>4</v>
      </c>
      <c r="E8" s="87">
        <v>5</v>
      </c>
      <c r="F8" s="19">
        <v>6</v>
      </c>
      <c r="G8" s="19">
        <v>7</v>
      </c>
      <c r="H8" s="87">
        <v>8</v>
      </c>
      <c r="I8" s="19">
        <v>9</v>
      </c>
      <c r="J8" s="19">
        <v>10</v>
      </c>
      <c r="K8" s="87">
        <v>11</v>
      </c>
      <c r="L8" s="19">
        <v>12</v>
      </c>
      <c r="M8" s="19">
        <v>13</v>
      </c>
      <c r="N8" s="87">
        <v>14</v>
      </c>
      <c r="O8" s="19">
        <v>15</v>
      </c>
      <c r="P8" s="19">
        <v>16</v>
      </c>
      <c r="Q8" s="87">
        <v>17</v>
      </c>
      <c r="R8" s="19">
        <v>18</v>
      </c>
      <c r="S8" s="19">
        <v>19</v>
      </c>
      <c r="T8" s="19">
        <v>20</v>
      </c>
    </row>
    <row r="9" ht="21" customHeight="1" spans="1:20">
      <c r="A9" s="89"/>
      <c r="B9" s="90"/>
      <c r="C9" s="90"/>
      <c r="D9" s="90"/>
      <c r="E9" s="90"/>
      <c r="F9" s="90"/>
      <c r="G9" s="90"/>
      <c r="H9" s="91"/>
      <c r="I9" s="91"/>
      <c r="J9" s="78"/>
      <c r="K9" s="78"/>
      <c r="L9" s="78"/>
      <c r="M9" s="78"/>
      <c r="N9" s="78"/>
      <c r="O9" s="78"/>
      <c r="P9" s="78"/>
      <c r="Q9" s="78"/>
      <c r="R9" s="78"/>
      <c r="S9" s="78"/>
      <c r="T9" s="78"/>
    </row>
    <row r="10" ht="21" customHeight="1" spans="1:20">
      <c r="A10" s="92" t="s">
        <v>178</v>
      </c>
      <c r="B10" s="93"/>
      <c r="C10" s="93"/>
      <c r="D10" s="93"/>
      <c r="E10" s="93"/>
      <c r="F10" s="93"/>
      <c r="G10" s="93"/>
      <c r="H10" s="94"/>
      <c r="I10" s="102"/>
      <c r="J10" s="78"/>
      <c r="K10" s="78"/>
      <c r="L10" s="78"/>
      <c r="M10" s="78"/>
      <c r="N10" s="78"/>
      <c r="O10" s="78"/>
      <c r="P10" s="78"/>
      <c r="Q10" s="78"/>
      <c r="R10" s="78"/>
      <c r="S10" s="78"/>
      <c r="T10" s="78"/>
    </row>
    <row r="11" customHeight="1" spans="1:1">
      <c r="A11" t="s">
        <v>474</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A15" sqref="A15:B15"/>
    </sheetView>
  </sheetViews>
  <sheetFormatPr defaultColWidth="9.13888888888889" defaultRowHeight="14.25" customHeight="1" outlineLevelCol="4"/>
  <cols>
    <col min="1" max="1" width="37.7037037037037" customWidth="1"/>
    <col min="2" max="5" width="20" customWidth="1"/>
  </cols>
  <sheetData>
    <row r="1" customHeight="1" spans="1:5">
      <c r="A1" s="1"/>
      <c r="B1" s="1"/>
      <c r="C1" s="1"/>
      <c r="D1" s="1"/>
      <c r="E1" s="1"/>
    </row>
    <row r="2" ht="17.25" customHeight="1" spans="4:5">
      <c r="D2" s="69"/>
      <c r="E2" s="3" t="s">
        <v>475</v>
      </c>
    </row>
    <row r="3" ht="41.25" customHeight="1" spans="1:5">
      <c r="A3" s="70" t="str">
        <f>"2025"&amp;"年区对下转移支付预算表"</f>
        <v>2025年区对下转移支付预算表</v>
      </c>
      <c r="B3" s="4"/>
      <c r="C3" s="4"/>
      <c r="D3" s="4"/>
      <c r="E3" s="63"/>
    </row>
    <row r="4" ht="18" customHeight="1" spans="1:5">
      <c r="A4" s="71" t="s">
        <v>1</v>
      </c>
      <c r="B4" s="72"/>
      <c r="C4" s="72"/>
      <c r="D4" s="73"/>
      <c r="E4" s="8" t="s">
        <v>2</v>
      </c>
    </row>
    <row r="5" ht="19.5" customHeight="1" spans="1:5">
      <c r="A5" s="26" t="s">
        <v>476</v>
      </c>
      <c r="B5" s="11" t="s">
        <v>196</v>
      </c>
      <c r="C5" s="12"/>
      <c r="D5" s="12"/>
      <c r="E5" s="74"/>
    </row>
    <row r="6" ht="40.5" customHeight="1" spans="1:5">
      <c r="A6" s="19"/>
      <c r="B6" s="27" t="s">
        <v>56</v>
      </c>
      <c r="C6" s="10" t="s">
        <v>59</v>
      </c>
      <c r="D6" s="75" t="s">
        <v>451</v>
      </c>
      <c r="E6" s="76" t="s">
        <v>477</v>
      </c>
    </row>
    <row r="7" ht="19.5" customHeight="1" spans="1:5">
      <c r="A7" s="20">
        <v>1</v>
      </c>
      <c r="B7" s="20">
        <v>2</v>
      </c>
      <c r="C7" s="20">
        <v>3</v>
      </c>
      <c r="D7" s="77">
        <v>4</v>
      </c>
      <c r="E7" s="32">
        <v>5</v>
      </c>
    </row>
    <row r="8" ht="19.5" customHeight="1" spans="1:5">
      <c r="A8" s="54"/>
      <c r="B8" s="78"/>
      <c r="C8" s="78"/>
      <c r="D8" s="78"/>
      <c r="E8" s="78"/>
    </row>
    <row r="9" ht="19.5" customHeight="1" spans="1:5">
      <c r="A9" s="66"/>
      <c r="B9" s="78"/>
      <c r="C9" s="78"/>
      <c r="D9" s="78"/>
      <c r="E9" s="78"/>
    </row>
    <row r="10" customHeight="1" spans="1:1">
      <c r="A10" t="s">
        <v>478</v>
      </c>
    </row>
  </sheetData>
  <mergeCells count="4">
    <mergeCell ref="A3:E3"/>
    <mergeCell ref="A4:D4"/>
    <mergeCell ref="B5:D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D7" sqref="D7"/>
    </sheetView>
  </sheetViews>
  <sheetFormatPr defaultColWidth="9.13888888888889" defaultRowHeight="12" customHeight="1"/>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customHeight="1" spans="1:10">
      <c r="A1" s="1"/>
      <c r="B1" s="1"/>
      <c r="C1" s="1"/>
      <c r="D1" s="1"/>
      <c r="E1" s="1"/>
      <c r="F1" s="1"/>
      <c r="G1" s="1"/>
      <c r="H1" s="1"/>
      <c r="I1" s="1"/>
      <c r="J1" s="1"/>
    </row>
    <row r="2" ht="16.5" customHeight="1" spans="10:10">
      <c r="J2" s="3" t="s">
        <v>479</v>
      </c>
    </row>
    <row r="3" ht="41.25" customHeight="1" spans="1:10">
      <c r="A3" s="62" t="str">
        <f>"2025"&amp;"年区对下转移支付绩效目标表"</f>
        <v>2025年区对下转移支付绩效目标表</v>
      </c>
      <c r="B3" s="4"/>
      <c r="C3" s="4"/>
      <c r="D3" s="4"/>
      <c r="E3" s="4"/>
      <c r="F3" s="63"/>
      <c r="G3" s="4"/>
      <c r="H3" s="63"/>
      <c r="I3" s="63"/>
      <c r="J3" s="4"/>
    </row>
    <row r="4" ht="17.25" customHeight="1" spans="1:1">
      <c r="A4" s="5" t="s">
        <v>1</v>
      </c>
    </row>
    <row r="5" ht="44.25" customHeight="1" spans="1:10">
      <c r="A5" s="64" t="s">
        <v>476</v>
      </c>
      <c r="B5" s="64" t="s">
        <v>298</v>
      </c>
      <c r="C5" s="64" t="s">
        <v>299</v>
      </c>
      <c r="D5" s="64" t="s">
        <v>300</v>
      </c>
      <c r="E5" s="64" t="s">
        <v>301</v>
      </c>
      <c r="F5" s="65" t="s">
        <v>302</v>
      </c>
      <c r="G5" s="64" t="s">
        <v>303</v>
      </c>
      <c r="H5" s="65" t="s">
        <v>304</v>
      </c>
      <c r="I5" s="65" t="s">
        <v>305</v>
      </c>
      <c r="J5" s="64" t="s">
        <v>306</v>
      </c>
    </row>
    <row r="6" ht="14.25" customHeight="1" spans="1:10">
      <c r="A6" s="64">
        <v>1</v>
      </c>
      <c r="B6" s="64">
        <v>2</v>
      </c>
      <c r="C6" s="64">
        <v>3</v>
      </c>
      <c r="D6" s="64">
        <v>4</v>
      </c>
      <c r="E6" s="64">
        <v>5</v>
      </c>
      <c r="F6" s="65">
        <v>6</v>
      </c>
      <c r="G6" s="64">
        <v>7</v>
      </c>
      <c r="H6" s="65">
        <v>8</v>
      </c>
      <c r="I6" s="65">
        <v>9</v>
      </c>
      <c r="J6" s="64">
        <v>10</v>
      </c>
    </row>
    <row r="7" ht="42" customHeight="1" spans="1:10">
      <c r="A7" s="54"/>
      <c r="B7" s="66"/>
      <c r="C7" s="66"/>
      <c r="D7" s="66"/>
      <c r="E7" s="67"/>
      <c r="F7" s="68"/>
      <c r="G7" s="67"/>
      <c r="H7" s="68"/>
      <c r="I7" s="68"/>
      <c r="J7" s="67"/>
    </row>
    <row r="8" ht="42" customHeight="1" spans="1:10">
      <c r="A8" s="54"/>
      <c r="B8" s="21"/>
      <c r="C8" s="21"/>
      <c r="D8" s="21"/>
      <c r="E8" s="54"/>
      <c r="F8" s="21"/>
      <c r="G8" s="54"/>
      <c r="H8" s="21"/>
      <c r="I8" s="21"/>
      <c r="J8" s="54"/>
    </row>
    <row r="9" customHeight="1" spans="1:1">
      <c r="A9" t="s">
        <v>480</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2"/>
  <sheetViews>
    <sheetView showZeros="0" workbookViewId="0">
      <pane ySplit="1" topLeftCell="A2" activePane="bottomLeft" state="frozen"/>
      <selection/>
      <selection pane="bottomLeft" activeCell="C16" sqref="C16"/>
    </sheetView>
  </sheetViews>
  <sheetFormatPr defaultColWidth="10.4259259259259" defaultRowHeight="14.25" customHeight="1"/>
  <cols>
    <col min="1" max="3" width="33.7037037037037" customWidth="1"/>
    <col min="4" max="4" width="45.5740740740741" customWidth="1"/>
    <col min="5" max="5" width="27.5740740740741" customWidth="1"/>
    <col min="6" max="6" width="21.712962962963" customWidth="1"/>
    <col min="7" max="9" width="26.287037037037" customWidth="1"/>
  </cols>
  <sheetData>
    <row r="1" customHeight="1" spans="1:9">
      <c r="A1" s="1"/>
      <c r="B1" s="1"/>
      <c r="C1" s="1"/>
      <c r="D1" s="1"/>
      <c r="E1" s="1"/>
      <c r="F1" s="1"/>
      <c r="G1" s="1"/>
      <c r="H1" s="1"/>
      <c r="I1" s="1"/>
    </row>
    <row r="2" customHeight="1" spans="1:9">
      <c r="A2" s="34" t="s">
        <v>481</v>
      </c>
      <c r="B2" s="35"/>
      <c r="C2" s="35"/>
      <c r="D2" s="36"/>
      <c r="E2" s="36"/>
      <c r="F2" s="36"/>
      <c r="G2" s="35"/>
      <c r="H2" s="35"/>
      <c r="I2" s="36"/>
    </row>
    <row r="3" ht="41.25" customHeight="1" spans="1:9">
      <c r="A3" s="37" t="str">
        <f>"2025"&amp;"年新增资产配置预算表"</f>
        <v>2025年新增资产配置预算表</v>
      </c>
      <c r="B3" s="38"/>
      <c r="C3" s="38"/>
      <c r="D3" s="39"/>
      <c r="E3" s="39"/>
      <c r="F3" s="39"/>
      <c r="G3" s="38"/>
      <c r="H3" s="38"/>
      <c r="I3" s="39"/>
    </row>
    <row r="4" customHeight="1" spans="1:9">
      <c r="A4" s="40" t="s">
        <v>1</v>
      </c>
      <c r="B4" s="41"/>
      <c r="C4" s="41"/>
      <c r="D4" s="42"/>
      <c r="F4" s="39"/>
      <c r="G4" s="38"/>
      <c r="H4" s="38"/>
      <c r="I4" s="61" t="s">
        <v>2</v>
      </c>
    </row>
    <row r="5" ht="28.5" customHeight="1" spans="1:9">
      <c r="A5" s="43" t="s">
        <v>188</v>
      </c>
      <c r="B5" s="44" t="s">
        <v>189</v>
      </c>
      <c r="C5" s="45" t="s">
        <v>482</v>
      </c>
      <c r="D5" s="43" t="s">
        <v>483</v>
      </c>
      <c r="E5" s="43" t="s">
        <v>484</v>
      </c>
      <c r="F5" s="43" t="s">
        <v>485</v>
      </c>
      <c r="G5" s="44" t="s">
        <v>486</v>
      </c>
      <c r="H5" s="32"/>
      <c r="I5" s="43"/>
    </row>
    <row r="6" ht="21" customHeight="1" spans="1:9">
      <c r="A6" s="45"/>
      <c r="B6" s="46"/>
      <c r="C6" s="46"/>
      <c r="D6" s="47"/>
      <c r="E6" s="46"/>
      <c r="F6" s="46"/>
      <c r="G6" s="44" t="s">
        <v>449</v>
      </c>
      <c r="H6" s="44" t="s">
        <v>487</v>
      </c>
      <c r="I6" s="44" t="s">
        <v>488</v>
      </c>
    </row>
    <row r="7" ht="17.25" customHeight="1" spans="1:9">
      <c r="A7" s="48" t="s">
        <v>83</v>
      </c>
      <c r="B7" s="49"/>
      <c r="C7" s="50" t="s">
        <v>84</v>
      </c>
      <c r="D7" s="48" t="s">
        <v>85</v>
      </c>
      <c r="E7" s="51" t="s">
        <v>86</v>
      </c>
      <c r="F7" s="48" t="s">
        <v>87</v>
      </c>
      <c r="G7" s="50" t="s">
        <v>88</v>
      </c>
      <c r="H7" s="52" t="s">
        <v>89</v>
      </c>
      <c r="I7" s="51" t="s">
        <v>90</v>
      </c>
    </row>
    <row r="8" ht="19.5" customHeight="1" spans="1:9">
      <c r="A8" s="53" t="s">
        <v>206</v>
      </c>
      <c r="B8" s="28" t="s">
        <v>71</v>
      </c>
      <c r="C8" s="28" t="s">
        <v>489</v>
      </c>
      <c r="D8" s="54" t="s">
        <v>490</v>
      </c>
      <c r="E8" s="21" t="s">
        <v>460</v>
      </c>
      <c r="F8" s="52" t="s">
        <v>461</v>
      </c>
      <c r="G8" s="55">
        <v>1</v>
      </c>
      <c r="H8" s="56">
        <v>6000</v>
      </c>
      <c r="I8" s="56">
        <v>6000</v>
      </c>
    </row>
    <row r="9" ht="19.5" customHeight="1" spans="1:9">
      <c r="A9" s="53" t="s">
        <v>206</v>
      </c>
      <c r="B9" s="28" t="s">
        <v>71</v>
      </c>
      <c r="C9" s="28" t="s">
        <v>489</v>
      </c>
      <c r="D9" s="54" t="s">
        <v>491</v>
      </c>
      <c r="E9" s="21" t="s">
        <v>462</v>
      </c>
      <c r="F9" s="52" t="s">
        <v>461</v>
      </c>
      <c r="G9" s="55">
        <v>1</v>
      </c>
      <c r="H9" s="56">
        <v>20000</v>
      </c>
      <c r="I9" s="56">
        <v>20000</v>
      </c>
    </row>
    <row r="10" ht="19.5" customHeight="1" spans="1:9">
      <c r="A10" s="53" t="s">
        <v>206</v>
      </c>
      <c r="B10" s="28" t="s">
        <v>71</v>
      </c>
      <c r="C10" s="28" t="s">
        <v>489</v>
      </c>
      <c r="D10" s="54" t="s">
        <v>492</v>
      </c>
      <c r="E10" s="21" t="s">
        <v>466</v>
      </c>
      <c r="F10" s="52" t="s">
        <v>461</v>
      </c>
      <c r="G10" s="55">
        <v>1</v>
      </c>
      <c r="H10" s="56">
        <v>26800</v>
      </c>
      <c r="I10" s="56">
        <v>26800</v>
      </c>
    </row>
    <row r="11" ht="19.5" customHeight="1" spans="1:9">
      <c r="A11" s="53" t="s">
        <v>206</v>
      </c>
      <c r="B11" s="28" t="s">
        <v>71</v>
      </c>
      <c r="C11" s="28" t="s">
        <v>489</v>
      </c>
      <c r="D11" s="54" t="s">
        <v>493</v>
      </c>
      <c r="E11" s="21" t="s">
        <v>464</v>
      </c>
      <c r="F11" s="52" t="s">
        <v>461</v>
      </c>
      <c r="G11" s="55">
        <v>1</v>
      </c>
      <c r="H11" s="56">
        <v>4000</v>
      </c>
      <c r="I11" s="56">
        <v>4000</v>
      </c>
    </row>
    <row r="12" ht="19.5" customHeight="1" spans="1:9">
      <c r="A12" s="57" t="s">
        <v>56</v>
      </c>
      <c r="B12" s="58"/>
      <c r="C12" s="58"/>
      <c r="D12" s="59"/>
      <c r="E12" s="60"/>
      <c r="F12" s="60"/>
      <c r="G12" s="55">
        <v>4</v>
      </c>
      <c r="H12" s="56">
        <v>56800</v>
      </c>
      <c r="I12" s="56">
        <v>56800</v>
      </c>
    </row>
  </sheetData>
  <mergeCells count="11">
    <mergeCell ref="A2:I2"/>
    <mergeCell ref="A3:I3"/>
    <mergeCell ref="A4:C4"/>
    <mergeCell ref="G5:I5"/>
    <mergeCell ref="A12:F12"/>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workbookViewId="0">
      <pane ySplit="1" topLeftCell="A2" activePane="bottomLeft" state="frozen"/>
      <selection/>
      <selection pane="bottomLeft" activeCell="G23" sqref="G23"/>
    </sheetView>
  </sheetViews>
  <sheetFormatPr defaultColWidth="9.13888888888889" defaultRowHeight="14.25" customHeight="1"/>
  <cols>
    <col min="1" max="1" width="19.287037037037" customWidth="1"/>
    <col min="2" max="2" width="33.8518518518519" customWidth="1"/>
    <col min="3" max="3" width="30.3333333333333" customWidth="1"/>
    <col min="4" max="4" width="11.1388888888889" customWidth="1"/>
    <col min="5" max="5" width="17.712962962963" customWidth="1"/>
    <col min="6" max="6" width="9.85185185185185" customWidth="1"/>
    <col min="7" max="7" width="17.712962962963" customWidth="1"/>
    <col min="8" max="11" width="23.1388888888889" customWidth="1"/>
  </cols>
  <sheetData>
    <row r="1" customHeight="1" spans="1:11">
      <c r="A1" s="1"/>
      <c r="B1" s="1"/>
      <c r="C1" s="1"/>
      <c r="D1" s="1"/>
      <c r="E1" s="1"/>
      <c r="F1" s="1"/>
      <c r="G1" s="1"/>
      <c r="H1" s="1"/>
      <c r="I1" s="1"/>
      <c r="J1" s="1"/>
      <c r="K1" s="1"/>
    </row>
    <row r="2" customHeight="1" spans="4:11">
      <c r="D2" s="2"/>
      <c r="E2" s="2"/>
      <c r="F2" s="2"/>
      <c r="G2" s="2"/>
      <c r="K2" s="3" t="s">
        <v>494</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v>
      </c>
      <c r="B4" s="6"/>
      <c r="C4" s="6"/>
      <c r="D4" s="6"/>
      <c r="E4" s="6"/>
      <c r="F4" s="6"/>
      <c r="G4" s="6"/>
      <c r="H4" s="7"/>
      <c r="I4" s="7"/>
      <c r="J4" s="7"/>
      <c r="K4" s="8" t="s">
        <v>2</v>
      </c>
    </row>
    <row r="5" ht="21.75" customHeight="1" spans="1:11">
      <c r="A5" s="9" t="s">
        <v>248</v>
      </c>
      <c r="B5" s="9" t="s">
        <v>191</v>
      </c>
      <c r="C5" s="9" t="s">
        <v>249</v>
      </c>
      <c r="D5" s="10" t="s">
        <v>192</v>
      </c>
      <c r="E5" s="10" t="s">
        <v>193</v>
      </c>
      <c r="F5" s="10" t="s">
        <v>250</v>
      </c>
      <c r="G5" s="10" t="s">
        <v>251</v>
      </c>
      <c r="H5" s="26" t="s">
        <v>56</v>
      </c>
      <c r="I5" s="11" t="s">
        <v>495</v>
      </c>
      <c r="J5" s="12"/>
      <c r="K5" s="13"/>
    </row>
    <row r="6" ht="21.75" customHeight="1" spans="1:11">
      <c r="A6" s="14"/>
      <c r="B6" s="14"/>
      <c r="C6" s="14"/>
      <c r="D6" s="15"/>
      <c r="E6" s="15"/>
      <c r="F6" s="15"/>
      <c r="G6" s="15"/>
      <c r="H6" s="27"/>
      <c r="I6" s="10" t="s">
        <v>59</v>
      </c>
      <c r="J6" s="10" t="s">
        <v>60</v>
      </c>
      <c r="K6" s="10" t="s">
        <v>61</v>
      </c>
    </row>
    <row r="7" ht="40.5" customHeight="1" spans="1:11">
      <c r="A7" s="17"/>
      <c r="B7" s="17"/>
      <c r="C7" s="17"/>
      <c r="D7" s="18"/>
      <c r="E7" s="18"/>
      <c r="F7" s="18"/>
      <c r="G7" s="18"/>
      <c r="H7" s="19"/>
      <c r="I7" s="18" t="s">
        <v>58</v>
      </c>
      <c r="J7" s="18"/>
      <c r="K7" s="18"/>
    </row>
    <row r="8" ht="15" customHeight="1" spans="1:11">
      <c r="A8" s="20">
        <v>1</v>
      </c>
      <c r="B8" s="20">
        <v>2</v>
      </c>
      <c r="C8" s="20">
        <v>3</v>
      </c>
      <c r="D8" s="20">
        <v>4</v>
      </c>
      <c r="E8" s="20">
        <v>5</v>
      </c>
      <c r="F8" s="20">
        <v>6</v>
      </c>
      <c r="G8" s="20">
        <v>7</v>
      </c>
      <c r="H8" s="20">
        <v>8</v>
      </c>
      <c r="I8" s="20">
        <v>9</v>
      </c>
      <c r="J8" s="32">
        <v>10</v>
      </c>
      <c r="K8" s="32">
        <v>11</v>
      </c>
    </row>
    <row r="9" ht="18.75" customHeight="1" spans="1:11">
      <c r="A9" s="28" t="s">
        <v>257</v>
      </c>
      <c r="B9" s="21" t="s">
        <v>289</v>
      </c>
      <c r="C9" s="21" t="s">
        <v>71</v>
      </c>
      <c r="D9" s="21" t="s">
        <v>124</v>
      </c>
      <c r="E9" s="21" t="s">
        <v>125</v>
      </c>
      <c r="F9" s="21" t="s">
        <v>280</v>
      </c>
      <c r="G9" s="21" t="s">
        <v>281</v>
      </c>
      <c r="H9" s="22">
        <v>165000</v>
      </c>
      <c r="I9" s="22">
        <v>165000</v>
      </c>
      <c r="J9" s="22"/>
      <c r="K9" s="33"/>
    </row>
    <row r="10" ht="18.75" customHeight="1" spans="1:11">
      <c r="A10" s="29" t="s">
        <v>178</v>
      </c>
      <c r="B10" s="30"/>
      <c r="C10" s="30"/>
      <c r="D10" s="30"/>
      <c r="E10" s="30"/>
      <c r="F10" s="30"/>
      <c r="G10" s="31"/>
      <c r="H10" s="22">
        <v>165000</v>
      </c>
      <c r="I10" s="22">
        <v>165000</v>
      </c>
      <c r="J10" s="22"/>
      <c r="K10" s="33"/>
    </row>
  </sheetData>
  <mergeCells count="15">
    <mergeCell ref="A3:K3"/>
    <mergeCell ref="A4:G4"/>
    <mergeCell ref="I5:K5"/>
    <mergeCell ref="A10:G10"/>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pane ySplit="1" topLeftCell="A2" activePane="bottomLeft" state="frozen"/>
      <selection/>
      <selection pane="bottomLeft" activeCell="B18" sqref="B18"/>
    </sheetView>
  </sheetViews>
  <sheetFormatPr defaultColWidth="9.13888888888889" defaultRowHeight="14.25" customHeight="1" outlineLevelCol="6"/>
  <cols>
    <col min="1" max="1" width="35.287037037037" customWidth="1"/>
    <col min="2" max="2" width="28" customWidth="1"/>
    <col min="3" max="3" width="34.3333333333333" customWidth="1"/>
    <col min="4" max="4" width="28" customWidth="1"/>
    <col min="5" max="7" width="23.8518518518519" customWidth="1"/>
  </cols>
  <sheetData>
    <row r="1" customHeight="1" spans="1:7">
      <c r="A1" s="1"/>
      <c r="B1" s="1"/>
      <c r="C1" s="1"/>
      <c r="D1" s="1"/>
      <c r="E1" s="1"/>
      <c r="F1" s="1"/>
      <c r="G1" s="1"/>
    </row>
    <row r="2" ht="13.5" customHeight="1" spans="4:7">
      <c r="D2" s="2"/>
      <c r="G2" s="3" t="s">
        <v>496</v>
      </c>
    </row>
    <row r="3" ht="41.25" customHeight="1" spans="1:7">
      <c r="A3" s="4" t="str">
        <f>"2025"&amp;"年部门项目中期规划预算表"</f>
        <v>2025年部门项目中期规划预算表</v>
      </c>
      <c r="B3" s="4"/>
      <c r="C3" s="4"/>
      <c r="D3" s="4"/>
      <c r="E3" s="4"/>
      <c r="F3" s="4"/>
      <c r="G3" s="4"/>
    </row>
    <row r="4" ht="13.5" customHeight="1" spans="1:7">
      <c r="A4" s="5" t="s">
        <v>1</v>
      </c>
      <c r="B4" s="6"/>
      <c r="C4" s="6"/>
      <c r="D4" s="6"/>
      <c r="E4" s="7"/>
      <c r="F4" s="7"/>
      <c r="G4" s="8" t="s">
        <v>2</v>
      </c>
    </row>
    <row r="5" ht="21.75" customHeight="1" spans="1:7">
      <c r="A5" s="9" t="s">
        <v>249</v>
      </c>
      <c r="B5" s="9" t="s">
        <v>248</v>
      </c>
      <c r="C5" s="9" t="s">
        <v>191</v>
      </c>
      <c r="D5" s="10" t="s">
        <v>497</v>
      </c>
      <c r="E5" s="11" t="s">
        <v>59</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58</v>
      </c>
      <c r="G7" s="18"/>
    </row>
    <row r="8" ht="15" customHeight="1" spans="1:7">
      <c r="A8" s="20">
        <v>1</v>
      </c>
      <c r="B8" s="20">
        <v>2</v>
      </c>
      <c r="C8" s="20">
        <v>3</v>
      </c>
      <c r="D8" s="20">
        <v>4</v>
      </c>
      <c r="E8" s="20">
        <v>5</v>
      </c>
      <c r="F8" s="20">
        <v>6</v>
      </c>
      <c r="G8" s="20">
        <v>7</v>
      </c>
    </row>
    <row r="9" ht="18.75" customHeight="1" spans="1:7">
      <c r="A9" s="21" t="s">
        <v>71</v>
      </c>
      <c r="B9" s="21" t="s">
        <v>498</v>
      </c>
      <c r="C9" s="21" t="s">
        <v>256</v>
      </c>
      <c r="D9" s="21" t="s">
        <v>499</v>
      </c>
      <c r="E9" s="22">
        <v>11200</v>
      </c>
      <c r="F9" s="22">
        <v>11200</v>
      </c>
      <c r="G9" s="22">
        <v>11200</v>
      </c>
    </row>
    <row r="10" ht="18.75" customHeight="1" spans="1:7">
      <c r="A10" s="21" t="s">
        <v>71</v>
      </c>
      <c r="B10" s="21" t="s">
        <v>500</v>
      </c>
      <c r="C10" s="21" t="s">
        <v>287</v>
      </c>
      <c r="D10" s="21" t="s">
        <v>499</v>
      </c>
      <c r="E10" s="22">
        <v>2000</v>
      </c>
      <c r="F10" s="22">
        <v>2000</v>
      </c>
      <c r="G10" s="22">
        <v>2000</v>
      </c>
    </row>
    <row r="11" ht="18.75" customHeight="1" spans="1:7">
      <c r="A11" s="21" t="s">
        <v>71</v>
      </c>
      <c r="B11" s="21" t="s">
        <v>500</v>
      </c>
      <c r="C11" s="21" t="s">
        <v>289</v>
      </c>
      <c r="D11" s="21" t="s">
        <v>499</v>
      </c>
      <c r="E11" s="22">
        <v>165000</v>
      </c>
      <c r="F11" s="22">
        <v>165000</v>
      </c>
      <c r="G11" s="22">
        <v>165000</v>
      </c>
    </row>
    <row r="12" ht="18.75" customHeight="1" spans="1:7">
      <c r="A12" s="23" t="s">
        <v>56</v>
      </c>
      <c r="B12" s="24" t="s">
        <v>501</v>
      </c>
      <c r="C12" s="24"/>
      <c r="D12" s="25"/>
      <c r="E12" s="22">
        <v>178200</v>
      </c>
      <c r="F12" s="22">
        <v>178200</v>
      </c>
      <c r="G12" s="22">
        <v>178200</v>
      </c>
    </row>
  </sheetData>
  <mergeCells count="11">
    <mergeCell ref="A3:G3"/>
    <mergeCell ref="A4:D4"/>
    <mergeCell ref="E5:G5"/>
    <mergeCell ref="A12:D12"/>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柠檬的夏天</cp:lastModifiedBy>
  <dcterms:created xsi:type="dcterms:W3CDTF">2025-02-06T07:09:00Z</dcterms:created>
  <dcterms:modified xsi:type="dcterms:W3CDTF">2025-03-22T14:58:16Z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FC1B6F9A855D46159EC2E995F70F09AE_13</vt:lpwstr>
  </property>
  <property fmtid="{D5CDD505-2E9C-101B-9397-08002B2CF9AE}" pid="3" name="KSOProductBuildVer">
    <vt:lpwstr>2052-12.1.0.20305</vt:lpwstr>
  </property>
</Properties>
</file>