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tabRatio="894" firstSheet="9" activeTab="14"/>
  </bookViews>
  <sheets>
    <sheet name="部门财务收支预算总表01-1" sheetId="1" r:id="rId1"/>
    <sheet name="部门收入预算表01-2" sheetId="2" r:id="rId2"/>
    <sheet name="部门支出预算表01-3" sheetId="3" r:id="rId3"/>
    <sheet name="部门财政拨款收支预算总表02-1" sheetId="4" r:id="rId4"/>
    <sheet name="一般公共预算支出预算表02-2" sheetId="5" r:id="rId5"/>
    <sheet name="一般公共预算“三公”经费支出预算表03" sheetId="6" r:id="rId6"/>
    <sheet name="部门基本支出预算表04" sheetId="7" r:id="rId7"/>
    <sheet name="部门项目支出预算表05-1" sheetId="8" r:id="rId8"/>
    <sheet name="部门项目支出绩效目标表05-2" sheetId="9" r:id="rId9"/>
    <sheet name="部门政府性基金预算支出预算表06" sheetId="10" r:id="rId10"/>
    <sheet name="部门政府采购预算表07" sheetId="11" r:id="rId11"/>
    <sheet name="部门政府购买服务预算表08" sheetId="12" r:id="rId12"/>
    <sheet name="区对下转移支付预算表09-1" sheetId="13" r:id="rId13"/>
    <sheet name="区对下转移支付绩效目标表09-2" sheetId="14" r:id="rId14"/>
    <sheet name="新增资产配置表10" sheetId="15" r:id="rId15"/>
    <sheet name="上级转移支付补助项目支出预算表11" sheetId="16" r:id="rId16"/>
    <sheet name="部门项目中期规划预算表12" sheetId="17" r:id="rId17"/>
  </sheets>
  <definedNames>
    <definedName name="_xlnm.Print_Titles" localSheetId="0">'部门财务收支预算总表01-1'!$A:$A,'部门财务收支预算总表01-1'!$1:$1</definedName>
    <definedName name="_xlnm.Print_Titles" localSheetId="1">'部门收入预算表01-2'!$A:$A,'部门收入预算表01-2'!$1:$1</definedName>
    <definedName name="_xlnm.Print_Titles" localSheetId="2">'部门支出预算表01-3'!$A:$A,'部门支出预算表01-3'!$1:$1</definedName>
    <definedName name="_xlnm.Print_Titles" localSheetId="3">'部门财政拨款收支预算总表02-1'!$A:$A,'部门财政拨款收支预算总表02-1'!$1:$1</definedName>
    <definedName name="_xlnm.Print_Titles" localSheetId="4">'一般公共预算支出预算表02-2'!$A:$A,'一般公共预算支出预算表02-2'!$1:$5</definedName>
    <definedName name="_xlnm.Print_Titles" localSheetId="5">一般公共预算“三公”经费支出预算表03!$A:$A,一般公共预算“三公”经费支出预算表03!$1:$1</definedName>
    <definedName name="_xlnm.Print_Titles" localSheetId="6">部门基本支出预算表04!$A:$A,部门基本支出预算表04!$1:$1</definedName>
    <definedName name="_xlnm.Print_Titles" localSheetId="7">'部门项目支出预算表05-1'!$A:$A,'部门项目支出预算表05-1'!$1:$1</definedName>
    <definedName name="_xlnm.Print_Titles" localSheetId="8">'部门项目支出绩效目标表05-2'!$A:$A,'部门项目支出绩效目标表05-2'!$1:$1</definedName>
    <definedName name="_xlnm.Print_Titles" localSheetId="9">部门政府性基金预算支出预算表06!$A:$A,部门政府性基金预算支出预算表06!$1:$6</definedName>
    <definedName name="_xlnm.Print_Titles" localSheetId="10">部门政府采购预算表07!$A:$A,部门政府采购预算表07!$1:$1</definedName>
    <definedName name="_xlnm.Print_Titles" localSheetId="11">部门政府购买服务预算表08!$A:$A,部门政府购买服务预算表08!$1:$1</definedName>
    <definedName name="_xlnm.Print_Titles" localSheetId="12">'区对下转移支付预算表09-1'!$A:$A,'区对下转移支付预算表09-1'!$1:$1</definedName>
    <definedName name="_xlnm.Print_Titles" localSheetId="13">'区对下转移支付绩效目标表09-2'!$A:$A,'区对下转移支付绩效目标表09-2'!$1:$1</definedName>
    <definedName name="_xlnm.Print_Titles" localSheetId="14">新增资产配置表10!$A:$A,新增资产配置表10!$1:$1</definedName>
    <definedName name="_xlnm.Print_Titles" localSheetId="15">上级转移支付补助项目支出预算表11!$A:$A,上级转移支付补助项目支出预算表11!$1:$1</definedName>
    <definedName name="_xlnm.Print_Titles" localSheetId="16">部门项目中期规划预算表12!$A:$A,部门项目中期规划预算表12!$1:$1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<sst xmlns="http://schemas.openxmlformats.org/spreadsheetml/2006/main" count="1111" uniqueCount="449">
  <si>
    <t>预算01-1表</t>
  </si>
  <si>
    <t>单位名称：昆明市五华区疾病预防控制中心</t>
  </si>
  <si>
    <t>单位：元</t>
  </si>
  <si>
    <t>收　　　　　　　　入</t>
  </si>
  <si>
    <t>支　　　　　　　　出</t>
  </si>
  <si>
    <t>项      目</t>
  </si>
  <si>
    <t>预算数</t>
  </si>
  <si>
    <t>项目(按功能分类)</t>
  </si>
  <si>
    <t>一、一般公共预算拨款收入</t>
  </si>
  <si>
    <t xml:space="preserve"> 一、一般公共服务支出</t>
  </si>
  <si>
    <t>二、政府性基金预算拨款收入</t>
  </si>
  <si>
    <t xml:space="preserve"> 二、外交支出</t>
  </si>
  <si>
    <t>三、国有资本经营预算拨款收入</t>
  </si>
  <si>
    <t xml:space="preserve"> 三、国防支出</t>
  </si>
  <si>
    <t>四、财政专户管理资金收入</t>
  </si>
  <si>
    <t xml:space="preserve"> 四、公共安全支出</t>
  </si>
  <si>
    <t>五、单位资金</t>
  </si>
  <si>
    <t xml:space="preserve"> 五、教育支出</t>
  </si>
  <si>
    <t>1、事业收入</t>
  </si>
  <si>
    <t xml:space="preserve"> 六、科学技术支出 </t>
  </si>
  <si>
    <t>2、事业单位经营收入</t>
  </si>
  <si>
    <t xml:space="preserve"> 七、文化旅游体育与传媒支出</t>
  </si>
  <si>
    <t>3、上级补助收入</t>
  </si>
  <si>
    <t xml:space="preserve"> 八、社会保障和就业支出</t>
  </si>
  <si>
    <t>4、附属单位上缴收入</t>
  </si>
  <si>
    <t xml:space="preserve"> 九、卫生健康支出</t>
  </si>
  <si>
    <t>5、其他收入</t>
  </si>
  <si>
    <t xml:space="preserve"> 十、节能环保支出</t>
  </si>
  <si>
    <t xml:space="preserve"> 十一、城乡社区支出</t>
  </si>
  <si>
    <t xml:space="preserve"> 十二、农林水支出</t>
  </si>
  <si>
    <t xml:space="preserve"> 十三、交通运输支出</t>
  </si>
  <si>
    <t xml:space="preserve"> 十四、资源勘探工业信息等支出</t>
  </si>
  <si>
    <t xml:space="preserve"> 十五、商业服务业等支出</t>
  </si>
  <si>
    <t xml:space="preserve"> 十六、金融支出</t>
  </si>
  <si>
    <t xml:space="preserve"> 十七、援助其他地区支出</t>
  </si>
  <si>
    <t xml:space="preserve"> 十八、自然资源海洋气象等支出</t>
  </si>
  <si>
    <t xml:space="preserve"> 十九、住房保障支出</t>
  </si>
  <si>
    <t xml:space="preserve"> 二十、粮油物资储备支出</t>
  </si>
  <si>
    <t xml:space="preserve"> 二十一、国有资本经营预算支出</t>
  </si>
  <si>
    <t xml:space="preserve"> 二十二、灾害防治及应急管理支出</t>
  </si>
  <si>
    <t xml:space="preserve"> 二十三、预备费</t>
  </si>
  <si>
    <t xml:space="preserve"> 二十四、其他支出</t>
  </si>
  <si>
    <t xml:space="preserve"> 二十五、转移性支出</t>
  </si>
  <si>
    <t xml:space="preserve"> 二十六、债务付息支出</t>
  </si>
  <si>
    <t>本年收入合计</t>
  </si>
  <si>
    <t>本年支出合计</t>
  </si>
  <si>
    <t>上年结转结余</t>
  </si>
  <si>
    <t>年终结转结余</t>
  </si>
  <si>
    <t>1、财政拨款结转结余</t>
  </si>
  <si>
    <t>2、使用非财政拨款结余</t>
  </si>
  <si>
    <t>2、非财政拨款结余</t>
  </si>
  <si>
    <t>收  入  总  计</t>
  </si>
  <si>
    <t>支  出  总  计</t>
  </si>
  <si>
    <t>预算01-2表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</si>
  <si>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</si>
  <si>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</si>
  <si>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</si>
  <si>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</si>
  <si>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</si>
  <si>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</si>
  <si>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</si>
  <si>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</si>
  <si>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</si>
  <si>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</t>
  </si>
  <si>
    <t>使用非财政拨款结余</t>
  </si>
  <si>
    <t>事业收入</t>
  </si>
  <si>
    <t>事业单位经营收入</t>
  </si>
  <si>
    <t>上级补助收入</t>
  </si>
  <si>
    <t>附属单位上缴收入</t>
  </si>
  <si>
    <t>其他收入</t>
  </si>
  <si>
    <t>昆明市五华区疾病预防控制中心</t>
  </si>
  <si>
    <t>预算01-3表</t>
  </si>
  <si>
    <t>科目编码</t>
  </si>
  <si>
    <t>科目名称</t>
  </si>
  <si>
    <t>财政专户管理的支出</t>
  </si>
  <si>
    <t>基本支出</t>
  </si>
  <si>
    <t>项目支出</t>
  </si>
  <si>
    <t>事业支出</t>
  </si>
  <si>
    <t>事业单位经营支出</t>
  </si>
  <si>
    <t>上级补助支出</t>
  </si>
  <si>
    <t>附属单位补助支出</t>
  </si>
  <si>
    <t>其他支出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</si>
  <si>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</si>
  <si>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</si>
  <si>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</si>
  <si>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</si>
  <si>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</si>
  <si>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</si>
  <si>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</si>
  <si>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</si>
  <si>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</si>
  <si>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</si>
  <si>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</si>
  <si>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</si>
  <si>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</si>
  <si>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</si>
  <si>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</si>
  <si>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208</t>
  </si>
  <si>
    <t>社会保障和就业支出</t>
  </si>
  <si>
    <t>20805</t>
  </si>
  <si>
    <t>行政事业单位养老支出</t>
  </si>
  <si>
    <t>2080502</t>
  </si>
  <si>
    <t>事业单位离退休</t>
  </si>
  <si>
    <t>2080505</t>
  </si>
  <si>
    <t>机关事业单位基本养老保险缴费支出</t>
  </si>
  <si>
    <t>2080506</t>
  </si>
  <si>
    <t>机关事业单位职业年金缴费支出</t>
  </si>
  <si>
    <t>20808</t>
  </si>
  <si>
    <t>抚恤</t>
  </si>
  <si>
    <t>2080801</t>
  </si>
  <si>
    <t>死亡抚恤</t>
  </si>
  <si>
    <t>210</t>
  </si>
  <si>
    <t>卫生健康支出</t>
  </si>
  <si>
    <t>21001</t>
  </si>
  <si>
    <t>卫生健康管理事务</t>
  </si>
  <si>
    <t>2100199</t>
  </si>
  <si>
    <t>其他卫生健康管理事务支出</t>
  </si>
  <si>
    <t>21004</t>
  </si>
  <si>
    <t>公共卫生</t>
  </si>
  <si>
    <t>2100401</t>
  </si>
  <si>
    <t>疾病预防控制机构</t>
  </si>
  <si>
    <t>2100409</t>
  </si>
  <si>
    <t>重大公共卫生服务</t>
  </si>
  <si>
    <t>2100499</t>
  </si>
  <si>
    <t>其他公共卫生支出</t>
  </si>
  <si>
    <t>21011</t>
  </si>
  <si>
    <t>行政事业单位医疗</t>
  </si>
  <si>
    <t>2101102</t>
  </si>
  <si>
    <t>事业单位医疗</t>
  </si>
  <si>
    <t>2101103</t>
  </si>
  <si>
    <t>公务员医疗补助</t>
  </si>
  <si>
    <t>2101199</t>
  </si>
  <si>
    <t>其他行政事业单位医疗支出</t>
  </si>
  <si>
    <t>221</t>
  </si>
  <si>
    <t>住房保障支出</t>
  </si>
  <si>
    <t>22102</t>
  </si>
  <si>
    <t>住房改革支出</t>
  </si>
  <si>
    <t>2210201</t>
  </si>
  <si>
    <t>住房公积金</t>
  </si>
  <si>
    <t>预算02-1表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</si>
  <si>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</si>
  <si>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</si>
  <si>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</si>
  <si>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</si>
  <si>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</si>
  <si>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</si>
  <si>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</si>
  <si>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</si>
  <si>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</si>
  <si>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</si>
  <si>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</si>
  <si>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</si>
  <si>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</si>
  <si>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</si>
  <si>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（九）卫生健康支出</t>
  </si>
  <si>
    <t>（十）节能环保支出</t>
  </si>
  <si>
    <t>（十一）城乡社区支出</t>
  </si>
  <si>
    <t>（十二）农林水支出</t>
  </si>
  <si>
    <t>（十三）交通运输支出</t>
  </si>
  <si>
    <t>（十四）资源勘探工业信息等支出</t>
  </si>
  <si>
    <t>（十五）商业服务业等支出</t>
  </si>
  <si>
    <t>（十六）金融支出</t>
  </si>
  <si>
    <t>（十七）援助其他地区支出</t>
  </si>
  <si>
    <t>（十八）自然资源海洋气象等支出</t>
  </si>
  <si>
    <t>（十九）住房保障支出</t>
  </si>
  <si>
    <t>（二十）粮油物资储备支出</t>
  </si>
  <si>
    <t>（二十一）国有资本经营预算支出</t>
  </si>
  <si>
    <t>（二十二）灾害防治及应急管理支出</t>
  </si>
  <si>
    <t>（二十三）预备费</t>
  </si>
  <si>
    <t>（二十四）其他支出</t>
  </si>
  <si>
    <t>（二十五）转移性支出</t>
  </si>
  <si>
    <t>（二十六）债务付息支出</t>
  </si>
  <si>
    <t>二、年终结转结余</t>
  </si>
  <si>
    <t>预算02-2表</t>
  </si>
  <si>
    <t>部门预算支出功能分类科目</t>
  </si>
  <si>
    <t>人员经费</t>
  </si>
  <si>
    <t>公用经费</t>
  </si>
  <si>
    <t>合  计</t>
  </si>
  <si>
    <t>预算03表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</si>
  <si>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</si>
  <si>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</si>
  <si>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</si>
  <si>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</si>
  <si>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</si>
  <si>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</si>
  <si>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预算04表</t>
  </si>
  <si>
    <t>主管部门</t>
  </si>
  <si>
    <t>单位名称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</si>
  <si>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</si>
  <si>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</si>
  <si>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</si>
  <si>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</si>
  <si>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</si>
  <si>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</si>
  <si>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</si>
  <si>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</si>
  <si>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财政拨款结转结余</t>
  </si>
  <si>
    <t>全年数</t>
  </si>
  <si>
    <t>已提前安排</t>
  </si>
  <si>
    <t>抵扣上年垫付资金</t>
  </si>
  <si>
    <t>本次下达</t>
  </si>
  <si>
    <t>另文下达</t>
  </si>
  <si>
    <t>事业单位
经营收入</t>
  </si>
  <si>
    <t>已预拨</t>
  </si>
  <si>
    <t>昆明市五华区卫生健康局</t>
  </si>
  <si>
    <t>530102210000000002799</t>
  </si>
  <si>
    <t>50501</t>
  </si>
  <si>
    <t>工资福利支出</t>
  </si>
  <si>
    <t>530102210000000002797</t>
  </si>
  <si>
    <t>事业基本工资</t>
  </si>
  <si>
    <t>事业津贴补贴</t>
  </si>
  <si>
    <t>事业年终一次性奖金</t>
  </si>
  <si>
    <t>基础性绩效</t>
  </si>
  <si>
    <t>奖励性绩效</t>
  </si>
  <si>
    <t>530102231100001607297</t>
  </si>
  <si>
    <t>事业政府综合考核工作目标奖</t>
  </si>
  <si>
    <t>绩效工资2017提高部分</t>
  </si>
  <si>
    <t>绩效考核奖励2017提高部分</t>
  </si>
  <si>
    <t>530102231100001607299</t>
  </si>
  <si>
    <t>离退休人员福利费</t>
  </si>
  <si>
    <t>50502</t>
  </si>
  <si>
    <t>商品和服务支出</t>
  </si>
  <si>
    <t>530102210000000002803</t>
  </si>
  <si>
    <t>工会经费（事业）</t>
  </si>
  <si>
    <t>530102210000000002806</t>
  </si>
  <si>
    <t>办公费</t>
  </si>
  <si>
    <t>饮用水费</t>
  </si>
  <si>
    <t>水费（自来水）</t>
  </si>
  <si>
    <t>电费</t>
  </si>
  <si>
    <t>邮电费</t>
  </si>
  <si>
    <t>差旅费</t>
  </si>
  <si>
    <t>维修费</t>
  </si>
  <si>
    <t>培训费</t>
  </si>
  <si>
    <t>卫生部门福利费</t>
  </si>
  <si>
    <t>事业退休公用经费</t>
  </si>
  <si>
    <t>530102231100001209413</t>
  </si>
  <si>
    <t>事业退休人员生活补助</t>
  </si>
  <si>
    <t>50901</t>
  </si>
  <si>
    <t>社会福利和救助</t>
  </si>
  <si>
    <t>530102210000000002798</t>
  </si>
  <si>
    <t>对机关事业单位养老保险补助</t>
  </si>
  <si>
    <t>职业年金缴费</t>
  </si>
  <si>
    <t>事业职工基本医疗保险缴费</t>
  </si>
  <si>
    <t>公务员医疗统筹</t>
  </si>
  <si>
    <t>事业失业保险缴费</t>
  </si>
  <si>
    <t>事业人员重特病医疗统筹</t>
  </si>
  <si>
    <t>事业人员工伤保险</t>
  </si>
  <si>
    <t>530102210000000002801</t>
  </si>
  <si>
    <t>公务用车运行维护费（汽车）</t>
  </si>
  <si>
    <t>预算05-1表</t>
  </si>
  <si>
    <t>项目分类</t>
  </si>
  <si>
    <t>项目单位</t>
  </si>
  <si>
    <t>经济科目编码</t>
  </si>
  <si>
    <t>经济科目名称</t>
  </si>
  <si>
    <t>本年拨款</t>
  </si>
  <si>
    <t>其中：本次下达</t>
  </si>
  <si>
    <t>312 民生类</t>
  </si>
  <si>
    <t>疾病预防控制经费</t>
  </si>
  <si>
    <t>30218</t>
  </si>
  <si>
    <t>专用材料费</t>
  </si>
  <si>
    <t>30216</t>
  </si>
  <si>
    <t>30201</t>
  </si>
  <si>
    <t>30227</t>
  </si>
  <si>
    <t>委托业务费</t>
  </si>
  <si>
    <t>艾滋病防治项目经费</t>
  </si>
  <si>
    <t>30226</t>
  </si>
  <si>
    <t>劳务费</t>
  </si>
  <si>
    <t>30202</t>
  </si>
  <si>
    <t>印刷费</t>
  </si>
  <si>
    <t>112 社会保障缴费</t>
  </si>
  <si>
    <t>残疾人保障金专项经费</t>
  </si>
  <si>
    <t>30112</t>
  </si>
  <si>
    <t>其他社会保障缴费</t>
  </si>
  <si>
    <t>216 其他公用支出</t>
  </si>
  <si>
    <t>党建经费</t>
  </si>
  <si>
    <t>30299</t>
  </si>
  <si>
    <t>其他商品和服务支出</t>
  </si>
  <si>
    <t>食堂运行经费</t>
  </si>
  <si>
    <t>114 对个人和家庭的补助</t>
  </si>
  <si>
    <t>退休人员王秀芳死亡丧葬经费</t>
  </si>
  <si>
    <t>30304</t>
  </si>
  <si>
    <t>抚恤金</t>
  </si>
  <si>
    <t>311 专项业务类</t>
  </si>
  <si>
    <t>医师、护士节经费</t>
  </si>
  <si>
    <t>预算05-2表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</si>
  <si>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</si>
  <si>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</si>
  <si>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</si>
  <si>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</si>
  <si>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</si>
  <si>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</si>
  <si>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</si>
  <si>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</si>
  <si>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</si>
  <si>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按照相关职能要求，我单位需进行物资采购，做好相关流调工作；确保监控范围实现辖区全覆盖，提升监控能力及应急反应能力，提高疫情处置效率，同时开展2次以上培训，提升工作人员应急反应及处置工作能力。</t>
  </si>
  <si>
    <t>产出指标</t>
  </si>
  <si>
    <t>数量指标</t>
  </si>
  <si>
    <t>召开培训会</t>
  </si>
  <si>
    <t>&gt;=</t>
  </si>
  <si>
    <t>次</t>
  </si>
  <si>
    <t>定量指标</t>
  </si>
  <si>
    <t>召开培训会次数</t>
  </si>
  <si>
    <t>质量指标</t>
  </si>
  <si>
    <t>培训人员合格率</t>
  </si>
  <si>
    <t>90</t>
  </si>
  <si>
    <t>%</t>
  </si>
  <si>
    <t>培训人员测试是否合格</t>
  </si>
  <si>
    <t>实验室及单位安全保障</t>
  </si>
  <si>
    <t>=</t>
  </si>
  <si>
    <t>有效保障</t>
  </si>
  <si>
    <t>是/否</t>
  </si>
  <si>
    <t>定性指标</t>
  </si>
  <si>
    <t>是否发生安全事故</t>
  </si>
  <si>
    <t>流调覆盖率</t>
  </si>
  <si>
    <t>全覆盖</t>
  </si>
  <si>
    <t>流调范围是否能够覆盖整个五华区</t>
  </si>
  <si>
    <t>时效指标</t>
  </si>
  <si>
    <t>项目完成时限</t>
  </si>
  <si>
    <t>2025年度</t>
  </si>
  <si>
    <t>项目目标任务能否在规定时间内完成</t>
  </si>
  <si>
    <t>效益指标</t>
  </si>
  <si>
    <t>社会效益</t>
  </si>
  <si>
    <t>提升辖区内疾病监测水平</t>
  </si>
  <si>
    <t>有效提升</t>
  </si>
  <si>
    <t>反映项目实施是否有效提升辖区内疾病监测水平</t>
  </si>
  <si>
    <t>满意度指标</t>
  </si>
  <si>
    <t>服务对象满意度</t>
  </si>
  <si>
    <t>社会公众满意度</t>
  </si>
  <si>
    <t>反映社会公众对宣传的满意程度。</t>
  </si>
  <si>
    <t>2025年计划开展医师节、护士节相关活动，有效提升相关工作人员积极性和归属感，提高相关人员服务意识和社会责任感，促进社会和谐发展。</t>
  </si>
  <si>
    <t>开展医师节、护士节慰问活动</t>
  </si>
  <si>
    <t>慰问目标完成率</t>
  </si>
  <si>
    <t>85</t>
  </si>
  <si>
    <t>可持续影响</t>
  </si>
  <si>
    <t>医师、护士积极性</t>
  </si>
  <si>
    <t>不断提高</t>
  </si>
  <si>
    <t>工作人员积极性</t>
  </si>
  <si>
    <t>医师、护士满意度</t>
  </si>
  <si>
    <t>工作人员满意度</t>
  </si>
  <si>
    <t>党建经费及时收缴使用</t>
  </si>
  <si>
    <t>党建经费使用</t>
  </si>
  <si>
    <t>人</t>
  </si>
  <si>
    <t>党建经费使用情况</t>
  </si>
  <si>
    <t>经济效益</t>
  </si>
  <si>
    <t>党建经费及时收缴</t>
  </si>
  <si>
    <t>年</t>
  </si>
  <si>
    <t>党建经费收缴使用情况</t>
  </si>
  <si>
    <t>党员满意度</t>
  </si>
  <si>
    <t>根据目标责任书等相关文件要求，2025年工作目标为：1、开展宣传培训工作，有效提升辖区内艾滋病、性病防控意识，2、扩大艾滋病监测范围，加大艾滋病哨点监测能力，确保风险人员应检尽检；3、引进2个及以上艾滋病性病社会组织参与防艾工作，补足自身人员不足短板，扩大艾滋病监控范围，及时有效对风险人员进行监管，有效控制艾滋病性病传播。</t>
  </si>
  <si>
    <t>社会组织参与防治艾滋病工作</t>
  </si>
  <si>
    <t>个</t>
  </si>
  <si>
    <t>参与艾滋病防治的社会组织</t>
  </si>
  <si>
    <t>艾滋病相关知识进行宣传、培训</t>
  </si>
  <si>
    <t>艾滋病相关知识宣传、培训</t>
  </si>
  <si>
    <t>艾滋病哨点检测完成率</t>
  </si>
  <si>
    <t>100</t>
  </si>
  <si>
    <t>艾滋病哨点检测点每年任务完成的具体情况及具体数目</t>
  </si>
  <si>
    <t>艾滋病感染者随访管理有效率</t>
  </si>
  <si>
    <t>艾滋病感染者随访管理是否有效果</t>
  </si>
  <si>
    <t>项目完成时限是否在2025年</t>
  </si>
  <si>
    <t>艾滋病预防控制能力</t>
  </si>
  <si>
    <t>工作人员艾滋病预防控制能力</t>
  </si>
  <si>
    <t>艾滋病防治人员能力提升</t>
  </si>
  <si>
    <t>艾滋病防治工作人员水平</t>
  </si>
  <si>
    <t>艾滋病防治项目服务对象满意度</t>
  </si>
  <si>
    <t>保障职工安全用餐</t>
  </si>
  <si>
    <t>保障职工用餐安全</t>
  </si>
  <si>
    <t>79</t>
  </si>
  <si>
    <t>用餐人员安全</t>
  </si>
  <si>
    <t>及时支付用餐费</t>
  </si>
  <si>
    <t>餐费是否能支付</t>
  </si>
  <si>
    <t>职工满意度</t>
  </si>
  <si>
    <t>职工是否满意</t>
  </si>
  <si>
    <t>做好本部门人员残保金保障，按规定落实干部职工残保金，支持部门正常履职。</t>
  </si>
  <si>
    <t>按时缴纳</t>
  </si>
  <si>
    <t>每年</t>
  </si>
  <si>
    <t>缴纳残保金</t>
  </si>
  <si>
    <t>部门运转</t>
  </si>
  <si>
    <t>部门正常运转</t>
  </si>
  <si>
    <t>反映部门（单位）实际发放工资人员数量。工资福利包括：残疾人保障金。</t>
  </si>
  <si>
    <t>单位人员满意度</t>
  </si>
  <si>
    <t>丧葬费及时发放</t>
  </si>
  <si>
    <t>丧葬补贴及时发放</t>
  </si>
  <si>
    <t>丧葬费是否及时发放</t>
  </si>
  <si>
    <t>维护社会稳定</t>
  </si>
  <si>
    <t>家属满意度</t>
  </si>
  <si>
    <t>家属是否满意</t>
  </si>
  <si>
    <t>预算06表</t>
  </si>
  <si>
    <t>政府性基金预算支出预算表</t>
  </si>
  <si>
    <t>单位名称：昆明市发展和改革委员会</t>
  </si>
  <si>
    <t>政府性基金预算支出</t>
  </si>
  <si>
    <t>备注：昆明市五华区疾病预防控制中心2025年无政府性基金预算支出预算。</t>
  </si>
  <si>
    <t>预算07表</t>
  </si>
  <si>
    <t>预算项目</t>
  </si>
  <si>
    <t>采购项目</t>
  </si>
  <si>
    <t>采购品目</t>
  </si>
  <si>
    <t>计量
单位</t>
  </si>
  <si>
    <t>数量</t>
  </si>
  <si>
    <t>面向中小企业预留资金</t>
  </si>
  <si>
    <t>政府性基金</t>
  </si>
  <si>
    <t>国有资本经营收益</t>
  </si>
  <si>
    <t>财政专户管理的收入</t>
  </si>
  <si>
    <t>单位自筹</t>
  </si>
  <si>
    <t>五华区卫生健康局</t>
  </si>
  <si>
    <t>物管费</t>
  </si>
  <si>
    <t>物业管理服务</t>
  </si>
  <si>
    <t>元</t>
  </si>
  <si>
    <t>一般公用经费</t>
  </si>
  <si>
    <t>复印纸</t>
  </si>
  <si>
    <t>份</t>
  </si>
  <si>
    <t>公务用车运行维护费</t>
  </si>
  <si>
    <t>燃油费</t>
  </si>
  <si>
    <t>车辆加油、添加燃料服务</t>
  </si>
  <si>
    <t>车辆维修费</t>
  </si>
  <si>
    <t>车辆维修和保养服务</t>
  </si>
  <si>
    <t>车辆保险费</t>
  </si>
  <si>
    <t>机动车保险服务</t>
  </si>
  <si>
    <t>备注：当面向中小企业预留资金大于合计时，面向中小企业预留资金为三年预计数。</t>
  </si>
  <si>
    <t>预算08表</t>
  </si>
  <si>
    <t>政府购买服务项目</t>
  </si>
  <si>
    <t>政府购买服务指导性目录代码</t>
  </si>
  <si>
    <t>基本支出/项目支出</t>
  </si>
  <si>
    <t>所属服务类别</t>
  </si>
  <si>
    <t>所属服务领域</t>
  </si>
  <si>
    <t>购买内容简述</t>
  </si>
  <si>
    <t>备注：昆明市五华区疾病预防控制中心2025年无政府购买服务预算。</t>
  </si>
  <si>
    <t>预算09-1表</t>
  </si>
  <si>
    <t>单位名称（项目）</t>
  </si>
  <si>
    <t>地区</t>
  </si>
  <si>
    <t>备注：昆明市五华区疾病预防控制中心2025年无区对下转移支付预算。</t>
  </si>
  <si>
    <t>预算09-2表</t>
  </si>
  <si>
    <t>备注：昆明市五华区疾病预防控制中心2025年无区对下转移支付绩效目标。</t>
  </si>
  <si>
    <t xml:space="preserve">预算10表
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</si>
  <si>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</si>
  <si>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</si>
  <si>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</si>
  <si>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</si>
  <si>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</si>
  <si>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</si>
  <si>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</si>
  <si>
    <t>备注：昆明市五华区疾病预防控制中心2025年无新增资产配置。</t>
  </si>
  <si>
    <t>预算11表</t>
  </si>
  <si>
    <t>上级补助</t>
  </si>
  <si>
    <t>备注：昆明市五华区疾病预防控制中心2025年无上级转移支付补助项目支出预算。</t>
  </si>
  <si>
    <t>预算12表</t>
  </si>
  <si>
    <t>项目级次</t>
  </si>
  <si>
    <t>本级</t>
  </si>
  <si>
    <t>0.00</t>
  </si>
  <si>
    <t/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</si>
</sst>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m/dd\ hh:mm:ss"/>
    <numFmt numFmtId="177" formatCode="yyyy/mm/dd"/>
    <numFmt numFmtId="178" formatCode="#,##0.00;\-#,##0.00;;@"/>
    <numFmt numFmtId="179" formatCode="hh:mm:ss"/>
    <numFmt numFmtId="180" formatCode="#,##0;\-#,##0;;@"/>
  </numFmts>
  <fonts count="39">
    <font>
      <sz val="11"/>
      <color theme="1"/>
      <name val="宋体"/>
      <charset val="134"/>
      <scheme val="minor"/>
    </font>
    <font>
      <sz val="10"/>
      <color rgb="FF000000"/>
      <name val="宋体"/>
      <charset val="134"/>
    </font>
    <font>
      <sz val="9"/>
      <color rgb="FF000000"/>
      <name val="宋体"/>
      <charset val="134"/>
    </font>
    <font>
      <b/>
      <sz val="23"/>
      <color rgb="FF000000"/>
      <name val="宋体"/>
      <charset val="134"/>
    </font>
    <font>
      <sz val="11"/>
      <color rgb="FF000000"/>
      <name val="宋体"/>
      <charset val="134"/>
    </font>
    <font>
      <sz val="9"/>
      <color indexed="8"/>
      <name val="宋体"/>
      <charset val="134"/>
    </font>
    <font>
      <sz val="9"/>
      <color theme="1"/>
      <name val="宋体"/>
      <charset val="134"/>
    </font>
    <font>
      <sz val="10"/>
      <color rgb="FF000000"/>
      <name val="Arial"/>
      <charset val="134"/>
    </font>
    <font>
      <b/>
      <sz val="23.95"/>
      <color rgb="FF000000"/>
      <name val="宋体"/>
      <charset val="134"/>
    </font>
    <font>
      <b/>
      <sz val="22"/>
      <color rgb="FF000000"/>
      <name val="宋体"/>
      <charset val="134"/>
    </font>
    <font>
      <sz val="12"/>
      <color theme="1"/>
      <name val="宋体"/>
      <charset val="134"/>
    </font>
    <font>
      <sz val="12"/>
      <color rgb="FF000000"/>
      <name val="宋体"/>
      <charset val="134"/>
    </font>
    <font>
      <sz val="9"/>
      <name val="宋体"/>
      <charset val="134"/>
    </font>
    <font>
      <sz val="10"/>
      <color rgb="FFFFFFFF"/>
      <name val="宋体"/>
      <charset val="134"/>
    </font>
    <font>
      <b/>
      <sz val="21"/>
      <color rgb="FF000000"/>
      <name val="宋体"/>
      <charset val="134"/>
    </font>
    <font>
      <b/>
      <sz val="18"/>
      <color rgb="FF000000"/>
      <name val="宋体"/>
      <charset val="134"/>
    </font>
    <font>
      <sz val="9.75"/>
      <color rgb="FF000000"/>
      <name val="SimSun"/>
      <charset val="134"/>
    </font>
    <font>
      <b/>
      <sz val="9"/>
      <color rgb="FF000000"/>
      <name val="宋体"/>
      <charset val="134"/>
    </font>
    <font>
      <b/>
      <sz val="9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8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3" borderId="15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6" fillId="0" borderId="17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4" borderId="18" applyNumberFormat="0" applyAlignment="0" applyProtection="0">
      <alignment vertical="center"/>
    </xf>
    <xf numFmtId="0" fontId="28" fillId="5" borderId="19" applyNumberFormat="0" applyAlignment="0" applyProtection="0">
      <alignment vertical="center"/>
    </xf>
    <xf numFmtId="0" fontId="29" fillId="5" borderId="18" applyNumberFormat="0" applyAlignment="0" applyProtection="0">
      <alignment vertical="center"/>
    </xf>
    <xf numFmtId="0" fontId="30" fillId="6" borderId="20" applyNumberFormat="0" applyAlignment="0" applyProtection="0">
      <alignment vertical="center"/>
    </xf>
    <xf numFmtId="0" fontId="31" fillId="0" borderId="21" applyNumberFormat="0" applyFill="0" applyAlignment="0" applyProtection="0">
      <alignment vertical="center"/>
    </xf>
    <xf numFmtId="0" fontId="32" fillId="0" borderId="22" applyNumberFormat="0" applyFill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36" fillId="29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36" fillId="33" borderId="0" applyNumberFormat="0" applyBorder="0" applyAlignment="0" applyProtection="0">
      <alignment vertical="center"/>
    </xf>
    <xf numFmtId="176" fontId="12" fillId="0" borderId="7">
      <alignment horizontal="right" vertical="center"/>
    </xf>
    <xf numFmtId="177" fontId="12" fillId="0" borderId="7">
      <alignment horizontal="right" vertical="center"/>
    </xf>
    <xf numFmtId="10" fontId="12" fillId="0" borderId="7">
      <alignment horizontal="right" vertical="center"/>
    </xf>
    <xf numFmtId="0" fontId="38" fillId="0" borderId="0">
      <alignment vertical="center"/>
    </xf>
    <xf numFmtId="178" fontId="12" fillId="0" borderId="7">
      <alignment horizontal="right" vertical="center"/>
    </xf>
    <xf numFmtId="49" fontId="12" fillId="0" borderId="7">
      <alignment horizontal="left" vertical="center" wrapText="1"/>
    </xf>
    <xf numFmtId="178" fontId="12" fillId="0" borderId="7">
      <alignment horizontal="right" vertical="center"/>
    </xf>
    <xf numFmtId="179" fontId="12" fillId="0" borderId="7">
      <alignment horizontal="right" vertical="center"/>
    </xf>
    <xf numFmtId="180" fontId="12" fillId="0" borderId="7">
      <alignment horizontal="right" vertical="center"/>
    </xf>
  </cellStyleXfs>
  <cellXfs count="223">
    <xf numFmtId="0" fontId="0" fillId="0" borderId="0" xfId="0" applyFont="1" applyBorder="1"/>
    <xf numFmtId="0" fontId="0" fillId="0" borderId="0" xfId="0" applyFont="1" applyBorder="1" applyAlignment="1">
      <alignment horizontal="center" vertical="center"/>
    </xf>
    <xf numFmtId="49" fontId="1" fillId="0" borderId="0" xfId="0" applyNumberFormat="1" applyFont="1" applyBorder="1"/>
    <xf numFmtId="0" fontId="2" fillId="0" borderId="0" xfId="0" applyFont="1" applyBorder="1" applyAlignment="1" applyProtection="1">
      <alignment horizontal="right" vertical="center"/>
      <protection locked="0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Border="1" applyAlignment="1" applyProtection="1">
      <alignment horizontal="left" vertical="center"/>
      <protection locked="0"/>
    </xf>
    <xf numFmtId="0" fontId="4" fillId="0" borderId="0" xfId="0" applyFont="1" applyBorder="1" applyAlignment="1">
      <alignment horizontal="left" vertical="center"/>
    </xf>
    <xf numFmtId="0" fontId="4" fillId="0" borderId="0" xfId="0" applyFont="1" applyBorder="1"/>
    <xf numFmtId="0" fontId="2" fillId="0" borderId="0" xfId="0" applyFont="1" applyBorder="1" applyAlignment="1" applyProtection="1">
      <alignment horizontal="right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2" borderId="6" xfId="0" applyFont="1" applyFill="1" applyBorder="1" applyAlignment="1" applyProtection="1">
      <alignment horizontal="center" vertical="center" wrapText="1"/>
      <protection locked="0"/>
    </xf>
    <xf numFmtId="0" fontId="4" fillId="0" borderId="6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2" fillId="2" borderId="7" xfId="0" applyFont="1" applyFill="1" applyBorder="1" applyAlignment="1" applyProtection="1">
      <alignment horizontal="center" vertical="center" wrapText="1"/>
      <protection locked="0"/>
    </xf>
    <xf numFmtId="4" fontId="2" fillId="0" borderId="7" xfId="0" applyNumberFormat="1" applyFont="1" applyBorder="1" applyAlignment="1" applyProtection="1">
      <alignment horizontal="center" vertical="center" wrapText="1"/>
      <protection locked="0"/>
    </xf>
    <xf numFmtId="0" fontId="2" fillId="2" borderId="5" xfId="0" applyFont="1" applyFill="1" applyBorder="1" applyAlignment="1" applyProtection="1">
      <alignment horizontal="center" vertical="center" wrapText="1"/>
      <protection locked="0"/>
    </xf>
    <xf numFmtId="0" fontId="2" fillId="2" borderId="6" xfId="0" applyFont="1" applyFill="1" applyBorder="1" applyAlignment="1" applyProtection="1">
      <alignment horizontal="center" vertical="center" wrapText="1"/>
      <protection locked="0"/>
    </xf>
    <xf numFmtId="49" fontId="5" fillId="0" borderId="8" xfId="52" applyNumberFormat="1" applyFont="1" applyFill="1" applyBorder="1" applyAlignment="1">
      <alignment horizontal="center" vertical="center" wrapText="1"/>
    </xf>
    <xf numFmtId="0" fontId="2" fillId="0" borderId="2" xfId="0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 applyProtection="1">
      <alignment horizontal="left" vertical="center" wrapText="1"/>
      <protection locked="0"/>
    </xf>
    <xf numFmtId="0" fontId="2" fillId="0" borderId="4" xfId="0" applyFont="1" applyBorder="1" applyAlignment="1" applyProtection="1">
      <alignment horizontal="left" vertical="center" wrapText="1"/>
      <protection locked="0"/>
    </xf>
    <xf numFmtId="0" fontId="4" fillId="2" borderId="1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2" fillId="0" borderId="7" xfId="0" applyFont="1" applyBorder="1" applyAlignment="1">
      <alignment horizontal="left" vertical="center" wrapText="1"/>
    </xf>
    <xf numFmtId="0" fontId="2" fillId="2" borderId="7" xfId="0" applyFont="1" applyFill="1" applyBorder="1" applyAlignment="1" applyProtection="1">
      <alignment horizontal="left" vertical="center" wrapText="1"/>
      <protection locked="0"/>
    </xf>
    <xf numFmtId="4" fontId="2" fillId="0" borderId="7" xfId="0" applyNumberFormat="1" applyFont="1" applyBorder="1" applyAlignment="1">
      <alignment horizontal="right" vertical="center" wrapText="1"/>
    </xf>
    <xf numFmtId="0" fontId="2" fillId="0" borderId="7" xfId="0" applyFont="1" applyBorder="1" applyAlignment="1" applyProtection="1">
      <alignment horizontal="left" vertical="center" wrapText="1"/>
      <protection locked="0"/>
    </xf>
    <xf numFmtId="4" fontId="2" fillId="0" borderId="7" xfId="0" applyNumberFormat="1" applyFont="1" applyBorder="1" applyAlignment="1" applyProtection="1">
      <alignment horizontal="right" vertical="center" wrapText="1"/>
      <protection locked="0"/>
    </xf>
    <xf numFmtId="0" fontId="1" fillId="0" borderId="2" xfId="0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>
      <alignment horizontal="left" vertical="center"/>
    </xf>
    <xf numFmtId="0" fontId="2" fillId="2" borderId="4" xfId="0" applyFont="1" applyFill="1" applyBorder="1" applyAlignment="1">
      <alignment horizontal="left" vertical="center"/>
    </xf>
    <xf numFmtId="0" fontId="1" fillId="0" borderId="7" xfId="0" applyFont="1" applyBorder="1" applyAlignment="1" applyProtection="1">
      <alignment horizontal="center" vertical="center"/>
      <protection locked="0"/>
    </xf>
    <xf numFmtId="4" fontId="6" fillId="0" borderId="7" xfId="55" applyNumberFormat="1" applyFont="1" applyBorder="1">
      <alignment horizontal="right" vertical="center"/>
    </xf>
    <xf numFmtId="0" fontId="2" fillId="2" borderId="0" xfId="0" applyFont="1" applyFill="1" applyBorder="1" applyAlignment="1" applyProtection="1">
      <alignment horizontal="right" vertical="top" wrapText="1"/>
      <protection locked="0"/>
    </xf>
    <xf numFmtId="0" fontId="7" fillId="0" borderId="0" xfId="0" applyFont="1" applyBorder="1" applyAlignment="1" applyProtection="1">
      <alignment vertical="top"/>
      <protection locked="0"/>
    </xf>
    <xf numFmtId="0" fontId="7" fillId="0" borderId="0" xfId="0" applyFont="1" applyBorder="1" applyAlignment="1">
      <alignment vertical="top"/>
    </xf>
    <xf numFmtId="0" fontId="8" fillId="2" borderId="0" xfId="0" applyFont="1" applyFill="1" applyBorder="1" applyAlignment="1" applyProtection="1">
      <alignment horizontal="center" vertical="center" wrapText="1"/>
      <protection locked="0"/>
    </xf>
    <xf numFmtId="0" fontId="7" fillId="0" borderId="0" xfId="0" applyFont="1" applyBorder="1" applyProtection="1">
      <protection locked="0"/>
    </xf>
    <xf numFmtId="0" fontId="7" fillId="0" borderId="0" xfId="0" applyFont="1" applyBorder="1"/>
    <xf numFmtId="0" fontId="2" fillId="2" borderId="0" xfId="0" applyFont="1" applyFill="1" applyBorder="1" applyAlignment="1" applyProtection="1">
      <alignment horizontal="left" vertical="center" wrapText="1"/>
      <protection locked="0"/>
    </xf>
    <xf numFmtId="0" fontId="1" fillId="2" borderId="0" xfId="0" applyFont="1" applyFill="1" applyBorder="1" applyAlignment="1" applyProtection="1">
      <alignment horizontal="right" vertical="center"/>
      <protection locked="0"/>
    </xf>
    <xf numFmtId="0" fontId="1" fillId="2" borderId="0" xfId="0" applyFont="1" applyFill="1" applyBorder="1" applyAlignment="1" applyProtection="1">
      <alignment horizontal="right" vertical="center" wrapText="1"/>
      <protection locked="0"/>
    </xf>
    <xf numFmtId="0" fontId="1" fillId="0" borderId="7" xfId="0" applyFont="1" applyBorder="1" applyAlignment="1" applyProtection="1">
      <alignment horizontal="center" vertical="center" wrapText="1"/>
      <protection locked="0"/>
    </xf>
    <xf numFmtId="0" fontId="1" fillId="2" borderId="7" xfId="0" applyFont="1" applyFill="1" applyBorder="1" applyAlignment="1" applyProtection="1">
      <alignment horizontal="center" vertical="center"/>
      <protection locked="0"/>
    </xf>
    <xf numFmtId="0" fontId="1" fillId="2" borderId="7" xfId="0" applyFont="1" applyFill="1" applyBorder="1" applyAlignment="1" applyProtection="1">
      <alignment horizontal="center" vertical="center" wrapText="1"/>
      <protection locked="0"/>
    </xf>
    <xf numFmtId="0" fontId="1" fillId="2" borderId="7" xfId="0" applyFont="1" applyFill="1" applyBorder="1" applyAlignment="1" applyProtection="1">
      <alignment horizontal="right" vertical="center"/>
      <protection locked="0"/>
    </xf>
    <xf numFmtId="0" fontId="1" fillId="2" borderId="7" xfId="0" applyFont="1" applyFill="1" applyBorder="1" applyAlignment="1" applyProtection="1">
      <alignment horizontal="right" vertical="center" wrapText="1"/>
      <protection locked="0"/>
    </xf>
    <xf numFmtId="0" fontId="2" fillId="2" borderId="7" xfId="0" applyFont="1" applyFill="1" applyBorder="1" applyAlignment="1">
      <alignment horizontal="center" vertical="center" wrapText="1"/>
    </xf>
    <xf numFmtId="0" fontId="2" fillId="0" borderId="7" xfId="0" applyFont="1" applyBorder="1" applyAlignment="1" applyProtection="1">
      <alignment horizontal="center"/>
      <protection locked="0"/>
    </xf>
    <xf numFmtId="0" fontId="2" fillId="0" borderId="7" xfId="0" applyFont="1" applyBorder="1" applyAlignment="1" applyProtection="1">
      <alignment horizontal="center" wrapText="1"/>
      <protection locked="0"/>
    </xf>
    <xf numFmtId="0" fontId="2" fillId="0" borderId="7" xfId="0" applyFont="1" applyBorder="1" applyAlignment="1">
      <alignment horizontal="center" wrapText="1"/>
    </xf>
    <xf numFmtId="0" fontId="2" fillId="2" borderId="7" xfId="0" applyFont="1" applyFill="1" applyBorder="1" applyAlignment="1">
      <alignment horizontal="left" vertical="center" wrapText="1"/>
    </xf>
    <xf numFmtId="3" fontId="2" fillId="2" borderId="7" xfId="0" applyNumberFormat="1" applyFont="1" applyFill="1" applyBorder="1" applyAlignment="1" applyProtection="1">
      <alignment horizontal="right" vertical="center"/>
      <protection locked="0"/>
    </xf>
    <xf numFmtId="4" fontId="2" fillId="0" borderId="7" xfId="0" applyNumberFormat="1" applyFont="1" applyBorder="1" applyAlignment="1" applyProtection="1">
      <alignment horizontal="right" vertical="center"/>
      <protection locked="0"/>
    </xf>
    <xf numFmtId="0" fontId="2" fillId="0" borderId="7" xfId="0" applyFont="1" applyBorder="1" applyAlignment="1">
      <alignment horizontal="center" vertical="center"/>
    </xf>
    <xf numFmtId="0" fontId="2" fillId="0" borderId="7" xfId="0" applyFont="1" applyBorder="1" applyAlignment="1" applyProtection="1">
      <alignment horizontal="left"/>
      <protection locked="0"/>
    </xf>
    <xf numFmtId="0" fontId="2" fillId="0" borderId="7" xfId="0" applyFont="1" applyBorder="1" applyAlignment="1">
      <alignment horizontal="left"/>
    </xf>
    <xf numFmtId="0" fontId="2" fillId="2" borderId="7" xfId="0" applyFont="1" applyFill="1" applyBorder="1" applyAlignment="1">
      <alignment horizontal="right" vertical="center"/>
    </xf>
    <xf numFmtId="0" fontId="2" fillId="2" borderId="0" xfId="0" applyFont="1" applyFill="1" applyBorder="1" applyAlignment="1" applyProtection="1">
      <alignment horizontal="right" vertical="center" wrapText="1"/>
      <protection locked="0"/>
    </xf>
    <xf numFmtId="0" fontId="9" fillId="0" borderId="0" xfId="0" applyFont="1" applyBorder="1" applyAlignment="1">
      <alignment horizontal="center" vertical="center"/>
    </xf>
    <xf numFmtId="0" fontId="3" fillId="0" borderId="0" xfId="0" applyFont="1" applyBorder="1" applyAlignment="1" applyProtection="1">
      <alignment horizontal="center" vertical="center"/>
      <protection locked="0"/>
    </xf>
    <xf numFmtId="0" fontId="4" fillId="0" borderId="7" xfId="0" applyFont="1" applyBorder="1" applyAlignment="1">
      <alignment horizontal="center" vertical="center" wrapText="1"/>
    </xf>
    <xf numFmtId="0" fontId="4" fillId="0" borderId="7" xfId="0" applyFont="1" applyBorder="1" applyAlignment="1" applyProtection="1">
      <alignment horizontal="center" vertical="center"/>
      <protection locked="0"/>
    </xf>
    <xf numFmtId="0" fontId="2" fillId="0" borderId="7" xfId="0" applyFont="1" applyBorder="1" applyAlignment="1">
      <alignment vertical="center" wrapText="1"/>
    </xf>
    <xf numFmtId="0" fontId="2" fillId="0" borderId="7" xfId="0" applyFont="1" applyBorder="1" applyAlignment="1">
      <alignment horizontal="center" vertical="center" wrapText="1"/>
    </xf>
    <xf numFmtId="0" fontId="2" fillId="2" borderId="7" xfId="0" applyFont="1" applyFill="1" applyBorder="1" applyAlignment="1" applyProtection="1">
      <alignment horizontal="center" vertical="center"/>
      <protection locked="0"/>
    </xf>
    <xf numFmtId="0" fontId="1" fillId="0" borderId="0" xfId="0" applyFont="1" applyBorder="1" applyAlignment="1">
      <alignment horizontal="right" vertical="center"/>
    </xf>
    <xf numFmtId="0" fontId="9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wrapText="1"/>
    </xf>
    <xf numFmtId="0" fontId="1" fillId="0" borderId="0" xfId="0" applyFont="1" applyBorder="1" applyAlignment="1">
      <alignment horizontal="right" wrapText="1"/>
    </xf>
    <xf numFmtId="0" fontId="4" fillId="0" borderId="4" xfId="0" applyFont="1" applyBorder="1" applyAlignment="1" applyProtection="1">
      <alignment horizontal="center" vertical="center"/>
      <protection locked="0"/>
    </xf>
    <xf numFmtId="0" fontId="4" fillId="0" borderId="9" xfId="0" applyFont="1" applyBorder="1" applyAlignment="1">
      <alignment horizontal="center" vertical="center" wrapText="1"/>
    </xf>
    <xf numFmtId="0" fontId="1" fillId="0" borderId="6" xfId="0" applyFont="1" applyBorder="1" applyAlignment="1" applyProtection="1">
      <alignment horizontal="center" vertical="center"/>
      <protection locked="0"/>
    </xf>
    <xf numFmtId="0" fontId="1" fillId="0" borderId="2" xfId="0" applyFont="1" applyBorder="1" applyAlignment="1">
      <alignment horizontal="center" vertical="center"/>
    </xf>
    <xf numFmtId="178" fontId="6" fillId="0" borderId="7" xfId="0" applyNumberFormat="1" applyFont="1" applyBorder="1" applyAlignment="1">
      <alignment horizontal="right" vertical="center"/>
    </xf>
    <xf numFmtId="0" fontId="1" fillId="0" borderId="0" xfId="0" applyFont="1" applyBorder="1" applyAlignment="1">
      <alignment wrapText="1"/>
    </xf>
    <xf numFmtId="0" fontId="1" fillId="0" borderId="0" xfId="0" applyFont="1" applyBorder="1" applyProtection="1">
      <protection locked="0"/>
    </xf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Border="1" applyProtection="1">
      <protection locked="0"/>
    </xf>
    <xf numFmtId="0" fontId="4" fillId="0" borderId="10" xfId="0" applyFont="1" applyBorder="1" applyAlignment="1" applyProtection="1">
      <alignment horizontal="center" vertical="center"/>
      <protection locked="0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 applyProtection="1">
      <alignment horizontal="center" vertical="center"/>
      <protection locked="0"/>
    </xf>
    <xf numFmtId="0" fontId="4" fillId="0" borderId="11" xfId="0" applyFont="1" applyBorder="1" applyAlignment="1">
      <alignment horizontal="center" vertical="center" wrapText="1"/>
    </xf>
    <xf numFmtId="0" fontId="4" fillId="0" borderId="12" xfId="0" applyFont="1" applyBorder="1" applyAlignment="1" applyProtection="1">
      <alignment horizontal="center" vertical="center"/>
      <protection locked="0"/>
    </xf>
    <xf numFmtId="0" fontId="4" fillId="0" borderId="12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12" xfId="0" applyFont="1" applyBorder="1" applyAlignment="1" applyProtection="1">
      <alignment horizontal="left" vertical="center"/>
      <protection locked="0"/>
    </xf>
    <xf numFmtId="0" fontId="2" fillId="0" borderId="12" xfId="0" applyFont="1" applyBorder="1" applyAlignment="1">
      <alignment horizontal="left" vertical="center" wrapText="1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 applyProtection="1">
      <alignment horizontal="left" vertical="center"/>
      <protection locked="0"/>
    </xf>
    <xf numFmtId="0" fontId="2" fillId="0" borderId="14" xfId="0" applyFont="1" applyBorder="1" applyAlignment="1">
      <alignment horizontal="left" vertical="center"/>
    </xf>
    <xf numFmtId="0" fontId="2" fillId="0" borderId="0" xfId="0" applyFont="1" applyBorder="1" applyAlignment="1" applyProtection="1">
      <alignment vertical="top" wrapText="1"/>
      <protection locked="0"/>
    </xf>
    <xf numFmtId="0" fontId="3" fillId="0" borderId="0" xfId="0" applyFont="1" applyBorder="1" applyAlignment="1" applyProtection="1">
      <alignment horizontal="center" vertical="center" wrapText="1"/>
      <protection locked="0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 applyProtection="1">
      <alignment horizontal="center" vertical="center" wrapText="1"/>
      <protection locked="0"/>
    </xf>
    <xf numFmtId="0" fontId="4" fillId="0" borderId="11" xfId="0" applyFont="1" applyBorder="1" applyAlignment="1" applyProtection="1">
      <alignment horizontal="center" vertical="center" wrapText="1"/>
      <protection locked="0"/>
    </xf>
    <xf numFmtId="0" fontId="4" fillId="0" borderId="14" xfId="0" applyFont="1" applyBorder="1" applyAlignment="1">
      <alignment horizontal="center" vertical="center" wrapText="1"/>
    </xf>
    <xf numFmtId="0" fontId="4" fillId="0" borderId="12" xfId="0" applyFont="1" applyBorder="1" applyAlignment="1" applyProtection="1">
      <alignment horizontal="center" vertical="center" wrapText="1"/>
      <protection locked="0"/>
    </xf>
    <xf numFmtId="0" fontId="2" fillId="2" borderId="12" xfId="0" applyFont="1" applyFill="1" applyBorder="1" applyAlignment="1">
      <alignment horizontal="left" vertical="center"/>
    </xf>
    <xf numFmtId="0" fontId="2" fillId="0" borderId="0" xfId="0" applyFont="1" applyBorder="1" applyAlignment="1" applyProtection="1">
      <alignment horizontal="right" vertical="center" wrapText="1"/>
      <protection locked="0"/>
    </xf>
    <xf numFmtId="0" fontId="2" fillId="0" borderId="0" xfId="0" applyFont="1" applyBorder="1" applyAlignment="1" applyProtection="1">
      <alignment horizontal="right" wrapText="1"/>
      <protection locked="0"/>
    </xf>
    <xf numFmtId="0" fontId="4" fillId="0" borderId="3" xfId="0" applyFont="1" applyBorder="1" applyAlignment="1" applyProtection="1">
      <alignment horizontal="center" vertical="center"/>
      <protection locked="0"/>
    </xf>
    <xf numFmtId="0" fontId="4" fillId="0" borderId="14" xfId="0" applyFont="1" applyBorder="1" applyAlignment="1" applyProtection="1">
      <alignment horizontal="center" vertical="center"/>
      <protection locked="0"/>
    </xf>
    <xf numFmtId="0" fontId="4" fillId="0" borderId="14" xfId="0" applyFont="1" applyBorder="1" applyAlignment="1" applyProtection="1">
      <alignment horizontal="center" vertical="center" wrapText="1"/>
      <protection locked="0"/>
    </xf>
    <xf numFmtId="0" fontId="2" fillId="0" borderId="0" xfId="0" applyFont="1" applyBorder="1" applyAlignment="1">
      <alignment horizontal="left" vertical="center"/>
    </xf>
    <xf numFmtId="180" fontId="6" fillId="0" borderId="7" xfId="57" applyNumberFormat="1" applyFont="1" applyBorder="1" applyAlignment="1">
      <alignment horizontal="center" vertical="center"/>
    </xf>
    <xf numFmtId="180" fontId="6" fillId="0" borderId="7" xfId="0" applyNumberFormat="1" applyFont="1" applyBorder="1" applyAlignment="1">
      <alignment horizontal="center" vertical="center"/>
    </xf>
    <xf numFmtId="180" fontId="10" fillId="0" borderId="6" xfId="57" applyNumberFormat="1" applyFont="1" applyBorder="1" applyAlignment="1">
      <alignment horizontal="center" vertical="center"/>
    </xf>
    <xf numFmtId="0" fontId="11" fillId="0" borderId="11" xfId="0" applyFont="1" applyBorder="1" applyAlignment="1" applyProtection="1">
      <alignment horizontal="center" vertical="center"/>
      <protection locked="0"/>
    </xf>
    <xf numFmtId="180" fontId="6" fillId="0" borderId="12" xfId="0" applyNumberFormat="1" applyFont="1" applyBorder="1" applyAlignment="1">
      <alignment horizontal="center" vertical="center"/>
    </xf>
    <xf numFmtId="180" fontId="6" fillId="0" borderId="12" xfId="57" applyNumberFormat="1" applyFont="1" applyBorder="1" applyAlignment="1">
      <alignment horizontal="center" vertical="center"/>
    </xf>
    <xf numFmtId="178" fontId="12" fillId="0" borderId="7" xfId="55" applyProtection="1">
      <alignment horizontal="right" vertical="center"/>
      <protection locked="0"/>
    </xf>
    <xf numFmtId="180" fontId="10" fillId="0" borderId="7" xfId="57" applyNumberFormat="1" applyFont="1" applyBorder="1" applyAlignment="1">
      <alignment horizontal="center" vertical="center"/>
    </xf>
    <xf numFmtId="178" fontId="12" fillId="0" borderId="7" xfId="0" applyNumberFormat="1" applyFont="1" applyFill="1" applyBorder="1" applyAlignment="1" applyProtection="1">
      <alignment horizontal="right" vertical="center"/>
      <protection locked="0"/>
    </xf>
    <xf numFmtId="180" fontId="6" fillId="0" borderId="11" xfId="0" applyNumberFormat="1" applyFont="1" applyBorder="1" applyAlignment="1">
      <alignment horizontal="center" vertical="center"/>
    </xf>
    <xf numFmtId="0" fontId="11" fillId="0" borderId="12" xfId="0" applyFont="1" applyBorder="1" applyAlignment="1" applyProtection="1">
      <alignment horizontal="left" vertical="center"/>
      <protection locked="0"/>
    </xf>
    <xf numFmtId="0" fontId="2" fillId="2" borderId="12" xfId="0" applyFont="1" applyFill="1" applyBorder="1" applyAlignment="1">
      <alignment horizontal="right" vertical="center"/>
    </xf>
    <xf numFmtId="0" fontId="2" fillId="2" borderId="0" xfId="0" applyFont="1" applyFill="1" applyBorder="1" applyAlignment="1">
      <alignment horizontal="left" vertical="center"/>
    </xf>
    <xf numFmtId="178" fontId="6" fillId="0" borderId="0" xfId="0" applyNumberFormat="1" applyFont="1" applyBorder="1" applyAlignment="1">
      <alignment horizontal="left" vertical="center"/>
    </xf>
    <xf numFmtId="0" fontId="2" fillId="0" borderId="0" xfId="0" applyFont="1" applyBorder="1" applyAlignment="1">
      <alignment horizontal="right"/>
    </xf>
    <xf numFmtId="0" fontId="13" fillId="0" borderId="0" xfId="0" applyFont="1" applyBorder="1" applyAlignment="1" applyProtection="1">
      <alignment horizontal="right"/>
      <protection locked="0"/>
    </xf>
    <xf numFmtId="49" fontId="13" fillId="0" borderId="0" xfId="0" applyNumberFormat="1" applyFont="1" applyBorder="1" applyProtection="1">
      <protection locked="0"/>
    </xf>
    <xf numFmtId="0" fontId="1" fillId="0" borderId="0" xfId="0" applyFont="1" applyBorder="1" applyAlignment="1">
      <alignment horizontal="right"/>
    </xf>
    <xf numFmtId="0" fontId="14" fillId="0" borderId="0" xfId="0" applyFont="1" applyBorder="1" applyAlignment="1" applyProtection="1">
      <alignment horizontal="center" vertical="center" wrapText="1"/>
      <protection locked="0"/>
    </xf>
    <xf numFmtId="0" fontId="14" fillId="0" borderId="0" xfId="0" applyFont="1" applyBorder="1" applyAlignment="1" applyProtection="1">
      <alignment horizontal="center" vertical="center"/>
      <protection locked="0"/>
    </xf>
    <xf numFmtId="0" fontId="14" fillId="0" borderId="0" xfId="0" applyFont="1" applyBorder="1" applyAlignment="1">
      <alignment horizontal="center" vertical="center"/>
    </xf>
    <xf numFmtId="0" fontId="4" fillId="0" borderId="1" xfId="0" applyFont="1" applyBorder="1" applyAlignment="1" applyProtection="1">
      <alignment horizontal="center" vertical="center"/>
      <protection locked="0"/>
    </xf>
    <xf numFmtId="49" fontId="4" fillId="0" borderId="1" xfId="0" applyNumberFormat="1" applyFont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 applyProtection="1">
      <alignment horizontal="center" vertical="center"/>
      <protection locked="0"/>
    </xf>
    <xf numFmtId="49" fontId="4" fillId="0" borderId="5" xfId="0" applyNumberFormat="1" applyFont="1" applyBorder="1" applyAlignment="1" applyProtection="1">
      <alignment horizontal="center" vertical="center" wrapText="1"/>
      <protection locked="0"/>
    </xf>
    <xf numFmtId="49" fontId="4" fillId="0" borderId="7" xfId="0" applyNumberFormat="1" applyFont="1" applyBorder="1" applyAlignment="1" applyProtection="1">
      <alignment horizontal="center" vertical="center"/>
      <protection locked="0"/>
    </xf>
    <xf numFmtId="0" fontId="4" fillId="0" borderId="7" xfId="0" applyFont="1" applyBorder="1" applyAlignment="1">
      <alignment horizontal="center" vertical="center"/>
    </xf>
    <xf numFmtId="0" fontId="1" fillId="0" borderId="3" xfId="0" applyFont="1" applyBorder="1" applyAlignment="1" applyProtection="1">
      <alignment horizontal="center" vertical="center"/>
      <protection locked="0"/>
    </xf>
    <xf numFmtId="0" fontId="1" fillId="0" borderId="4" xfId="0" applyFont="1" applyBorder="1" applyAlignment="1" applyProtection="1">
      <alignment horizontal="center" vertical="center"/>
      <protection locked="0"/>
    </xf>
    <xf numFmtId="0" fontId="1" fillId="0" borderId="7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49" fontId="11" fillId="0" borderId="7" xfId="0" applyNumberFormat="1" applyFont="1" applyFill="1" applyBorder="1" applyAlignment="1">
      <alignment horizontal="left" vertical="center" wrapText="1"/>
    </xf>
    <xf numFmtId="0" fontId="11" fillId="0" borderId="5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0" fillId="0" borderId="0" xfId="0" applyFont="1" applyBorder="1" applyAlignment="1">
      <alignment horizontal="center"/>
    </xf>
    <xf numFmtId="0" fontId="1" fillId="0" borderId="0" xfId="0" applyFont="1" applyBorder="1" applyAlignment="1">
      <alignment vertical="top"/>
    </xf>
    <xf numFmtId="0" fontId="2" fillId="0" borderId="0" xfId="0" applyFont="1" applyBorder="1" applyAlignment="1" applyProtection="1">
      <alignment horizontal="center" vertical="center"/>
      <protection locked="0"/>
    </xf>
    <xf numFmtId="0" fontId="1" fillId="0" borderId="1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3" xfId="0" applyFont="1" applyBorder="1" applyAlignment="1" applyProtection="1">
      <alignment horizontal="center" vertical="center" wrapText="1"/>
      <protection locked="0"/>
    </xf>
    <xf numFmtId="0" fontId="4" fillId="0" borderId="12" xfId="0" applyFont="1" applyBorder="1" applyAlignment="1">
      <alignment horizontal="center" vertical="center"/>
    </xf>
    <xf numFmtId="0" fontId="2" fillId="0" borderId="0" xfId="0" applyFont="1" applyBorder="1" applyAlignment="1">
      <alignment horizontal="right" vertical="center"/>
    </xf>
    <xf numFmtId="0" fontId="1" fillId="0" borderId="0" xfId="0" applyFont="1" applyBorder="1" applyAlignment="1" applyProtection="1">
      <alignment vertical="top"/>
      <protection locked="0"/>
    </xf>
    <xf numFmtId="49" fontId="1" fillId="0" borderId="0" xfId="0" applyNumberFormat="1" applyFont="1" applyBorder="1" applyProtection="1">
      <protection locked="0"/>
    </xf>
    <xf numFmtId="0" fontId="4" fillId="0" borderId="0" xfId="0" applyFont="1" applyBorder="1" applyAlignment="1" applyProtection="1">
      <alignment horizontal="left" vertical="center"/>
      <protection locked="0"/>
    </xf>
    <xf numFmtId="0" fontId="4" fillId="0" borderId="6" xfId="0" applyFont="1" applyBorder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0" fontId="1" fillId="0" borderId="8" xfId="0" applyFont="1" applyBorder="1" applyAlignment="1" applyProtection="1">
      <alignment horizontal="center" vertical="center"/>
      <protection locked="0"/>
    </xf>
    <xf numFmtId="49" fontId="12" fillId="0" borderId="4" xfId="0" applyNumberFormat="1" applyFont="1" applyFill="1" applyBorder="1" applyAlignment="1" applyProtection="1">
      <alignment horizontal="left" vertical="center"/>
      <protection locked="0"/>
    </xf>
    <xf numFmtId="0" fontId="12" fillId="0" borderId="7" xfId="0" applyFont="1" applyFill="1" applyBorder="1" applyAlignment="1" applyProtection="1">
      <alignment horizontal="left" vertical="center"/>
      <protection locked="0"/>
    </xf>
    <xf numFmtId="49" fontId="12" fillId="0" borderId="3" xfId="0" applyNumberFormat="1" applyFont="1" applyFill="1" applyBorder="1" applyAlignment="1" applyProtection="1">
      <alignment horizontal="left" vertical="center"/>
      <protection locked="0"/>
    </xf>
    <xf numFmtId="0" fontId="1" fillId="0" borderId="13" xfId="0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 applyProtection="1">
      <alignment horizontal="left" vertical="center"/>
      <protection locked="0"/>
    </xf>
    <xf numFmtId="0" fontId="2" fillId="0" borderId="4" xfId="0" applyFont="1" applyBorder="1" applyAlignment="1" applyProtection="1">
      <alignment horizontal="left" vertical="center"/>
      <protection locked="0"/>
    </xf>
    <xf numFmtId="0" fontId="4" fillId="0" borderId="2" xfId="0" applyFont="1" applyBorder="1" applyAlignment="1" applyProtection="1">
      <alignment horizontal="center" vertical="center"/>
      <protection locked="0"/>
    </xf>
    <xf numFmtId="0" fontId="4" fillId="0" borderId="2" xfId="0" applyFont="1" applyBorder="1" applyAlignment="1" applyProtection="1">
      <alignment horizontal="center" vertical="center" wrapText="1"/>
      <protection locked="0"/>
    </xf>
    <xf numFmtId="0" fontId="4" fillId="0" borderId="7" xfId="0" applyFont="1" applyBorder="1" applyAlignment="1" applyProtection="1">
      <alignment horizontal="center" vertical="center" wrapText="1"/>
      <protection locked="0"/>
    </xf>
    <xf numFmtId="0" fontId="4" fillId="0" borderId="4" xfId="0" applyFont="1" applyBorder="1" applyAlignment="1" applyProtection="1">
      <alignment horizontal="center" vertical="center" wrapText="1"/>
      <protection locked="0"/>
    </xf>
    <xf numFmtId="0" fontId="2" fillId="0" borderId="0" xfId="0" applyFont="1" applyBorder="1" applyAlignment="1">
      <alignment horizontal="right" vertical="center" wrapText="1"/>
    </xf>
    <xf numFmtId="0" fontId="15" fillId="0" borderId="0" xfId="0" applyFont="1" applyBorder="1" applyAlignment="1">
      <alignment horizontal="center" vertical="center"/>
    </xf>
    <xf numFmtId="0" fontId="1" fillId="2" borderId="0" xfId="0" applyFont="1" applyFill="1" applyBorder="1" applyAlignment="1" applyProtection="1">
      <alignment horizontal="left" vertical="center" wrapText="1"/>
      <protection locked="0"/>
    </xf>
    <xf numFmtId="0" fontId="7" fillId="2" borderId="7" xfId="0" applyFont="1" applyFill="1" applyBorder="1" applyAlignment="1" applyProtection="1">
      <alignment vertical="top" wrapText="1"/>
      <protection locked="0"/>
    </xf>
    <xf numFmtId="49" fontId="4" fillId="0" borderId="2" xfId="0" applyNumberFormat="1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49" fontId="4" fillId="0" borderId="7" xfId="0" applyNumberFormat="1" applyFont="1" applyBorder="1" applyAlignment="1">
      <alignment horizontal="center" vertical="center"/>
    </xf>
    <xf numFmtId="4" fontId="2" fillId="0" borderId="7" xfId="0" applyNumberFormat="1" applyFont="1" applyFill="1" applyBorder="1" applyAlignment="1">
      <alignment horizontal="right" vertical="center"/>
    </xf>
    <xf numFmtId="4" fontId="2" fillId="2" borderId="7" xfId="0" applyNumberFormat="1" applyFont="1" applyFill="1" applyBorder="1" applyAlignment="1" applyProtection="1">
      <alignment horizontal="right" vertical="center"/>
      <protection locked="0"/>
    </xf>
    <xf numFmtId="0" fontId="2" fillId="2" borderId="7" xfId="0" applyFont="1" applyFill="1" applyBorder="1" applyAlignment="1">
      <alignment horizontal="left" vertical="center" wrapText="1" indent="1"/>
    </xf>
    <xf numFmtId="0" fontId="2" fillId="2" borderId="7" xfId="0" applyFont="1" applyFill="1" applyBorder="1" applyAlignment="1">
      <alignment horizontal="left" vertical="center" wrapText="1" indent="2"/>
    </xf>
    <xf numFmtId="0" fontId="1" fillId="0" borderId="4" xfId="0" applyFont="1" applyBorder="1" applyAlignment="1">
      <alignment horizontal="center" vertical="center"/>
    </xf>
    <xf numFmtId="0" fontId="7" fillId="2" borderId="0" xfId="0" applyFont="1" applyFill="1" applyBorder="1" applyAlignment="1">
      <alignment horizontal="left" vertical="center"/>
    </xf>
    <xf numFmtId="0" fontId="16" fillId="0" borderId="7" xfId="0" applyFont="1" applyBorder="1" applyAlignment="1" applyProtection="1">
      <alignment horizontal="center" vertical="center" wrapText="1"/>
      <protection locked="0"/>
    </xf>
    <xf numFmtId="0" fontId="16" fillId="0" borderId="7" xfId="0" applyFont="1" applyBorder="1" applyAlignment="1" applyProtection="1">
      <alignment vertical="top" wrapText="1"/>
      <protection locked="0"/>
    </xf>
    <xf numFmtId="0" fontId="2" fillId="0" borderId="7" xfId="0" applyFont="1" applyBorder="1" applyAlignment="1" applyProtection="1">
      <alignment vertical="center" wrapText="1"/>
      <protection locked="0"/>
    </xf>
    <xf numFmtId="0" fontId="2" fillId="0" borderId="7" xfId="0" applyFont="1" applyBorder="1" applyAlignment="1">
      <alignment horizontal="left" vertical="center"/>
    </xf>
    <xf numFmtId="0" fontId="17" fillId="0" borderId="7" xfId="0" applyFont="1" applyBorder="1" applyAlignment="1">
      <alignment horizontal="center" vertical="center"/>
    </xf>
    <xf numFmtId="0" fontId="17" fillId="0" borderId="7" xfId="0" applyFont="1" applyBorder="1" applyAlignment="1" applyProtection="1">
      <alignment horizontal="center" vertical="center" wrapText="1"/>
      <protection locked="0"/>
    </xf>
    <xf numFmtId="178" fontId="18" fillId="0" borderId="7" xfId="0" applyNumberFormat="1" applyFont="1" applyBorder="1" applyAlignment="1">
      <alignment horizontal="right" vertical="center"/>
    </xf>
    <xf numFmtId="0" fontId="16" fillId="2" borderId="1" xfId="0" applyFont="1" applyFill="1" applyBorder="1" applyAlignment="1">
      <alignment horizontal="center" vertical="center"/>
    </xf>
    <xf numFmtId="0" fontId="16" fillId="0" borderId="2" xfId="0" applyFont="1" applyBorder="1" applyAlignment="1" applyProtection="1">
      <alignment horizontal="center" vertical="center"/>
      <protection locked="0"/>
    </xf>
    <xf numFmtId="0" fontId="16" fillId="0" borderId="3" xfId="0" applyFont="1" applyBorder="1" applyAlignment="1" applyProtection="1">
      <alignment horizontal="center" vertical="center"/>
      <protection locked="0"/>
    </xf>
    <xf numFmtId="0" fontId="16" fillId="0" borderId="4" xfId="0" applyFont="1" applyBorder="1" applyAlignment="1" applyProtection="1">
      <alignment horizontal="center" vertical="center"/>
      <protection locked="0"/>
    </xf>
    <xf numFmtId="0" fontId="16" fillId="0" borderId="1" xfId="0" applyFont="1" applyBorder="1" applyAlignment="1" applyProtection="1">
      <alignment horizontal="center" vertical="center"/>
      <protection locked="0"/>
    </xf>
    <xf numFmtId="0" fontId="16" fillId="2" borderId="6" xfId="0" applyFont="1" applyFill="1" applyBorder="1" applyAlignment="1" applyProtection="1">
      <alignment horizontal="center" vertical="center" wrapText="1"/>
      <protection locked="0"/>
    </xf>
    <xf numFmtId="0" fontId="16" fillId="0" borderId="6" xfId="0" applyFont="1" applyBorder="1" applyAlignment="1" applyProtection="1">
      <alignment horizontal="center" vertical="center"/>
      <protection locked="0"/>
    </xf>
    <xf numFmtId="0" fontId="16" fillId="0" borderId="7" xfId="0" applyFont="1" applyBorder="1" applyAlignment="1" applyProtection="1">
      <alignment horizontal="center" vertical="center"/>
      <protection locked="0"/>
    </xf>
    <xf numFmtId="0" fontId="2" fillId="2" borderId="2" xfId="0" applyFont="1" applyFill="1" applyBorder="1" applyAlignment="1">
      <alignment horizontal="center" vertical="center" wrapText="1"/>
    </xf>
    <xf numFmtId="0" fontId="16" fillId="0" borderId="3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0" fontId="16" fillId="0" borderId="6" xfId="0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10" xfId="0" applyFont="1" applyBorder="1" applyAlignment="1" applyProtection="1">
      <alignment horizontal="center" vertical="center" wrapText="1"/>
      <protection locked="0"/>
    </xf>
    <xf numFmtId="0" fontId="1" fillId="0" borderId="3" xfId="0" applyFont="1" applyBorder="1" applyAlignment="1" applyProtection="1">
      <alignment horizontal="center" vertical="center" wrapText="1"/>
      <protection locked="0"/>
    </xf>
    <xf numFmtId="0" fontId="1" fillId="0" borderId="5" xfId="0" applyFont="1" applyBorder="1" applyAlignment="1" applyProtection="1">
      <alignment horizontal="center" vertical="center" wrapText="1"/>
      <protection locked="0"/>
    </xf>
    <xf numFmtId="0" fontId="1" fillId="0" borderId="11" xfId="0" applyFont="1" applyBorder="1" applyAlignment="1" applyProtection="1">
      <alignment horizontal="center" vertical="center" wrapText="1"/>
      <protection locked="0"/>
    </xf>
    <xf numFmtId="0" fontId="2" fillId="2" borderId="6" xfId="0" applyFont="1" applyFill="1" applyBorder="1" applyAlignment="1">
      <alignment horizontal="left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7" xfId="0" applyFont="1" applyFill="1" applyBorder="1" applyAlignment="1" applyProtection="1">
      <alignment horizontal="left" vertical="center" wrapText="1" indent="1"/>
      <protection locked="0"/>
    </xf>
    <xf numFmtId="0" fontId="7" fillId="0" borderId="7" xfId="0" applyFont="1" applyBorder="1" applyAlignment="1" applyProtection="1">
      <alignment vertical="top" wrapText="1"/>
      <protection locked="0"/>
    </xf>
    <xf numFmtId="0" fontId="1" fillId="0" borderId="4" xfId="0" applyFont="1" applyBorder="1" applyAlignment="1" applyProtection="1">
      <alignment horizontal="center" vertical="center" wrapText="1"/>
      <protection locked="0"/>
    </xf>
    <xf numFmtId="0" fontId="1" fillId="0" borderId="14" xfId="0" applyFont="1" applyBorder="1" applyAlignment="1" applyProtection="1">
      <alignment horizontal="center" vertical="center"/>
      <protection locked="0"/>
    </xf>
    <xf numFmtId="0" fontId="1" fillId="0" borderId="14" xfId="0" applyFont="1" applyBorder="1" applyAlignment="1" applyProtection="1">
      <alignment horizontal="center" vertical="center" wrapText="1"/>
      <protection locked="0"/>
    </xf>
    <xf numFmtId="0" fontId="1" fillId="0" borderId="12" xfId="0" applyFont="1" applyBorder="1" applyAlignment="1" applyProtection="1">
      <alignment horizontal="center" vertical="center" wrapText="1"/>
      <protection locked="0"/>
    </xf>
    <xf numFmtId="0" fontId="2" fillId="2" borderId="12" xfId="0" applyFont="1" applyFill="1" applyBorder="1" applyAlignment="1" applyProtection="1">
      <alignment horizontal="right" vertical="center"/>
      <protection locked="0"/>
    </xf>
    <xf numFmtId="0" fontId="2" fillId="0" borderId="7" xfId="0" applyFont="1" applyBorder="1" applyAlignment="1" applyProtection="1">
      <alignment vertical="center"/>
      <protection locked="0"/>
    </xf>
    <xf numFmtId="49" fontId="12" fillId="0" borderId="4" xfId="0" applyNumberFormat="1" applyFont="1" applyFill="1" applyBorder="1" applyAlignment="1" applyProtection="1" quotePrefix="1">
      <alignment horizontal="left" vertical="center"/>
      <protection locked="0"/>
    </xf>
  </cellXfs>
  <cellStyles count="58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DateTimeStyle" xfId="49"/>
    <cellStyle name="DateStyle" xfId="50"/>
    <cellStyle name="PercentStyle" xfId="51"/>
    <cellStyle name="常规 3 3" xfId="52"/>
    <cellStyle name="NumberStyle" xfId="53"/>
    <cellStyle name="TextStyle" xfId="54"/>
    <cellStyle name="MoneyStyle" xfId="55"/>
    <cellStyle name="TimeStyle" xfId="56"/>
    <cellStyle name="IntegralNumberStyle" xfId="5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tyles" Target="styles.xml"/><Relationship Id="rId2" Type="http://schemas.openxmlformats.org/officeDocument/2006/relationships/worksheet" Target="worksheets/sheet2.xml"/><Relationship Id="rId19" Type="http://schemas.openxmlformats.org/officeDocument/2006/relationships/sharedStrings" Target="sharedStrings.xml"/><Relationship Id="rId18" Type="http://schemas.openxmlformats.org/officeDocument/2006/relationships/theme" Target="theme/theme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主题​​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D37"/>
  <sheetViews>
    <sheetView showGridLines="0" showZeros="0" workbookViewId="0">
      <pane ySplit="1" topLeftCell="A2" activePane="bottomLeft" state="frozen"/>
      <selection/>
      <selection pane="bottomLeft" activeCell="A4" sqref="A4"/>
    </sheetView>
  </sheetViews>
  <sheetFormatPr defaultColWidth="8.575" defaultRowHeight="12.75" customHeight="1" outlineLevelCol="3"/>
  <cols>
    <col min="1" max="4" width="41" customWidth="1"/>
  </cols>
  <sheetData>
    <row r="1" customHeight="1" spans="1:4">
      <c r="A1" s="1"/>
      <c r="B1" s="1"/>
      <c r="C1" s="1"/>
      <c r="D1" s="1"/>
    </row>
    <row r="2" ht="15" customHeight="1" spans="1:4">
      <c r="A2" s="50"/>
      <c r="B2" s="50"/>
      <c r="C2" s="50"/>
      <c r="D2" s="67" t="s">
        <v>0</v>
      </c>
    </row>
    <row r="3" ht="41.25" customHeight="1" spans="1:1">
      <c r="A3" s="45" t="str">
        <f>"2025"&amp;"年部门财务收支预算总表"</f>
        <v>2025年部门财务收支预算总表</v>
      </c>
    </row>
    <row r="4" ht="17.25" customHeight="1" spans="1:4">
      <c r="A4" t="s">
        <v>1</v>
      </c>
      <c r="D4" s="159" t="s">
        <v>2</v>
      </c>
    </row>
    <row r="5" ht="23.25" customHeight="1" spans="1:4">
      <c r="A5" s="189" t="s">
        <v>3</v>
      </c>
      <c r="B5" s="190"/>
      <c r="C5" s="189" t="s">
        <v>4</v>
      </c>
      <c r="D5" s="190"/>
    </row>
    <row r="6" ht="24" customHeight="1" spans="1:4">
      <c r="A6" s="189" t="s">
        <v>5</v>
      </c>
      <c r="B6" s="189" t="s">
        <v>6</v>
      </c>
      <c r="C6" s="189" t="s">
        <v>7</v>
      </c>
      <c r="D6" s="189" t="s">
        <v>6</v>
      </c>
    </row>
    <row r="7" ht="17.25" customHeight="1" spans="1:4">
      <c r="A7" s="191" t="s">
        <v>8</v>
      </c>
      <c r="B7" s="84">
        <v>20860184.48</v>
      </c>
      <c r="C7" s="191" t="s">
        <v>9</v>
      </c>
      <c r="D7" s="84"/>
    </row>
    <row r="8" ht="17.25" customHeight="1" spans="1:4">
      <c r="A8" s="191" t="s">
        <v>10</v>
      </c>
      <c r="B8" s="84"/>
      <c r="C8" s="191" t="s">
        <v>11</v>
      </c>
      <c r="D8" s="84"/>
    </row>
    <row r="9" ht="17.25" customHeight="1" spans="1:4">
      <c r="A9" s="191" t="s">
        <v>12</v>
      </c>
      <c r="B9" s="84"/>
      <c r="C9" s="222" t="s">
        <v>13</v>
      </c>
      <c r="D9" s="84"/>
    </row>
    <row r="10" ht="17.25" customHeight="1" spans="1:4">
      <c r="A10" s="191" t="s">
        <v>14</v>
      </c>
      <c r="B10" s="84"/>
      <c r="C10" s="222" t="s">
        <v>15</v>
      </c>
      <c r="D10" s="84"/>
    </row>
    <row r="11" ht="17.25" customHeight="1" spans="1:4">
      <c r="A11" s="191" t="s">
        <v>16</v>
      </c>
      <c r="B11" s="84"/>
      <c r="C11" s="222" t="s">
        <v>17</v>
      </c>
      <c r="D11" s="84"/>
    </row>
    <row r="12" ht="17.25" customHeight="1" spans="1:4">
      <c r="A12" s="191" t="s">
        <v>18</v>
      </c>
      <c r="B12" s="84"/>
      <c r="C12" s="222" t="s">
        <v>19</v>
      </c>
      <c r="D12" s="84"/>
    </row>
    <row r="13" ht="17.25" customHeight="1" spans="1:4">
      <c r="A13" s="191" t="s">
        <v>20</v>
      </c>
      <c r="B13" s="84"/>
      <c r="C13" s="35" t="s">
        <v>21</v>
      </c>
      <c r="D13" s="84"/>
    </row>
    <row r="14" ht="17.25" customHeight="1" spans="1:4">
      <c r="A14" s="191" t="s">
        <v>22</v>
      </c>
      <c r="B14" s="84"/>
      <c r="C14" s="35" t="s">
        <v>23</v>
      </c>
      <c r="D14" s="84">
        <v>3382490.6</v>
      </c>
    </row>
    <row r="15" ht="17.25" customHeight="1" spans="1:4">
      <c r="A15" s="191" t="s">
        <v>24</v>
      </c>
      <c r="B15" s="84"/>
      <c r="C15" s="35" t="s">
        <v>25</v>
      </c>
      <c r="D15" s="84">
        <v>16010825.88</v>
      </c>
    </row>
    <row r="16" ht="17.25" customHeight="1" spans="1:4">
      <c r="A16" s="191" t="s">
        <v>26</v>
      </c>
      <c r="B16" s="84"/>
      <c r="C16" s="35" t="s">
        <v>27</v>
      </c>
      <c r="D16" s="84"/>
    </row>
    <row r="17" ht="17.25" customHeight="1" spans="1:4">
      <c r="A17" s="192"/>
      <c r="B17" s="84"/>
      <c r="C17" s="35" t="s">
        <v>28</v>
      </c>
      <c r="D17" s="84"/>
    </row>
    <row r="18" ht="17.25" customHeight="1" spans="1:4">
      <c r="A18" s="193"/>
      <c r="B18" s="84"/>
      <c r="C18" s="35" t="s">
        <v>29</v>
      </c>
      <c r="D18" s="84"/>
    </row>
    <row r="19" ht="17.25" customHeight="1" spans="1:4">
      <c r="A19" s="193"/>
      <c r="B19" s="84"/>
      <c r="C19" s="35" t="s">
        <v>30</v>
      </c>
      <c r="D19" s="84"/>
    </row>
    <row r="20" ht="17.25" customHeight="1" spans="1:4">
      <c r="A20" s="193"/>
      <c r="B20" s="84"/>
      <c r="C20" s="35" t="s">
        <v>31</v>
      </c>
      <c r="D20" s="84"/>
    </row>
    <row r="21" ht="17.25" customHeight="1" spans="1:4">
      <c r="A21" s="193"/>
      <c r="B21" s="84"/>
      <c r="C21" s="35" t="s">
        <v>32</v>
      </c>
      <c r="D21" s="84"/>
    </row>
    <row r="22" ht="17.25" customHeight="1" spans="1:4">
      <c r="A22" s="193"/>
      <c r="B22" s="84"/>
      <c r="C22" s="35" t="s">
        <v>33</v>
      </c>
      <c r="D22" s="84"/>
    </row>
    <row r="23" ht="17.25" customHeight="1" spans="1:4">
      <c r="A23" s="193"/>
      <c r="B23" s="84"/>
      <c r="C23" s="35" t="s">
        <v>34</v>
      </c>
      <c r="D23" s="84"/>
    </row>
    <row r="24" ht="17.25" customHeight="1" spans="1:4">
      <c r="A24" s="193"/>
      <c r="B24" s="84"/>
      <c r="C24" s="35" t="s">
        <v>35</v>
      </c>
      <c r="D24" s="84"/>
    </row>
    <row r="25" ht="17.25" customHeight="1" spans="1:4">
      <c r="A25" s="193"/>
      <c r="B25" s="84"/>
      <c r="C25" s="35" t="s">
        <v>36</v>
      </c>
      <c r="D25" s="84">
        <v>1466868</v>
      </c>
    </row>
    <row r="26" ht="17.25" customHeight="1" spans="1:4">
      <c r="A26" s="193"/>
      <c r="B26" s="84"/>
      <c r="C26" s="35" t="s">
        <v>37</v>
      </c>
      <c r="D26" s="84"/>
    </row>
    <row r="27" ht="17.25" customHeight="1" spans="1:4">
      <c r="A27" s="193"/>
      <c r="B27" s="84"/>
      <c r="C27" s="192" t="s">
        <v>38</v>
      </c>
      <c r="D27" s="84"/>
    </row>
    <row r="28" ht="17.25" customHeight="1" spans="1:4">
      <c r="A28" s="193"/>
      <c r="B28" s="84"/>
      <c r="C28" s="35" t="s">
        <v>39</v>
      </c>
      <c r="D28" s="84"/>
    </row>
    <row r="29" ht="16.5" customHeight="1" spans="1:4">
      <c r="A29" s="193"/>
      <c r="B29" s="84"/>
      <c r="C29" s="35" t="s">
        <v>40</v>
      </c>
      <c r="D29" s="84"/>
    </row>
    <row r="30" ht="16.5" customHeight="1" spans="1:4">
      <c r="A30" s="193"/>
      <c r="B30" s="84"/>
      <c r="C30" s="192" t="s">
        <v>41</v>
      </c>
      <c r="D30" s="84"/>
    </row>
    <row r="31" ht="17.25" customHeight="1" spans="1:4">
      <c r="A31" s="193"/>
      <c r="B31" s="84"/>
      <c r="C31" s="192" t="s">
        <v>42</v>
      </c>
      <c r="D31" s="84"/>
    </row>
    <row r="32" ht="17.25" customHeight="1" spans="1:4">
      <c r="A32" s="193"/>
      <c r="B32" s="84"/>
      <c r="C32" s="35" t="s">
        <v>43</v>
      </c>
      <c r="D32" s="84"/>
    </row>
    <row r="33" ht="16.5" customHeight="1" spans="1:4">
      <c r="A33" s="193" t="s">
        <v>44</v>
      </c>
      <c r="B33" s="84">
        <v>20860184.48</v>
      </c>
      <c r="C33" s="193" t="s">
        <v>45</v>
      </c>
      <c r="D33" s="84">
        <v>20860184.48</v>
      </c>
    </row>
    <row r="34" ht="16.5" customHeight="1" spans="1:4">
      <c r="A34" s="192" t="s">
        <v>46</v>
      </c>
      <c r="B34" s="84"/>
      <c r="C34" s="192" t="s">
        <v>47</v>
      </c>
      <c r="D34" s="84"/>
    </row>
    <row r="35" ht="16.5" customHeight="1" spans="1:4">
      <c r="A35" s="35" t="s">
        <v>48</v>
      </c>
      <c r="B35" s="84"/>
      <c r="C35" s="35" t="s">
        <v>48</v>
      </c>
      <c r="D35" s="84"/>
    </row>
    <row r="36" ht="16.5" customHeight="1" spans="1:4">
      <c r="A36" s="35" t="s">
        <v>49</v>
      </c>
      <c r="B36" s="84"/>
      <c r="C36" s="35" t="s">
        <v>50</v>
      </c>
      <c r="D36" s="84"/>
    </row>
    <row r="37" ht="16.5" customHeight="1" spans="1:4">
      <c r="A37" s="194" t="s">
        <v>51</v>
      </c>
      <c r="B37" s="84">
        <v>20860184.48</v>
      </c>
      <c r="C37" s="194" t="s">
        <v>52</v>
      </c>
      <c r="D37" s="84">
        <v>20860184.48</v>
      </c>
    </row>
  </sheetData>
  <mergeCells count="3">
    <mergeCell ref="A3:D3"/>
    <mergeCell ref="A5:B5"/>
    <mergeCell ref="C5:D5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S13"/>
  <sheetViews>
    <sheetView showGridLines="0" showZeros="0" workbookViewId="0">
      <pane ySplit="1" topLeftCell="A2" activePane="bottomLeft" state="frozen"/>
      <selection/>
      <selection pane="bottomLeft" activeCell="B11" sqref="B11"/>
    </sheetView>
  </sheetViews>
  <sheetFormatPr defaultColWidth="8.575" defaultRowHeight="12.75" customHeight="1"/>
  <cols>
    <col min="1" max="1" width="15.8916666666667" customWidth="1"/>
    <col min="2" max="2" width="35" customWidth="1"/>
    <col min="3" max="19" width="22" customWidth="1"/>
  </cols>
  <sheetData>
    <row r="1" customHeight="1" spans="1:19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ht="17.25" customHeight="1" spans="1:1">
      <c r="A2" s="67" t="s">
        <v>53</v>
      </c>
    </row>
    <row r="3" ht="41.25" customHeight="1" spans="1:1">
      <c r="A3" s="45" t="str">
        <f>"2025"&amp;"年部门收入预算表"</f>
        <v>2025年部门收入预算表</v>
      </c>
    </row>
    <row r="4" ht="17.25" customHeight="1" spans="1:19">
      <c r="A4" t="s">
        <v>1</v>
      </c>
      <c r="S4" s="50" t="s">
        <v>2</v>
      </c>
    </row>
    <row r="5" ht="21.75" customHeight="1" spans="1:19">
      <c r="A5" s="208" t="s">
        <v>54</v>
      </c>
      <c r="B5" s="209" t="s">
        <v>55</v>
      </c>
      <c r="C5" s="209" t="s">
        <v>56</v>
      </c>
      <c r="D5" s="210" t="s">
        <v>57</v>
      </c>
      <c r="E5" s="210"/>
      <c r="F5" s="210"/>
      <c r="G5" s="210"/>
      <c r="H5" s="210"/>
      <c r="I5" s="142"/>
      <c r="J5" s="210"/>
      <c r="K5" s="210"/>
      <c r="L5" s="210"/>
      <c r="M5" s="210"/>
      <c r="N5" s="217"/>
      <c r="O5" s="210" t="s">
        <v>46</v>
      </c>
      <c r="P5" s="210"/>
      <c r="Q5" s="210"/>
      <c r="R5" s="210"/>
      <c r="S5" s="217"/>
    </row>
    <row r="6" ht="27" customHeight="1" spans="1:19">
      <c r="A6" s="211"/>
      <c r="B6" s="212"/>
      <c r="C6" s="212"/>
      <c r="D6" s="212" t="s">
        <v>58</v>
      </c>
      <c r="E6" s="212" t="s">
        <v>59</v>
      </c>
      <c r="F6" s="212" t="s">
        <v>60</v>
      </c>
      <c r="G6" s="212" t="s">
        <v>61</v>
      </c>
      <c r="H6" s="212" t="s">
        <v>62</v>
      </c>
      <c r="I6" s="218" t="s">
        <v>63</v>
      </c>
      <c r="J6" s="219"/>
      <c r="K6" s="219"/>
      <c r="L6" s="219"/>
      <c r="M6" s="219"/>
      <c r="N6" s="220"/>
      <c r="O6" s="212" t="s">
        <v>58</v>
      </c>
      <c r="P6" s="212" t="s">
        <v>59</v>
      </c>
      <c r="Q6" s="212" t="s">
        <v>60</v>
      </c>
      <c r="R6" s="212" t="s">
        <v>61</v>
      </c>
      <c r="S6" s="212" t="s">
        <v>64</v>
      </c>
    </row>
    <row r="7" ht="30" customHeight="1" spans="1:19">
      <c r="A7" s="213"/>
      <c r="B7" s="108"/>
      <c r="C7" s="126"/>
      <c r="D7" s="126"/>
      <c r="E7" s="126"/>
      <c r="F7" s="126"/>
      <c r="G7" s="126"/>
      <c r="H7" s="126"/>
      <c r="I7" s="74" t="s">
        <v>58</v>
      </c>
      <c r="J7" s="220" t="s">
        <v>65</v>
      </c>
      <c r="K7" s="220" t="s">
        <v>66</v>
      </c>
      <c r="L7" s="220" t="s">
        <v>67</v>
      </c>
      <c r="M7" s="220" t="s">
        <v>68</v>
      </c>
      <c r="N7" s="220" t="s">
        <v>69</v>
      </c>
      <c r="O7" s="221"/>
      <c r="P7" s="221"/>
      <c r="Q7" s="221"/>
      <c r="R7" s="221"/>
      <c r="S7" s="126"/>
    </row>
    <row r="8" ht="15" customHeight="1" spans="1:19">
      <c r="A8" s="214">
        <v>1</v>
      </c>
      <c r="B8" s="214">
        <v>2</v>
      </c>
      <c r="C8" s="214">
        <v>3</v>
      </c>
      <c r="D8" s="214">
        <v>4</v>
      </c>
      <c r="E8" s="214">
        <v>5</v>
      </c>
      <c r="F8" s="214">
        <v>6</v>
      </c>
      <c r="G8" s="214">
        <v>7</v>
      </c>
      <c r="H8" s="214">
        <v>8</v>
      </c>
      <c r="I8" s="74">
        <v>9</v>
      </c>
      <c r="J8" s="214">
        <v>10</v>
      </c>
      <c r="K8" s="214">
        <v>11</v>
      </c>
      <c r="L8" s="214">
        <v>12</v>
      </c>
      <c r="M8" s="214">
        <v>13</v>
      </c>
      <c r="N8" s="214">
        <v>14</v>
      </c>
      <c r="O8" s="214">
        <v>15</v>
      </c>
      <c r="P8" s="214">
        <v>16</v>
      </c>
      <c r="Q8" s="214">
        <v>17</v>
      </c>
      <c r="R8" s="214">
        <v>18</v>
      </c>
      <c r="S8" s="214">
        <v>19</v>
      </c>
    </row>
    <row r="9" ht="18" customHeight="1" spans="1:19">
      <c r="A9" s="33">
        <v>131007</v>
      </c>
      <c r="B9" s="33" t="s">
        <v>70</v>
      </c>
      <c r="C9" s="84">
        <v>20860184.48</v>
      </c>
      <c r="D9" s="84">
        <v>20860184.48</v>
      </c>
      <c r="E9" s="84">
        <v>20860184.48</v>
      </c>
      <c r="F9" s="84"/>
      <c r="G9" s="84"/>
      <c r="H9" s="84"/>
      <c r="I9" s="84"/>
      <c r="J9" s="84"/>
      <c r="K9" s="84"/>
      <c r="L9" s="84"/>
      <c r="M9" s="84"/>
      <c r="N9" s="84"/>
      <c r="O9" s="84"/>
      <c r="P9" s="84"/>
      <c r="Q9" s="84"/>
      <c r="R9" s="84"/>
      <c r="S9" s="84"/>
    </row>
    <row r="10" ht="18" customHeight="1" spans="1:19">
      <c r="A10" s="215"/>
      <c r="B10" s="215"/>
      <c r="C10" s="84"/>
      <c r="D10" s="84"/>
      <c r="E10" s="84"/>
      <c r="F10" s="84"/>
      <c r="G10" s="84"/>
      <c r="H10" s="84"/>
      <c r="I10" s="84"/>
      <c r="J10" s="84"/>
      <c r="K10" s="84"/>
      <c r="L10" s="84"/>
      <c r="M10" s="84"/>
      <c r="N10" s="84"/>
      <c r="O10" s="84"/>
      <c r="P10" s="84"/>
      <c r="Q10" s="84"/>
      <c r="R10" s="84"/>
      <c r="S10" s="84"/>
    </row>
    <row r="11" ht="18" customHeight="1" spans="1:19">
      <c r="A11" s="215"/>
      <c r="B11" s="215"/>
      <c r="C11" s="84"/>
      <c r="D11" s="84"/>
      <c r="E11" s="84"/>
      <c r="F11" s="84"/>
      <c r="G11" s="84"/>
      <c r="H11" s="84"/>
      <c r="I11" s="84"/>
      <c r="J11" s="84"/>
      <c r="K11" s="84"/>
      <c r="L11" s="84"/>
      <c r="M11" s="84"/>
      <c r="N11" s="84"/>
      <c r="O11" s="84"/>
      <c r="P11" s="84"/>
      <c r="Q11" s="84"/>
      <c r="R11" s="84"/>
      <c r="S11" s="84"/>
    </row>
    <row r="12" ht="18" customHeight="1" spans="1:19">
      <c r="A12" s="215"/>
      <c r="B12" s="215"/>
      <c r="C12" s="84"/>
      <c r="D12" s="84"/>
      <c r="E12" s="84"/>
      <c r="F12" s="84"/>
      <c r="G12" s="84"/>
      <c r="H12" s="84"/>
      <c r="I12" s="84"/>
      <c r="J12" s="84"/>
      <c r="K12" s="84"/>
      <c r="L12" s="84"/>
      <c r="M12" s="84"/>
      <c r="N12" s="84"/>
      <c r="O12" s="84"/>
      <c r="P12" s="84"/>
      <c r="Q12" s="84"/>
      <c r="R12" s="84"/>
      <c r="S12" s="84"/>
    </row>
    <row r="13" ht="18" customHeight="1" spans="1:19">
      <c r="A13" s="53" t="s">
        <v>56</v>
      </c>
      <c r="B13" s="216"/>
      <c r="C13" s="84"/>
      <c r="D13" s="84"/>
      <c r="E13" s="84"/>
      <c r="F13" s="84"/>
      <c r="G13" s="84"/>
      <c r="H13" s="84"/>
      <c r="I13" s="84"/>
      <c r="J13" s="84"/>
      <c r="K13" s="84"/>
      <c r="L13" s="84"/>
      <c r="M13" s="84"/>
      <c r="N13" s="84"/>
      <c r="O13" s="84"/>
      <c r="P13" s="84"/>
      <c r="Q13" s="84"/>
      <c r="R13" s="84"/>
      <c r="S13" s="84"/>
    </row>
  </sheetData>
  <mergeCells count="19">
    <mergeCell ref="A2:S2"/>
    <mergeCell ref="A3:S3"/>
    <mergeCell ref="D5:N5"/>
    <mergeCell ref="O5:S5"/>
    <mergeCell ref="I6:N6"/>
    <mergeCell ref="A13:B13"/>
    <mergeCell ref="A5:A7"/>
    <mergeCell ref="B5:B7"/>
    <mergeCell ref="C5:C7"/>
    <mergeCell ref="D6:D7"/>
    <mergeCell ref="E6:E7"/>
    <mergeCell ref="F6:F7"/>
    <mergeCell ref="G6:G7"/>
    <mergeCell ref="H6:H7"/>
    <mergeCell ref="O6:O7"/>
    <mergeCell ref="P6:P7"/>
    <mergeCell ref="Q6:Q7"/>
    <mergeCell ref="R6:R7"/>
    <mergeCell ref="S6:S7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O29"/>
  <sheetViews>
    <sheetView showGridLines="0" showZeros="0" workbookViewId="0">
      <pane ySplit="1" topLeftCell="A2" activePane="bottomLeft" state="frozen"/>
      <selection/>
      <selection pane="bottomLeft" activeCell="A8" sqref="$A8:$XFD8"/>
    </sheetView>
  </sheetViews>
  <sheetFormatPr defaultColWidth="8.575" defaultRowHeight="12.75" customHeight="1"/>
  <cols>
    <col min="1" max="1" width="14.2833333333333" customWidth="1"/>
    <col min="2" max="2" width="37.575" customWidth="1"/>
    <col min="3" max="8" width="24.575" customWidth="1"/>
    <col min="9" max="9" width="26.7083333333333" customWidth="1"/>
    <col min="10" max="11" width="24.425" customWidth="1"/>
    <col min="12" max="15" width="24.575" customWidth="1"/>
  </cols>
  <sheetData>
    <row r="1" customHeight="1" spans="1: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ht="17.25" customHeight="1" spans="1:1">
      <c r="A2" s="50" t="s">
        <v>71</v>
      </c>
    </row>
    <row r="3" ht="41.25" customHeight="1" spans="1:1">
      <c r="A3" s="45" t="str">
        <f>"2025"&amp;"年部门支出预算表"</f>
        <v>2025年部门支出预算表</v>
      </c>
    </row>
    <row r="4" ht="17.25" customHeight="1" spans="1:15">
      <c r="A4" s="48" t="s">
        <v>1</v>
      </c>
      <c r="O4" s="50" t="s">
        <v>2</v>
      </c>
    </row>
    <row r="5" ht="27" customHeight="1" spans="1:15">
      <c r="A5" s="196" t="s">
        <v>72</v>
      </c>
      <c r="B5" s="196" t="s">
        <v>73</v>
      </c>
      <c r="C5" s="196" t="s">
        <v>56</v>
      </c>
      <c r="D5" s="197" t="s">
        <v>59</v>
      </c>
      <c r="E5" s="198"/>
      <c r="F5" s="199"/>
      <c r="G5" s="200" t="s">
        <v>60</v>
      </c>
      <c r="H5" s="200" t="s">
        <v>61</v>
      </c>
      <c r="I5" s="200" t="s">
        <v>74</v>
      </c>
      <c r="J5" s="197" t="s">
        <v>63</v>
      </c>
      <c r="K5" s="198"/>
      <c r="L5" s="198"/>
      <c r="M5" s="198"/>
      <c r="N5" s="205"/>
      <c r="O5" s="206"/>
    </row>
    <row r="6" ht="42" customHeight="1" spans="1:15">
      <c r="A6" s="201"/>
      <c r="B6" s="201"/>
      <c r="C6" s="202"/>
      <c r="D6" s="203" t="s">
        <v>58</v>
      </c>
      <c r="E6" s="203" t="s">
        <v>75</v>
      </c>
      <c r="F6" s="203" t="s">
        <v>76</v>
      </c>
      <c r="G6" s="202"/>
      <c r="H6" s="202"/>
      <c r="I6" s="207"/>
      <c r="J6" s="203" t="s">
        <v>58</v>
      </c>
      <c r="K6" s="189" t="s">
        <v>77</v>
      </c>
      <c r="L6" s="189" t="s">
        <v>78</v>
      </c>
      <c r="M6" s="189" t="s">
        <v>79</v>
      </c>
      <c r="N6" s="189" t="s">
        <v>80</v>
      </c>
      <c r="O6" s="189" t="s">
        <v>81</v>
      </c>
    </row>
    <row r="7" ht="18" customHeight="1" spans="1:15">
      <c r="A7" s="56" t="s">
        <v>82</v>
      </c>
      <c r="B7" s="56" t="s">
        <v>83</v>
      </c>
      <c r="C7" s="56" t="s">
        <v>84</v>
      </c>
      <c r="D7" s="22" t="s">
        <v>85</v>
      </c>
      <c r="E7" s="22" t="s">
        <v>86</v>
      </c>
      <c r="F7" s="22" t="s">
        <v>87</v>
      </c>
      <c r="G7" s="22" t="s">
        <v>88</v>
      </c>
      <c r="H7" s="22" t="s">
        <v>89</v>
      </c>
      <c r="I7" s="22" t="s">
        <v>90</v>
      </c>
      <c r="J7" s="22" t="s">
        <v>91</v>
      </c>
      <c r="K7" s="22" t="s">
        <v>92</v>
      </c>
      <c r="L7" s="22" t="s">
        <v>93</v>
      </c>
      <c r="M7" s="22" t="s">
        <v>94</v>
      </c>
      <c r="N7" s="56" t="s">
        <v>95</v>
      </c>
      <c r="O7" s="22" t="s">
        <v>96</v>
      </c>
    </row>
    <row r="8" ht="18" customHeight="1" spans="1:15">
      <c r="A8" s="60" t="s">
        <v>97</v>
      </c>
      <c r="B8" s="60" t="s">
        <v>98</v>
      </c>
      <c r="C8" s="183">
        <v>3382490.6</v>
      </c>
      <c r="D8" s="184">
        <v>3382490.6</v>
      </c>
      <c r="E8" s="184">
        <v>3312000</v>
      </c>
      <c r="F8" s="184">
        <v>70490.6</v>
      </c>
      <c r="G8" s="22"/>
      <c r="H8" s="22"/>
      <c r="I8" s="22"/>
      <c r="J8" s="22"/>
      <c r="K8" s="22"/>
      <c r="L8" s="22"/>
      <c r="M8" s="22"/>
      <c r="N8" s="56"/>
      <c r="O8" s="22"/>
    </row>
    <row r="9" ht="18" customHeight="1" spans="1:15">
      <c r="A9" s="185" t="s">
        <v>99</v>
      </c>
      <c r="B9" s="185" t="s">
        <v>100</v>
      </c>
      <c r="C9" s="183">
        <v>3312000</v>
      </c>
      <c r="D9" s="184">
        <v>3312000</v>
      </c>
      <c r="E9" s="184">
        <v>3312000</v>
      </c>
      <c r="F9" s="184"/>
      <c r="G9" s="22"/>
      <c r="H9" s="22"/>
      <c r="I9" s="22"/>
      <c r="J9" s="22"/>
      <c r="K9" s="22"/>
      <c r="L9" s="22"/>
      <c r="M9" s="22"/>
      <c r="N9" s="56"/>
      <c r="O9" s="22"/>
    </row>
    <row r="10" ht="18" customHeight="1" spans="1:15">
      <c r="A10" s="186" t="s">
        <v>101</v>
      </c>
      <c r="B10" s="186" t="s">
        <v>102</v>
      </c>
      <c r="C10" s="183">
        <v>936000</v>
      </c>
      <c r="D10" s="184">
        <v>936000</v>
      </c>
      <c r="E10" s="184">
        <v>936000</v>
      </c>
      <c r="F10" s="184"/>
      <c r="G10" s="22"/>
      <c r="H10" s="22"/>
      <c r="I10" s="22"/>
      <c r="J10" s="22"/>
      <c r="K10" s="22"/>
      <c r="L10" s="22"/>
      <c r="M10" s="22"/>
      <c r="N10" s="56"/>
      <c r="O10" s="22"/>
    </row>
    <row r="11" ht="18" customHeight="1" spans="1:15">
      <c r="A11" s="186" t="s">
        <v>103</v>
      </c>
      <c r="B11" s="186" t="s">
        <v>104</v>
      </c>
      <c r="C11" s="183">
        <v>1776000</v>
      </c>
      <c r="D11" s="184">
        <v>1776000</v>
      </c>
      <c r="E11" s="184">
        <v>1776000</v>
      </c>
      <c r="F11" s="184"/>
      <c r="G11" s="22"/>
      <c r="H11" s="22"/>
      <c r="I11" s="22"/>
      <c r="J11" s="22"/>
      <c r="K11" s="22"/>
      <c r="L11" s="22"/>
      <c r="M11" s="22"/>
      <c r="N11" s="56"/>
      <c r="O11" s="22"/>
    </row>
    <row r="12" ht="18" customHeight="1" spans="1:15">
      <c r="A12" s="186" t="s">
        <v>105</v>
      </c>
      <c r="B12" s="186" t="s">
        <v>106</v>
      </c>
      <c r="C12" s="183">
        <v>600000</v>
      </c>
      <c r="D12" s="184">
        <v>600000</v>
      </c>
      <c r="E12" s="184">
        <v>600000</v>
      </c>
      <c r="F12" s="184"/>
      <c r="G12" s="22"/>
      <c r="H12" s="22"/>
      <c r="I12" s="22"/>
      <c r="J12" s="22"/>
      <c r="K12" s="22"/>
      <c r="L12" s="22"/>
      <c r="M12" s="22"/>
      <c r="N12" s="56"/>
      <c r="O12" s="22"/>
    </row>
    <row r="13" ht="18" customHeight="1" spans="1:15">
      <c r="A13" s="185" t="s">
        <v>107</v>
      </c>
      <c r="B13" s="185" t="s">
        <v>108</v>
      </c>
      <c r="C13" s="183">
        <v>70490.6</v>
      </c>
      <c r="D13" s="184">
        <v>70490.6</v>
      </c>
      <c r="E13" s="184"/>
      <c r="F13" s="184">
        <v>70490.6</v>
      </c>
      <c r="G13" s="22"/>
      <c r="H13" s="22"/>
      <c r="I13" s="22"/>
      <c r="J13" s="22"/>
      <c r="K13" s="22"/>
      <c r="L13" s="22"/>
      <c r="M13" s="22"/>
      <c r="N13" s="56"/>
      <c r="O13" s="22"/>
    </row>
    <row r="14" ht="18" customHeight="1" spans="1:15">
      <c r="A14" s="186" t="s">
        <v>109</v>
      </c>
      <c r="B14" s="186" t="s">
        <v>110</v>
      </c>
      <c r="C14" s="183">
        <v>70490.6</v>
      </c>
      <c r="D14" s="184">
        <v>70490.6</v>
      </c>
      <c r="E14" s="184"/>
      <c r="F14" s="184">
        <v>70490.6</v>
      </c>
      <c r="G14" s="22"/>
      <c r="H14" s="22"/>
      <c r="I14" s="22"/>
      <c r="J14" s="22"/>
      <c r="K14" s="22"/>
      <c r="L14" s="22"/>
      <c r="M14" s="22"/>
      <c r="N14" s="56"/>
      <c r="O14" s="22"/>
    </row>
    <row r="15" ht="18" customHeight="1" spans="1:15">
      <c r="A15" s="60" t="s">
        <v>111</v>
      </c>
      <c r="B15" s="60" t="s">
        <v>112</v>
      </c>
      <c r="C15" s="183">
        <v>16010825.88</v>
      </c>
      <c r="D15" s="184">
        <v>16010825.88</v>
      </c>
      <c r="E15" s="184">
        <v>14837459</v>
      </c>
      <c r="F15" s="184">
        <v>1173366.88</v>
      </c>
      <c r="G15" s="22"/>
      <c r="H15" s="22"/>
      <c r="I15" s="22"/>
      <c r="J15" s="22"/>
      <c r="K15" s="22"/>
      <c r="L15" s="22"/>
      <c r="M15" s="22"/>
      <c r="N15" s="56"/>
      <c r="O15" s="22"/>
    </row>
    <row r="16" ht="18" customHeight="1" spans="1:15">
      <c r="A16" s="185" t="s">
        <v>113</v>
      </c>
      <c r="B16" s="185" t="s">
        <v>114</v>
      </c>
      <c r="C16" s="183">
        <v>4500</v>
      </c>
      <c r="D16" s="184">
        <v>4500</v>
      </c>
      <c r="E16" s="184"/>
      <c r="F16" s="184">
        <v>4500</v>
      </c>
      <c r="G16" s="22"/>
      <c r="H16" s="22"/>
      <c r="I16" s="22"/>
      <c r="J16" s="22"/>
      <c r="K16" s="22"/>
      <c r="L16" s="22"/>
      <c r="M16" s="22"/>
      <c r="N16" s="56"/>
      <c r="O16" s="22"/>
    </row>
    <row r="17" ht="18" customHeight="1" spans="1:15">
      <c r="A17" s="186" t="s">
        <v>115</v>
      </c>
      <c r="B17" s="186" t="s">
        <v>116</v>
      </c>
      <c r="C17" s="183">
        <v>4500</v>
      </c>
      <c r="D17" s="184">
        <v>4500</v>
      </c>
      <c r="E17" s="184"/>
      <c r="F17" s="184">
        <v>4500</v>
      </c>
      <c r="G17" s="22"/>
      <c r="H17" s="22"/>
      <c r="I17" s="22"/>
      <c r="J17" s="22"/>
      <c r="K17" s="22"/>
      <c r="L17" s="22"/>
      <c r="M17" s="22"/>
      <c r="N17" s="56"/>
      <c r="O17" s="22"/>
    </row>
    <row r="18" ht="18" customHeight="1" spans="1:15">
      <c r="A18" s="185" t="s">
        <v>117</v>
      </c>
      <c r="B18" s="185" t="s">
        <v>118</v>
      </c>
      <c r="C18" s="183">
        <v>14696345.88</v>
      </c>
      <c r="D18" s="184">
        <v>14696345.88</v>
      </c>
      <c r="E18" s="184">
        <v>13527479</v>
      </c>
      <c r="F18" s="184">
        <v>1168866.88</v>
      </c>
      <c r="G18" s="22"/>
      <c r="H18" s="22"/>
      <c r="I18" s="22"/>
      <c r="J18" s="22"/>
      <c r="K18" s="22"/>
      <c r="L18" s="22"/>
      <c r="M18" s="22"/>
      <c r="N18" s="56"/>
      <c r="O18" s="22"/>
    </row>
    <row r="19" ht="18" customHeight="1" spans="1:15">
      <c r="A19" s="186" t="s">
        <v>119</v>
      </c>
      <c r="B19" s="186" t="s">
        <v>120</v>
      </c>
      <c r="C19" s="183">
        <v>14128345.88</v>
      </c>
      <c r="D19" s="184">
        <v>14128345.88</v>
      </c>
      <c r="E19" s="184">
        <v>13527479</v>
      </c>
      <c r="F19" s="184">
        <v>600866.88</v>
      </c>
      <c r="G19" s="22"/>
      <c r="H19" s="22"/>
      <c r="I19" s="22"/>
      <c r="J19" s="22"/>
      <c r="K19" s="22"/>
      <c r="L19" s="22"/>
      <c r="M19" s="22"/>
      <c r="N19" s="56"/>
      <c r="O19" s="22"/>
    </row>
    <row r="20" ht="18" customHeight="1" spans="1:15">
      <c r="A20" s="186" t="s">
        <v>121</v>
      </c>
      <c r="B20" s="186" t="s">
        <v>122</v>
      </c>
      <c r="C20" s="183">
        <v>400000</v>
      </c>
      <c r="D20" s="184">
        <v>400000</v>
      </c>
      <c r="E20" s="184"/>
      <c r="F20" s="184">
        <v>400000</v>
      </c>
      <c r="G20" s="22"/>
      <c r="H20" s="22"/>
      <c r="I20" s="22"/>
      <c r="J20" s="22"/>
      <c r="K20" s="22"/>
      <c r="L20" s="22"/>
      <c r="M20" s="22"/>
      <c r="N20" s="56"/>
      <c r="O20" s="22"/>
    </row>
    <row r="21" ht="18" customHeight="1" spans="1:15">
      <c r="A21" s="186" t="s">
        <v>123</v>
      </c>
      <c r="B21" s="186" t="s">
        <v>124</v>
      </c>
      <c r="C21" s="183">
        <v>168000</v>
      </c>
      <c r="D21" s="184">
        <v>168000</v>
      </c>
      <c r="E21" s="184"/>
      <c r="F21" s="184">
        <v>168000</v>
      </c>
      <c r="G21" s="22"/>
      <c r="H21" s="22"/>
      <c r="I21" s="22"/>
      <c r="J21" s="22"/>
      <c r="K21" s="22"/>
      <c r="L21" s="22"/>
      <c r="M21" s="22"/>
      <c r="N21" s="56"/>
      <c r="O21" s="22"/>
    </row>
    <row r="22" ht="18" customHeight="1" spans="1:15">
      <c r="A22" s="185" t="s">
        <v>125</v>
      </c>
      <c r="B22" s="185" t="s">
        <v>126</v>
      </c>
      <c r="C22" s="183">
        <v>1309980</v>
      </c>
      <c r="D22" s="184">
        <v>1309980</v>
      </c>
      <c r="E22" s="184">
        <v>1309980</v>
      </c>
      <c r="F22" s="184"/>
      <c r="G22" s="22"/>
      <c r="H22" s="22"/>
      <c r="I22" s="22"/>
      <c r="J22" s="22"/>
      <c r="K22" s="22"/>
      <c r="L22" s="22"/>
      <c r="M22" s="22"/>
      <c r="N22" s="56"/>
      <c r="O22" s="22"/>
    </row>
    <row r="23" ht="18" customHeight="1" spans="1:15">
      <c r="A23" s="186" t="s">
        <v>127</v>
      </c>
      <c r="B23" s="186" t="s">
        <v>128</v>
      </c>
      <c r="C23" s="183">
        <v>697584</v>
      </c>
      <c r="D23" s="184">
        <v>697584</v>
      </c>
      <c r="E23" s="184">
        <v>697584</v>
      </c>
      <c r="F23" s="184"/>
      <c r="G23" s="22"/>
      <c r="H23" s="22"/>
      <c r="I23" s="22"/>
      <c r="J23" s="22"/>
      <c r="K23" s="22"/>
      <c r="L23" s="22"/>
      <c r="M23" s="22"/>
      <c r="N23" s="56"/>
      <c r="O23" s="22"/>
    </row>
    <row r="24" ht="18" customHeight="1" spans="1:15">
      <c r="A24" s="186" t="s">
        <v>129</v>
      </c>
      <c r="B24" s="186" t="s">
        <v>130</v>
      </c>
      <c r="C24" s="183">
        <v>532560</v>
      </c>
      <c r="D24" s="184">
        <v>532560</v>
      </c>
      <c r="E24" s="184">
        <v>532560</v>
      </c>
      <c r="F24" s="184"/>
      <c r="G24" s="22"/>
      <c r="H24" s="22"/>
      <c r="I24" s="22"/>
      <c r="J24" s="22"/>
      <c r="K24" s="22"/>
      <c r="L24" s="22"/>
      <c r="M24" s="22"/>
      <c r="N24" s="56"/>
      <c r="O24" s="22"/>
    </row>
    <row r="25" ht="18" customHeight="1" spans="1:15">
      <c r="A25" s="186" t="s">
        <v>131</v>
      </c>
      <c r="B25" s="186" t="s">
        <v>132</v>
      </c>
      <c r="C25" s="183">
        <v>79836</v>
      </c>
      <c r="D25" s="184">
        <v>79836</v>
      </c>
      <c r="E25" s="184">
        <v>79836</v>
      </c>
      <c r="F25" s="184"/>
      <c r="G25" s="22"/>
      <c r="H25" s="22"/>
      <c r="I25" s="22"/>
      <c r="J25" s="22"/>
      <c r="K25" s="22"/>
      <c r="L25" s="22"/>
      <c r="M25" s="22"/>
      <c r="N25" s="56"/>
      <c r="O25" s="22"/>
    </row>
    <row r="26" ht="18" customHeight="1" spans="1:15">
      <c r="A26" s="60" t="s">
        <v>133</v>
      </c>
      <c r="B26" s="60" t="s">
        <v>134</v>
      </c>
      <c r="C26" s="183">
        <v>1466868</v>
      </c>
      <c r="D26" s="184">
        <v>1466868</v>
      </c>
      <c r="E26" s="184">
        <v>1466868</v>
      </c>
      <c r="F26" s="184"/>
      <c r="G26" s="22"/>
      <c r="H26" s="22"/>
      <c r="I26" s="22"/>
      <c r="J26" s="22"/>
      <c r="K26" s="22"/>
      <c r="L26" s="22"/>
      <c r="M26" s="22"/>
      <c r="N26" s="56"/>
      <c r="O26" s="22"/>
    </row>
    <row r="27" ht="18" customHeight="1" spans="1:15">
      <c r="A27" s="185" t="s">
        <v>135</v>
      </c>
      <c r="B27" s="185" t="s">
        <v>136</v>
      </c>
      <c r="C27" s="183">
        <v>1466868</v>
      </c>
      <c r="D27" s="184">
        <v>1466868</v>
      </c>
      <c r="E27" s="184">
        <v>1466868</v>
      </c>
      <c r="F27" s="184"/>
      <c r="G27" s="22"/>
      <c r="H27" s="22"/>
      <c r="I27" s="22"/>
      <c r="J27" s="22"/>
      <c r="K27" s="22"/>
      <c r="L27" s="22"/>
      <c r="M27" s="22"/>
      <c r="N27" s="56"/>
      <c r="O27" s="22"/>
    </row>
    <row r="28" ht="18" customHeight="1" spans="1:15">
      <c r="A28" s="186" t="s">
        <v>137</v>
      </c>
      <c r="B28" s="186" t="s">
        <v>138</v>
      </c>
      <c r="C28" s="183">
        <v>1466868</v>
      </c>
      <c r="D28" s="184">
        <v>1466868</v>
      </c>
      <c r="E28" s="184">
        <v>1466868</v>
      </c>
      <c r="F28" s="184"/>
      <c r="G28" s="22"/>
      <c r="H28" s="22"/>
      <c r="I28" s="22"/>
      <c r="J28" s="22"/>
      <c r="K28" s="22"/>
      <c r="L28" s="22"/>
      <c r="M28" s="22"/>
      <c r="N28" s="56"/>
      <c r="O28" s="22"/>
    </row>
    <row r="29" ht="21" customHeight="1" spans="1:15">
      <c r="A29" s="204" t="s">
        <v>56</v>
      </c>
      <c r="B29" s="39"/>
      <c r="C29" s="84">
        <v>20860184.48</v>
      </c>
      <c r="D29" s="84">
        <v>20860184.48</v>
      </c>
      <c r="E29" s="84">
        <v>19616327</v>
      </c>
      <c r="F29" s="84">
        <v>1243857.48</v>
      </c>
      <c r="G29" s="84"/>
      <c r="H29" s="84"/>
      <c r="I29" s="84"/>
      <c r="J29" s="84"/>
      <c r="K29" s="84"/>
      <c r="L29" s="84"/>
      <c r="M29" s="84"/>
      <c r="N29" s="84"/>
      <c r="O29" s="84"/>
    </row>
  </sheetData>
  <mergeCells count="12">
    <mergeCell ref="A2:O2"/>
    <mergeCell ref="A3:O3"/>
    <mergeCell ref="A4:B4"/>
    <mergeCell ref="D5:F5"/>
    <mergeCell ref="J5:O5"/>
    <mergeCell ref="A29:B29"/>
    <mergeCell ref="A5:A6"/>
    <mergeCell ref="B5:B6"/>
    <mergeCell ref="C5:C6"/>
    <mergeCell ref="G5:G6"/>
    <mergeCell ref="H5:H6"/>
    <mergeCell ref="I5:I6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D35"/>
  <sheetViews>
    <sheetView showGridLines="0" showZeros="0" workbookViewId="0">
      <pane ySplit="1" topLeftCell="A10" activePane="bottomLeft" state="frozen"/>
      <selection/>
      <selection pane="bottomLeft" activeCell="B13" sqref="B13"/>
    </sheetView>
  </sheetViews>
  <sheetFormatPr defaultColWidth="8.575" defaultRowHeight="12.75" customHeight="1" outlineLevelCol="3"/>
  <cols>
    <col min="1" max="4" width="35.575" customWidth="1"/>
  </cols>
  <sheetData>
    <row r="1" customHeight="1" spans="1:4">
      <c r="A1" s="1"/>
      <c r="B1" s="1"/>
      <c r="C1" s="1"/>
      <c r="D1" s="1"/>
    </row>
    <row r="2" ht="15" customHeight="1" spans="1:4">
      <c r="A2" s="46"/>
      <c r="B2" s="50"/>
      <c r="C2" s="50"/>
      <c r="D2" s="50" t="s">
        <v>139</v>
      </c>
    </row>
    <row r="3" ht="41.25" customHeight="1" spans="1:1">
      <c r="A3" s="45" t="str">
        <f>"2025"&amp;"年部门财政拨款收支预算总表"</f>
        <v>2025年部门财政拨款收支预算总表</v>
      </c>
    </row>
    <row r="4" ht="17.25" customHeight="1" spans="1:4">
      <c r="A4" s="48" t="s">
        <v>1</v>
      </c>
      <c r="B4" s="188"/>
      <c r="D4" s="50" t="s">
        <v>2</v>
      </c>
    </row>
    <row r="5" ht="17.25" customHeight="1" spans="1:4">
      <c r="A5" s="189" t="s">
        <v>3</v>
      </c>
      <c r="B5" s="190"/>
      <c r="C5" s="189" t="s">
        <v>4</v>
      </c>
      <c r="D5" s="190"/>
    </row>
    <row r="6" ht="18.75" customHeight="1" spans="1:4">
      <c r="A6" s="189" t="s">
        <v>5</v>
      </c>
      <c r="B6" s="189" t="s">
        <v>6</v>
      </c>
      <c r="C6" s="189" t="s">
        <v>7</v>
      </c>
      <c r="D6" s="189" t="s">
        <v>6</v>
      </c>
    </row>
    <row r="7" ht="16.5" customHeight="1" spans="1:4">
      <c r="A7" s="191" t="s">
        <v>140</v>
      </c>
      <c r="B7" s="84">
        <v>20860184.48</v>
      </c>
      <c r="C7" s="191" t="s">
        <v>141</v>
      </c>
      <c r="D7" s="84">
        <v>20860184.48</v>
      </c>
    </row>
    <row r="8" ht="16.5" customHeight="1" spans="1:4">
      <c r="A8" s="191" t="s">
        <v>142</v>
      </c>
      <c r="B8" s="84">
        <v>20860184.48</v>
      </c>
      <c r="C8" s="191" t="s">
        <v>143</v>
      </c>
      <c r="D8" s="84"/>
    </row>
    <row r="9" ht="16.5" customHeight="1" spans="1:4">
      <c r="A9" s="191" t="s">
        <v>144</v>
      </c>
      <c r="B9" s="84"/>
      <c r="C9" s="191" t="s">
        <v>145</v>
      </c>
      <c r="D9" s="84"/>
    </row>
    <row r="10" ht="16.5" customHeight="1" spans="1:4">
      <c r="A10" s="191" t="s">
        <v>146</v>
      </c>
      <c r="B10" s="84"/>
      <c r="C10" s="191" t="s">
        <v>147</v>
      </c>
      <c r="D10" s="84"/>
    </row>
    <row r="11" ht="16.5" customHeight="1" spans="1:4">
      <c r="A11" s="191" t="s">
        <v>148</v>
      </c>
      <c r="B11" s="84"/>
      <c r="C11" s="191" t="s">
        <v>149</v>
      </c>
      <c r="D11" s="84"/>
    </row>
    <row r="12" ht="16.5" customHeight="1" spans="1:4">
      <c r="A12" s="191" t="s">
        <v>142</v>
      </c>
      <c r="B12" s="84"/>
      <c r="C12" s="191" t="s">
        <v>150</v>
      </c>
      <c r="D12" s="84"/>
    </row>
    <row r="13" ht="16.5" customHeight="1" spans="1:4">
      <c r="A13" s="192" t="s">
        <v>144</v>
      </c>
      <c r="B13" s="84"/>
      <c r="C13" s="72" t="s">
        <v>151</v>
      </c>
      <c r="D13" s="84"/>
    </row>
    <row r="14" ht="16.5" customHeight="1" spans="1:4">
      <c r="A14" s="192" t="s">
        <v>146</v>
      </c>
      <c r="B14" s="84"/>
      <c r="C14" s="72" t="s">
        <v>152</v>
      </c>
      <c r="D14" s="84"/>
    </row>
    <row r="15" ht="16.5" customHeight="1" spans="1:4">
      <c r="A15" s="193"/>
      <c r="B15" s="84"/>
      <c r="C15" s="72" t="s">
        <v>153</v>
      </c>
      <c r="D15" s="84">
        <v>3382490.6</v>
      </c>
    </row>
    <row r="16" ht="16.5" customHeight="1" spans="1:4">
      <c r="A16" s="193"/>
      <c r="B16" s="84"/>
      <c r="C16" s="72" t="s">
        <v>154</v>
      </c>
      <c r="D16" s="84">
        <v>16010825.88</v>
      </c>
    </row>
    <row r="17" ht="16.5" customHeight="1" spans="1:4">
      <c r="A17" s="193"/>
      <c r="B17" s="84"/>
      <c r="C17" s="72" t="s">
        <v>155</v>
      </c>
      <c r="D17" s="84"/>
    </row>
    <row r="18" ht="16.5" customHeight="1" spans="1:4">
      <c r="A18" s="193"/>
      <c r="B18" s="84"/>
      <c r="C18" s="72" t="s">
        <v>156</v>
      </c>
      <c r="D18" s="84"/>
    </row>
    <row r="19" ht="16.5" customHeight="1" spans="1:4">
      <c r="A19" s="193"/>
      <c r="B19" s="84"/>
      <c r="C19" s="72" t="s">
        <v>157</v>
      </c>
      <c r="D19" s="84"/>
    </row>
    <row r="20" ht="16.5" customHeight="1" spans="1:4">
      <c r="A20" s="193"/>
      <c r="B20" s="84"/>
      <c r="C20" s="72" t="s">
        <v>158</v>
      </c>
      <c r="D20" s="84"/>
    </row>
    <row r="21" ht="16.5" customHeight="1" spans="1:4">
      <c r="A21" s="193"/>
      <c r="B21" s="84"/>
      <c r="C21" s="72" t="s">
        <v>159</v>
      </c>
      <c r="D21" s="84"/>
    </row>
    <row r="22" ht="16.5" customHeight="1" spans="1:4">
      <c r="A22" s="193"/>
      <c r="B22" s="84"/>
      <c r="C22" s="72" t="s">
        <v>160</v>
      </c>
      <c r="D22" s="84"/>
    </row>
    <row r="23" ht="16.5" customHeight="1" spans="1:4">
      <c r="A23" s="193"/>
      <c r="B23" s="84"/>
      <c r="C23" s="72" t="s">
        <v>161</v>
      </c>
      <c r="D23" s="84"/>
    </row>
    <row r="24" ht="16.5" customHeight="1" spans="1:4">
      <c r="A24" s="193"/>
      <c r="B24" s="84"/>
      <c r="C24" s="72" t="s">
        <v>162</v>
      </c>
      <c r="D24" s="84"/>
    </row>
    <row r="25" ht="16.5" customHeight="1" spans="1:4">
      <c r="A25" s="193"/>
      <c r="B25" s="84"/>
      <c r="C25" s="72" t="s">
        <v>163</v>
      </c>
      <c r="D25" s="84"/>
    </row>
    <row r="26" ht="16.5" customHeight="1" spans="1:4">
      <c r="A26" s="193"/>
      <c r="B26" s="84"/>
      <c r="C26" s="72" t="s">
        <v>164</v>
      </c>
      <c r="D26" s="84">
        <v>1466868</v>
      </c>
    </row>
    <row r="27" ht="16.5" customHeight="1" spans="1:4">
      <c r="A27" s="193"/>
      <c r="B27" s="84"/>
      <c r="C27" s="72" t="s">
        <v>165</v>
      </c>
      <c r="D27" s="84"/>
    </row>
    <row r="28" ht="16.5" customHeight="1" spans="1:4">
      <c r="A28" s="193"/>
      <c r="B28" s="84"/>
      <c r="C28" s="72" t="s">
        <v>166</v>
      </c>
      <c r="D28" s="84"/>
    </row>
    <row r="29" ht="16.5" customHeight="1" spans="1:4">
      <c r="A29" s="193"/>
      <c r="B29" s="84"/>
      <c r="C29" s="72" t="s">
        <v>167</v>
      </c>
      <c r="D29" s="84"/>
    </row>
    <row r="30" ht="16.5" customHeight="1" spans="1:4">
      <c r="A30" s="193"/>
      <c r="B30" s="84"/>
      <c r="C30" s="72" t="s">
        <v>168</v>
      </c>
      <c r="D30" s="84"/>
    </row>
    <row r="31" ht="16.5" customHeight="1" spans="1:4">
      <c r="A31" s="193"/>
      <c r="B31" s="84"/>
      <c r="C31" s="72" t="s">
        <v>169</v>
      </c>
      <c r="D31" s="84"/>
    </row>
    <row r="32" ht="16.5" customHeight="1" spans="1:4">
      <c r="A32" s="193"/>
      <c r="B32" s="84"/>
      <c r="C32" s="192" t="s">
        <v>170</v>
      </c>
      <c r="D32" s="84"/>
    </row>
    <row r="33" ht="16.5" customHeight="1" spans="1:4">
      <c r="A33" s="193"/>
      <c r="B33" s="84"/>
      <c r="C33" s="192" t="s">
        <v>171</v>
      </c>
      <c r="D33" s="84"/>
    </row>
    <row r="34" ht="16.5" customHeight="1" spans="1:4">
      <c r="A34" s="193"/>
      <c r="B34" s="84"/>
      <c r="C34" s="32" t="s">
        <v>172</v>
      </c>
      <c r="D34" s="84"/>
    </row>
    <row r="35" ht="15" customHeight="1" spans="1:4">
      <c r="A35" s="194" t="s">
        <v>51</v>
      </c>
      <c r="B35" s="195">
        <v>20860184.48</v>
      </c>
      <c r="C35" s="194" t="s">
        <v>52</v>
      </c>
      <c r="D35" s="195">
        <v>20860184.48</v>
      </c>
    </row>
  </sheetData>
  <mergeCells count="4">
    <mergeCell ref="A3:D3"/>
    <mergeCell ref="A4:B4"/>
    <mergeCell ref="A5:B5"/>
    <mergeCell ref="C5:D5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G29"/>
  <sheetViews>
    <sheetView showZeros="0" workbookViewId="0">
      <pane ySplit="1" topLeftCell="A11" activePane="bottomLeft" state="frozen"/>
      <selection/>
      <selection pane="bottomLeft" activeCell="B15" sqref="B15"/>
    </sheetView>
  </sheetViews>
  <sheetFormatPr defaultColWidth="9.14166666666667" defaultRowHeight="14.25" customHeight="1" outlineLevelCol="6"/>
  <cols>
    <col min="1" max="1" width="20.1416666666667" customWidth="1"/>
    <col min="2" max="2" width="44" customWidth="1"/>
    <col min="3" max="7" width="24.1416666666667" customWidth="1"/>
  </cols>
  <sheetData>
    <row r="1" customHeight="1" spans="1:7">
      <c r="A1" s="1"/>
      <c r="B1" s="1"/>
      <c r="C1" s="1"/>
      <c r="D1" s="1"/>
      <c r="E1" s="1"/>
      <c r="F1" s="1"/>
      <c r="G1" s="1"/>
    </row>
    <row r="2" customHeight="1" spans="4:7">
      <c r="D2" s="150"/>
      <c r="F2" s="75"/>
      <c r="G2" s="159" t="s">
        <v>173</v>
      </c>
    </row>
    <row r="3" ht="41.25" customHeight="1" spans="1:7">
      <c r="A3" s="135" t="str">
        <f>"2025"&amp;"年一般公共预算支出预算表（按功能科目分类）"</f>
        <v>2025年一般公共预算支出预算表（按功能科目分类）</v>
      </c>
      <c r="B3" s="135"/>
      <c r="C3" s="135"/>
      <c r="D3" s="135"/>
      <c r="E3" s="135"/>
      <c r="F3" s="135"/>
      <c r="G3" s="135"/>
    </row>
    <row r="4" ht="18" customHeight="1" spans="1:7">
      <c r="A4" s="5" t="s">
        <v>1</v>
      </c>
      <c r="F4" s="132"/>
      <c r="G4" s="159" t="s">
        <v>2</v>
      </c>
    </row>
    <row r="5" ht="20.25" customHeight="1" spans="1:7">
      <c r="A5" s="180" t="s">
        <v>174</v>
      </c>
      <c r="B5" s="181"/>
      <c r="C5" s="136" t="s">
        <v>56</v>
      </c>
      <c r="D5" s="172" t="s">
        <v>75</v>
      </c>
      <c r="E5" s="12"/>
      <c r="F5" s="13"/>
      <c r="G5" s="156" t="s">
        <v>76</v>
      </c>
    </row>
    <row r="6" ht="20.25" customHeight="1" spans="1:7">
      <c r="A6" s="182" t="s">
        <v>72</v>
      </c>
      <c r="B6" s="182" t="s">
        <v>73</v>
      </c>
      <c r="C6" s="19"/>
      <c r="D6" s="141" t="s">
        <v>58</v>
      </c>
      <c r="E6" s="141" t="s">
        <v>175</v>
      </c>
      <c r="F6" s="141" t="s">
        <v>176</v>
      </c>
      <c r="G6" s="158"/>
    </row>
    <row r="7" ht="15" customHeight="1" spans="1:7">
      <c r="A7" s="63" t="s">
        <v>82</v>
      </c>
      <c r="B7" s="63" t="s">
        <v>83</v>
      </c>
      <c r="C7" s="63" t="s">
        <v>84</v>
      </c>
      <c r="D7" s="63" t="s">
        <v>85</v>
      </c>
      <c r="E7" s="63" t="s">
        <v>86</v>
      </c>
      <c r="F7" s="63" t="s">
        <v>87</v>
      </c>
      <c r="G7" s="63" t="s">
        <v>88</v>
      </c>
    </row>
    <row r="8" ht="15" customHeight="1" spans="1:7">
      <c r="A8" s="60" t="s">
        <v>97</v>
      </c>
      <c r="B8" s="60" t="s">
        <v>98</v>
      </c>
      <c r="C8" s="183">
        <v>3382490.6</v>
      </c>
      <c r="D8" s="184">
        <v>3312000</v>
      </c>
      <c r="E8" s="184">
        <v>3171600</v>
      </c>
      <c r="F8" s="184">
        <v>140400</v>
      </c>
      <c r="G8" s="184">
        <v>70490.6</v>
      </c>
    </row>
    <row r="9" ht="15" customHeight="1" spans="1:7">
      <c r="A9" s="185" t="s">
        <v>99</v>
      </c>
      <c r="B9" s="185" t="s">
        <v>100</v>
      </c>
      <c r="C9" s="183">
        <v>3312000</v>
      </c>
      <c r="D9" s="184">
        <v>3312000</v>
      </c>
      <c r="E9" s="184">
        <v>3171600</v>
      </c>
      <c r="F9" s="184">
        <v>140400</v>
      </c>
      <c r="G9" s="184"/>
    </row>
    <row r="10" ht="15" customHeight="1" spans="1:7">
      <c r="A10" s="186" t="s">
        <v>101</v>
      </c>
      <c r="B10" s="186" t="s">
        <v>102</v>
      </c>
      <c r="C10" s="183">
        <v>936000</v>
      </c>
      <c r="D10" s="184">
        <v>936000</v>
      </c>
      <c r="E10" s="184">
        <v>795600</v>
      </c>
      <c r="F10" s="184">
        <v>140400</v>
      </c>
      <c r="G10" s="184"/>
    </row>
    <row r="11" ht="15" customHeight="1" spans="1:7">
      <c r="A11" s="186" t="s">
        <v>103</v>
      </c>
      <c r="B11" s="186" t="s">
        <v>104</v>
      </c>
      <c r="C11" s="183">
        <v>1776000</v>
      </c>
      <c r="D11" s="184">
        <v>1776000</v>
      </c>
      <c r="E11" s="184">
        <v>1776000</v>
      </c>
      <c r="F11" s="184"/>
      <c r="G11" s="184"/>
    </row>
    <row r="12" ht="15" customHeight="1" spans="1:7">
      <c r="A12" s="186" t="s">
        <v>105</v>
      </c>
      <c r="B12" s="186" t="s">
        <v>106</v>
      </c>
      <c r="C12" s="183">
        <v>600000</v>
      </c>
      <c r="D12" s="184">
        <v>600000</v>
      </c>
      <c r="E12" s="184">
        <v>600000</v>
      </c>
      <c r="F12" s="184"/>
      <c r="G12" s="184"/>
    </row>
    <row r="13" ht="15" customHeight="1" spans="1:7">
      <c r="A13" s="185" t="s">
        <v>107</v>
      </c>
      <c r="B13" s="185" t="s">
        <v>108</v>
      </c>
      <c r="C13" s="183">
        <v>70490.6</v>
      </c>
      <c r="D13" s="184"/>
      <c r="E13" s="184"/>
      <c r="F13" s="184"/>
      <c r="G13" s="184">
        <v>70490.6</v>
      </c>
    </row>
    <row r="14" ht="15" customHeight="1" spans="1:7">
      <c r="A14" s="186" t="s">
        <v>109</v>
      </c>
      <c r="B14" s="186" t="s">
        <v>110</v>
      </c>
      <c r="C14" s="183">
        <v>70490.6</v>
      </c>
      <c r="D14" s="184"/>
      <c r="E14" s="184"/>
      <c r="F14" s="184"/>
      <c r="G14" s="184">
        <v>70490.6</v>
      </c>
    </row>
    <row r="15" ht="15" customHeight="1" spans="1:7">
      <c r="A15" s="60" t="s">
        <v>111</v>
      </c>
      <c r="B15" s="60" t="s">
        <v>112</v>
      </c>
      <c r="C15" s="183">
        <v>16010825.88</v>
      </c>
      <c r="D15" s="184">
        <v>14837459</v>
      </c>
      <c r="E15" s="184">
        <v>13974077</v>
      </c>
      <c r="F15" s="184">
        <v>863382</v>
      </c>
      <c r="G15" s="184">
        <v>1173366.88</v>
      </c>
    </row>
    <row r="16" ht="15" customHeight="1" spans="1:7">
      <c r="A16" s="185" t="s">
        <v>113</v>
      </c>
      <c r="B16" s="185" t="s">
        <v>114</v>
      </c>
      <c r="C16" s="183">
        <v>4500</v>
      </c>
      <c r="D16" s="184"/>
      <c r="E16" s="184"/>
      <c r="F16" s="184"/>
      <c r="G16" s="184">
        <v>4500</v>
      </c>
    </row>
    <row r="17" ht="15" customHeight="1" spans="1:7">
      <c r="A17" s="186" t="s">
        <v>115</v>
      </c>
      <c r="B17" s="186" t="s">
        <v>116</v>
      </c>
      <c r="C17" s="183">
        <v>4500</v>
      </c>
      <c r="D17" s="184"/>
      <c r="E17" s="184"/>
      <c r="F17" s="184"/>
      <c r="G17" s="184">
        <v>4500</v>
      </c>
    </row>
    <row r="18" ht="15" customHeight="1" spans="1:7">
      <c r="A18" s="185" t="s">
        <v>117</v>
      </c>
      <c r="B18" s="185" t="s">
        <v>118</v>
      </c>
      <c r="C18" s="183">
        <v>14696345.88</v>
      </c>
      <c r="D18" s="184">
        <v>13527479</v>
      </c>
      <c r="E18" s="184">
        <v>12664097</v>
      </c>
      <c r="F18" s="184">
        <v>863382</v>
      </c>
      <c r="G18" s="184">
        <v>1168866.88</v>
      </c>
    </row>
    <row r="19" ht="15" customHeight="1" spans="1:7">
      <c r="A19" s="186" t="s">
        <v>119</v>
      </c>
      <c r="B19" s="186" t="s">
        <v>120</v>
      </c>
      <c r="C19" s="183">
        <v>14128345.88</v>
      </c>
      <c r="D19" s="184">
        <v>13527479</v>
      </c>
      <c r="E19" s="184">
        <v>12664097</v>
      </c>
      <c r="F19" s="184">
        <v>863382</v>
      </c>
      <c r="G19" s="184">
        <v>600866.88</v>
      </c>
    </row>
    <row r="20" ht="15" customHeight="1" spans="1:7">
      <c r="A20" s="186" t="s">
        <v>121</v>
      </c>
      <c r="B20" s="186" t="s">
        <v>122</v>
      </c>
      <c r="C20" s="183">
        <v>400000</v>
      </c>
      <c r="D20" s="184"/>
      <c r="E20" s="184"/>
      <c r="F20" s="184"/>
      <c r="G20" s="184">
        <v>400000</v>
      </c>
    </row>
    <row r="21" ht="15" customHeight="1" spans="1:7">
      <c r="A21" s="186" t="s">
        <v>123</v>
      </c>
      <c r="B21" s="186" t="s">
        <v>124</v>
      </c>
      <c r="C21" s="183">
        <v>168000</v>
      </c>
      <c r="D21" s="184"/>
      <c r="E21" s="184"/>
      <c r="F21" s="184"/>
      <c r="G21" s="184">
        <v>168000</v>
      </c>
    </row>
    <row r="22" ht="15" customHeight="1" spans="1:7">
      <c r="A22" s="185" t="s">
        <v>125</v>
      </c>
      <c r="B22" s="185" t="s">
        <v>126</v>
      </c>
      <c r="C22" s="183">
        <v>1309980</v>
      </c>
      <c r="D22" s="184">
        <v>1309980</v>
      </c>
      <c r="E22" s="184">
        <v>1309980</v>
      </c>
      <c r="F22" s="184"/>
      <c r="G22" s="184"/>
    </row>
    <row r="23" ht="15" customHeight="1" spans="1:7">
      <c r="A23" s="186" t="s">
        <v>127</v>
      </c>
      <c r="B23" s="186" t="s">
        <v>128</v>
      </c>
      <c r="C23" s="183">
        <v>697584</v>
      </c>
      <c r="D23" s="184">
        <v>697584</v>
      </c>
      <c r="E23" s="184">
        <v>697584</v>
      </c>
      <c r="F23" s="184"/>
      <c r="G23" s="184"/>
    </row>
    <row r="24" ht="15" customHeight="1" spans="1:7">
      <c r="A24" s="186" t="s">
        <v>129</v>
      </c>
      <c r="B24" s="186" t="s">
        <v>130</v>
      </c>
      <c r="C24" s="183">
        <v>532560</v>
      </c>
      <c r="D24" s="184">
        <v>532560</v>
      </c>
      <c r="E24" s="184">
        <v>532560</v>
      </c>
      <c r="F24" s="184"/>
      <c r="G24" s="184"/>
    </row>
    <row r="25" ht="15" customHeight="1" spans="1:7">
      <c r="A25" s="186" t="s">
        <v>131</v>
      </c>
      <c r="B25" s="186" t="s">
        <v>132</v>
      </c>
      <c r="C25" s="183">
        <v>79836</v>
      </c>
      <c r="D25" s="184">
        <v>79836</v>
      </c>
      <c r="E25" s="184">
        <v>79836</v>
      </c>
      <c r="F25" s="184"/>
      <c r="G25" s="184"/>
    </row>
    <row r="26" ht="15" customHeight="1" spans="1:7">
      <c r="A26" s="60" t="s">
        <v>133</v>
      </c>
      <c r="B26" s="60" t="s">
        <v>134</v>
      </c>
      <c r="C26" s="183">
        <v>1466868</v>
      </c>
      <c r="D26" s="184">
        <v>1466868</v>
      </c>
      <c r="E26" s="184">
        <v>1466868</v>
      </c>
      <c r="F26" s="184"/>
      <c r="G26" s="184"/>
    </row>
    <row r="27" ht="15" customHeight="1" spans="1:7">
      <c r="A27" s="185" t="s">
        <v>135</v>
      </c>
      <c r="B27" s="185" t="s">
        <v>136</v>
      </c>
      <c r="C27" s="183">
        <v>1466868</v>
      </c>
      <c r="D27" s="184">
        <v>1466868</v>
      </c>
      <c r="E27" s="184">
        <v>1466868</v>
      </c>
      <c r="F27" s="184"/>
      <c r="G27" s="184"/>
    </row>
    <row r="28" ht="18" customHeight="1" spans="1:7">
      <c r="A28" s="186" t="s">
        <v>137</v>
      </c>
      <c r="B28" s="186" t="s">
        <v>138</v>
      </c>
      <c r="C28" s="183">
        <v>1466868</v>
      </c>
      <c r="D28" s="184">
        <v>1466868</v>
      </c>
      <c r="E28" s="184">
        <v>1466868</v>
      </c>
      <c r="F28" s="184"/>
      <c r="G28" s="184"/>
    </row>
    <row r="29" ht="18" customHeight="1" spans="1:7">
      <c r="A29" s="83" t="s">
        <v>177</v>
      </c>
      <c r="B29" s="187" t="s">
        <v>177</v>
      </c>
      <c r="C29" s="184">
        <v>20860184.48</v>
      </c>
      <c r="D29" s="184">
        <v>19616327</v>
      </c>
      <c r="E29" s="184">
        <v>18612545</v>
      </c>
      <c r="F29" s="184">
        <v>1003782</v>
      </c>
      <c r="G29" s="184">
        <v>1243857.48</v>
      </c>
    </row>
  </sheetData>
  <mergeCells count="6">
    <mergeCell ref="A3:G3"/>
    <mergeCell ref="A5:B5"/>
    <mergeCell ref="D5:F5"/>
    <mergeCell ref="A29:B29"/>
    <mergeCell ref="C5:C6"/>
    <mergeCell ref="G5:G6"/>
  </mergeCells>
  <printOptions horizontalCentered="1"/>
  <pageMargins left="0.37" right="0.37" top="0.56" bottom="0.56" header="0.48" footer="0.48"/>
  <pageSetup paperSize="9" fitToHeight="100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F8"/>
  <sheetViews>
    <sheetView showZeros="0" topLeftCell="C1" workbookViewId="0">
      <pane ySplit="1" topLeftCell="A2" activePane="bottomLeft" state="frozen"/>
      <selection/>
      <selection pane="bottomLeft" activeCell="A9" sqref="A9"/>
    </sheetView>
  </sheetViews>
  <sheetFormatPr defaultColWidth="10.425" defaultRowHeight="14.25" customHeight="1" outlineLevelRow="7" outlineLevelCol="5"/>
  <cols>
    <col min="1" max="6" width="28.1416666666667" customWidth="1"/>
  </cols>
  <sheetData>
    <row r="1" customHeight="1" spans="1:6">
      <c r="A1" s="1"/>
      <c r="B1" s="1"/>
      <c r="C1" s="1"/>
      <c r="D1" s="1"/>
      <c r="E1" s="1"/>
      <c r="F1" s="1"/>
    </row>
    <row r="2" customHeight="1" spans="1:6">
      <c r="A2" s="47"/>
      <c r="B2" s="47"/>
      <c r="C2" s="47"/>
      <c r="D2" s="47"/>
      <c r="E2" s="46"/>
      <c r="F2" s="176" t="s">
        <v>178</v>
      </c>
    </row>
    <row r="3" ht="41.25" customHeight="1" spans="1:6">
      <c r="A3" s="177" t="str">
        <f>"2025"&amp;"年一般公共预算“三公”经费支出预算表"</f>
        <v>2025年一般公共预算“三公”经费支出预算表</v>
      </c>
      <c r="B3" s="47"/>
      <c r="C3" s="47"/>
      <c r="D3" s="47"/>
      <c r="E3" s="46"/>
      <c r="F3" s="47"/>
    </row>
    <row r="4" customHeight="1" spans="1:6">
      <c r="A4" s="114" t="s">
        <v>1</v>
      </c>
      <c r="B4" s="178"/>
      <c r="D4" s="47"/>
      <c r="E4" s="46"/>
      <c r="F4" s="67" t="s">
        <v>2</v>
      </c>
    </row>
    <row r="5" ht="27" customHeight="1" spans="1:6">
      <c r="A5" s="51" t="s">
        <v>179</v>
      </c>
      <c r="B5" s="51" t="s">
        <v>180</v>
      </c>
      <c r="C5" s="53" t="s">
        <v>181</v>
      </c>
      <c r="D5" s="51"/>
      <c r="E5" s="52"/>
      <c r="F5" s="51" t="s">
        <v>182</v>
      </c>
    </row>
    <row r="6" ht="28.5" customHeight="1" spans="1:6">
      <c r="A6" s="179"/>
      <c r="B6" s="55"/>
      <c r="C6" s="52" t="s">
        <v>58</v>
      </c>
      <c r="D6" s="52" t="s">
        <v>183</v>
      </c>
      <c r="E6" s="52" t="s">
        <v>184</v>
      </c>
      <c r="F6" s="54"/>
    </row>
    <row r="7" ht="17.25" customHeight="1" spans="1:6">
      <c r="A7" s="22" t="s">
        <v>82</v>
      </c>
      <c r="B7" s="22" t="s">
        <v>83</v>
      </c>
      <c r="C7" s="22" t="s">
        <v>84</v>
      </c>
      <c r="D7" s="22" t="s">
        <v>85</v>
      </c>
      <c r="E7" s="22" t="s">
        <v>86</v>
      </c>
      <c r="F7" s="22" t="s">
        <v>87</v>
      </c>
    </row>
    <row r="8" ht="17.25" customHeight="1" spans="1:6">
      <c r="A8" s="84">
        <v>145062</v>
      </c>
      <c r="B8" s="84"/>
      <c r="C8" s="84">
        <v>145062</v>
      </c>
      <c r="D8" s="84">
        <v>0</v>
      </c>
      <c r="E8" s="84">
        <v>145062</v>
      </c>
      <c r="F8" s="84">
        <v>0</v>
      </c>
    </row>
  </sheetData>
  <mergeCells count="6">
    <mergeCell ref="A3:F3"/>
    <mergeCell ref="A4:B4"/>
    <mergeCell ref="C5:E5"/>
    <mergeCell ref="A5:A6"/>
    <mergeCell ref="B5:B6"/>
    <mergeCell ref="F5:F6"/>
  </mergeCells>
  <pageMargins left="0.67" right="0.67" top="0.72" bottom="0.72" header="0.28" footer="0.28"/>
  <pageSetup paperSize="9" fitToWidth="0" fitToHeight="0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X40"/>
  <sheetViews>
    <sheetView showZeros="0" workbookViewId="0">
      <pane ySplit="1" topLeftCell="A8" activePane="bottomLeft" state="frozen"/>
      <selection/>
      <selection pane="bottomLeft" activeCell="B10" sqref="B10:B39"/>
    </sheetView>
  </sheetViews>
  <sheetFormatPr defaultColWidth="9.14166666666667" defaultRowHeight="14.25" customHeight="1"/>
  <cols>
    <col min="1" max="2" width="32.85" customWidth="1"/>
    <col min="3" max="3" width="20.7083333333333" customWidth="1"/>
    <col min="4" max="4" width="31.2833333333333" customWidth="1"/>
    <col min="5" max="5" width="10.1416666666667" customWidth="1"/>
    <col min="6" max="6" width="17.575" customWidth="1"/>
    <col min="7" max="7" width="10.2833333333333" customWidth="1"/>
    <col min="8" max="8" width="23" customWidth="1"/>
    <col min="9" max="24" width="18.7083333333333" customWidth="1"/>
  </cols>
  <sheetData>
    <row r="1" customHeight="1" spans="1:2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ht="13.5" customHeight="1" spans="2:24">
      <c r="B2" s="150"/>
      <c r="C2" s="160"/>
      <c r="E2" s="161"/>
      <c r="F2" s="161"/>
      <c r="G2" s="161"/>
      <c r="H2" s="161"/>
      <c r="I2" s="86"/>
      <c r="J2" s="86"/>
      <c r="K2" s="86"/>
      <c r="L2" s="86"/>
      <c r="M2" s="86"/>
      <c r="N2" s="86"/>
      <c r="R2" s="86"/>
      <c r="V2" s="160"/>
      <c r="X2" s="3" t="s">
        <v>185</v>
      </c>
    </row>
    <row r="3" ht="45.75" customHeight="1" spans="1:24">
      <c r="A3" s="69" t="str">
        <f>"2025"&amp;"年部门基本支出预算表"</f>
        <v>2025年部门基本支出预算表</v>
      </c>
      <c r="B3" s="4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4"/>
      <c r="P3" s="4"/>
      <c r="Q3" s="4"/>
      <c r="R3" s="69"/>
      <c r="S3" s="69"/>
      <c r="T3" s="69"/>
      <c r="U3" s="69"/>
      <c r="V3" s="69"/>
      <c r="W3" s="69"/>
      <c r="X3" s="69"/>
    </row>
    <row r="4" ht="18.75" customHeight="1" spans="1:24">
      <c r="A4" s="5" t="s">
        <v>1</v>
      </c>
      <c r="B4" s="6"/>
      <c r="C4" s="162"/>
      <c r="D4" s="162"/>
      <c r="E4" s="162"/>
      <c r="F4" s="162"/>
      <c r="G4" s="162"/>
      <c r="H4" s="162"/>
      <c r="I4" s="88"/>
      <c r="J4" s="88"/>
      <c r="K4" s="88"/>
      <c r="L4" s="88"/>
      <c r="M4" s="88"/>
      <c r="N4" s="88"/>
      <c r="O4" s="7"/>
      <c r="P4" s="7"/>
      <c r="Q4" s="7"/>
      <c r="R4" s="88"/>
      <c r="V4" s="160"/>
      <c r="X4" s="3" t="s">
        <v>2</v>
      </c>
    </row>
    <row r="5" ht="18" customHeight="1" spans="1:24">
      <c r="A5" s="9" t="s">
        <v>186</v>
      </c>
      <c r="B5" s="9" t="s">
        <v>187</v>
      </c>
      <c r="C5" s="9" t="s">
        <v>188</v>
      </c>
      <c r="D5" s="9" t="s">
        <v>189</v>
      </c>
      <c r="E5" s="9" t="s">
        <v>190</v>
      </c>
      <c r="F5" s="9" t="s">
        <v>191</v>
      </c>
      <c r="G5" s="9" t="s">
        <v>192</v>
      </c>
      <c r="H5" s="9" t="s">
        <v>193</v>
      </c>
      <c r="I5" s="172" t="s">
        <v>194</v>
      </c>
      <c r="J5" s="111" t="s">
        <v>194</v>
      </c>
      <c r="K5" s="111"/>
      <c r="L5" s="111"/>
      <c r="M5" s="111"/>
      <c r="N5" s="111"/>
      <c r="O5" s="12"/>
      <c r="P5" s="12"/>
      <c r="Q5" s="12"/>
      <c r="R5" s="104" t="s">
        <v>62</v>
      </c>
      <c r="S5" s="111" t="s">
        <v>63</v>
      </c>
      <c r="T5" s="111"/>
      <c r="U5" s="111"/>
      <c r="V5" s="111"/>
      <c r="W5" s="111"/>
      <c r="X5" s="80"/>
    </row>
    <row r="6" ht="18" customHeight="1" spans="1:24">
      <c r="A6" s="14"/>
      <c r="B6" s="31"/>
      <c r="C6" s="138"/>
      <c r="D6" s="14"/>
      <c r="E6" s="14"/>
      <c r="F6" s="14"/>
      <c r="G6" s="14"/>
      <c r="H6" s="14"/>
      <c r="I6" s="136" t="s">
        <v>195</v>
      </c>
      <c r="J6" s="172" t="s">
        <v>59</v>
      </c>
      <c r="K6" s="111"/>
      <c r="L6" s="111"/>
      <c r="M6" s="111"/>
      <c r="N6" s="80"/>
      <c r="O6" s="11" t="s">
        <v>196</v>
      </c>
      <c r="P6" s="12"/>
      <c r="Q6" s="13"/>
      <c r="R6" s="9" t="s">
        <v>62</v>
      </c>
      <c r="S6" s="172" t="s">
        <v>63</v>
      </c>
      <c r="T6" s="104" t="s">
        <v>65</v>
      </c>
      <c r="U6" s="111" t="s">
        <v>63</v>
      </c>
      <c r="V6" s="104" t="s">
        <v>67</v>
      </c>
      <c r="W6" s="104" t="s">
        <v>68</v>
      </c>
      <c r="X6" s="175" t="s">
        <v>69</v>
      </c>
    </row>
    <row r="7" ht="19.5" customHeight="1" spans="1:24">
      <c r="A7" s="31"/>
      <c r="B7" s="31"/>
      <c r="C7" s="31"/>
      <c r="D7" s="31"/>
      <c r="E7" s="31"/>
      <c r="F7" s="31"/>
      <c r="G7" s="31"/>
      <c r="H7" s="31"/>
      <c r="I7" s="31"/>
      <c r="J7" s="173" t="s">
        <v>197</v>
      </c>
      <c r="K7" s="9" t="s">
        <v>198</v>
      </c>
      <c r="L7" s="9" t="s">
        <v>199</v>
      </c>
      <c r="M7" s="9" t="s">
        <v>200</v>
      </c>
      <c r="N7" s="9" t="s">
        <v>201</v>
      </c>
      <c r="O7" s="9" t="s">
        <v>59</v>
      </c>
      <c r="P7" s="9" t="s">
        <v>60</v>
      </c>
      <c r="Q7" s="9" t="s">
        <v>61</v>
      </c>
      <c r="R7" s="31"/>
      <c r="S7" s="9" t="s">
        <v>58</v>
      </c>
      <c r="T7" s="9" t="s">
        <v>65</v>
      </c>
      <c r="U7" s="9" t="s">
        <v>202</v>
      </c>
      <c r="V7" s="9" t="s">
        <v>67</v>
      </c>
      <c r="W7" s="9" t="s">
        <v>68</v>
      </c>
      <c r="X7" s="9" t="s">
        <v>69</v>
      </c>
    </row>
    <row r="8" ht="37.5" customHeight="1" spans="1:24">
      <c r="A8" s="163"/>
      <c r="B8" s="19"/>
      <c r="C8" s="163"/>
      <c r="D8" s="163"/>
      <c r="E8" s="163"/>
      <c r="F8" s="163"/>
      <c r="G8" s="163"/>
      <c r="H8" s="163"/>
      <c r="I8" s="163"/>
      <c r="J8" s="174" t="s">
        <v>58</v>
      </c>
      <c r="K8" s="17" t="s">
        <v>203</v>
      </c>
      <c r="L8" s="17" t="s">
        <v>199</v>
      </c>
      <c r="M8" s="17" t="s">
        <v>200</v>
      </c>
      <c r="N8" s="17" t="s">
        <v>201</v>
      </c>
      <c r="O8" s="17" t="s">
        <v>199</v>
      </c>
      <c r="P8" s="17" t="s">
        <v>200</v>
      </c>
      <c r="Q8" s="17" t="s">
        <v>201</v>
      </c>
      <c r="R8" s="17" t="s">
        <v>62</v>
      </c>
      <c r="S8" s="17" t="s">
        <v>58</v>
      </c>
      <c r="T8" s="17" t="s">
        <v>65</v>
      </c>
      <c r="U8" s="17" t="s">
        <v>202</v>
      </c>
      <c r="V8" s="17" t="s">
        <v>67</v>
      </c>
      <c r="W8" s="17" t="s">
        <v>68</v>
      </c>
      <c r="X8" s="17" t="s">
        <v>69</v>
      </c>
    </row>
    <row r="9" customHeight="1" spans="1:24">
      <c r="A9" s="164">
        <v>1</v>
      </c>
      <c r="B9" s="164">
        <v>2</v>
      </c>
      <c r="C9" s="40">
        <v>3</v>
      </c>
      <c r="D9" s="40">
        <v>4</v>
      </c>
      <c r="E9" s="40">
        <v>5</v>
      </c>
      <c r="F9" s="40">
        <v>6</v>
      </c>
      <c r="G9" s="40">
        <v>7</v>
      </c>
      <c r="H9" s="40">
        <v>8</v>
      </c>
      <c r="I9" s="40">
        <v>9</v>
      </c>
      <c r="J9" s="40">
        <v>10</v>
      </c>
      <c r="K9" s="40">
        <v>11</v>
      </c>
      <c r="L9" s="40">
        <v>12</v>
      </c>
      <c r="M9" s="40">
        <v>13</v>
      </c>
      <c r="N9" s="40">
        <v>14</v>
      </c>
      <c r="O9" s="40">
        <v>15</v>
      </c>
      <c r="P9" s="40">
        <v>16</v>
      </c>
      <c r="Q9" s="40">
        <v>17</v>
      </c>
      <c r="R9" s="40">
        <v>18</v>
      </c>
      <c r="S9" s="40">
        <v>19</v>
      </c>
      <c r="T9" s="40">
        <v>20</v>
      </c>
      <c r="U9" s="40">
        <v>21</v>
      </c>
      <c r="V9" s="40">
        <v>22</v>
      </c>
      <c r="W9" s="40">
        <v>23</v>
      </c>
      <c r="X9" s="40">
        <v>24</v>
      </c>
    </row>
    <row r="10" customHeight="1" spans="1:24">
      <c r="A10" s="165" t="s">
        <v>204</v>
      </c>
      <c r="B10" s="165" t="s">
        <v>70</v>
      </c>
      <c r="C10" s="223" t="s">
        <v>205</v>
      </c>
      <c r="D10" s="167" t="s">
        <v>138</v>
      </c>
      <c r="E10" s="167" t="s">
        <v>137</v>
      </c>
      <c r="F10" s="167" t="s">
        <v>138</v>
      </c>
      <c r="G10" s="167" t="s">
        <v>206</v>
      </c>
      <c r="H10" s="167" t="s">
        <v>207</v>
      </c>
      <c r="I10" s="121">
        <v>19616327</v>
      </c>
      <c r="J10" s="121">
        <v>19616327</v>
      </c>
      <c r="K10" s="40"/>
      <c r="L10" s="40"/>
      <c r="M10" s="121">
        <v>19616327</v>
      </c>
      <c r="N10" s="40"/>
      <c r="O10" s="40"/>
      <c r="P10" s="40"/>
      <c r="Q10" s="40"/>
      <c r="R10" s="40"/>
      <c r="S10" s="40"/>
      <c r="T10" s="40"/>
      <c r="U10" s="40"/>
      <c r="V10" s="40"/>
      <c r="W10" s="40"/>
      <c r="X10" s="40"/>
    </row>
    <row r="11" customHeight="1" spans="1:24">
      <c r="A11" s="165"/>
      <c r="B11" s="165"/>
      <c r="C11" s="166" t="s">
        <v>208</v>
      </c>
      <c r="D11" s="167" t="s">
        <v>209</v>
      </c>
      <c r="E11" s="167" t="s">
        <v>119</v>
      </c>
      <c r="F11" s="167" t="s">
        <v>120</v>
      </c>
      <c r="G11" s="167" t="s">
        <v>206</v>
      </c>
      <c r="H11" s="167" t="s">
        <v>207</v>
      </c>
      <c r="I11" s="123">
        <v>1466868</v>
      </c>
      <c r="J11" s="123">
        <v>1466868</v>
      </c>
      <c r="K11" s="40"/>
      <c r="L11" s="40"/>
      <c r="M11" s="123">
        <v>1466868</v>
      </c>
      <c r="N11" s="40"/>
      <c r="O11" s="40"/>
      <c r="P11" s="40"/>
      <c r="Q11" s="40"/>
      <c r="R11" s="40"/>
      <c r="S11" s="40"/>
      <c r="T11" s="40"/>
      <c r="U11" s="40"/>
      <c r="V11" s="40"/>
      <c r="W11" s="40"/>
      <c r="X11" s="40"/>
    </row>
    <row r="12" customHeight="1" spans="1:24">
      <c r="A12" s="165"/>
      <c r="B12" s="165"/>
      <c r="C12" s="166" t="s">
        <v>208</v>
      </c>
      <c r="D12" s="167" t="s">
        <v>210</v>
      </c>
      <c r="E12" s="167" t="s">
        <v>119</v>
      </c>
      <c r="F12" s="167" t="s">
        <v>120</v>
      </c>
      <c r="G12" s="167" t="s">
        <v>206</v>
      </c>
      <c r="H12" s="167" t="s">
        <v>207</v>
      </c>
      <c r="I12" s="123">
        <v>3667380</v>
      </c>
      <c r="J12" s="123">
        <v>3667380</v>
      </c>
      <c r="K12" s="40"/>
      <c r="L12" s="40"/>
      <c r="M12" s="123">
        <v>3667380</v>
      </c>
      <c r="N12" s="40"/>
      <c r="O12" s="40"/>
      <c r="P12" s="40"/>
      <c r="Q12" s="40"/>
      <c r="R12" s="40"/>
      <c r="S12" s="40"/>
      <c r="T12" s="40"/>
      <c r="U12" s="40"/>
      <c r="V12" s="40"/>
      <c r="W12" s="40"/>
      <c r="X12" s="40"/>
    </row>
    <row r="13" customHeight="1" spans="1:24">
      <c r="A13" s="165"/>
      <c r="B13" s="165"/>
      <c r="C13" s="166" t="s">
        <v>208</v>
      </c>
      <c r="D13" s="167" t="s">
        <v>211</v>
      </c>
      <c r="E13" s="167" t="s">
        <v>119</v>
      </c>
      <c r="F13" s="167" t="s">
        <v>120</v>
      </c>
      <c r="G13" s="167" t="s">
        <v>206</v>
      </c>
      <c r="H13" s="167" t="s">
        <v>207</v>
      </c>
      <c r="I13" s="123">
        <v>2177928</v>
      </c>
      <c r="J13" s="123">
        <v>2177928</v>
      </c>
      <c r="K13" s="40"/>
      <c r="L13" s="40"/>
      <c r="M13" s="123">
        <v>2177928</v>
      </c>
      <c r="N13" s="40"/>
      <c r="O13" s="40"/>
      <c r="P13" s="40"/>
      <c r="Q13" s="40"/>
      <c r="R13" s="40"/>
      <c r="S13" s="40"/>
      <c r="T13" s="40"/>
      <c r="U13" s="40"/>
      <c r="V13" s="40"/>
      <c r="W13" s="40"/>
      <c r="X13" s="40"/>
    </row>
    <row r="14" customHeight="1" spans="1:24">
      <c r="A14" s="165"/>
      <c r="B14" s="165"/>
      <c r="C14" s="166" t="s">
        <v>208</v>
      </c>
      <c r="D14" s="167" t="s">
        <v>212</v>
      </c>
      <c r="E14" s="167" t="s">
        <v>119</v>
      </c>
      <c r="F14" s="167" t="s">
        <v>120</v>
      </c>
      <c r="G14" s="167" t="s">
        <v>206</v>
      </c>
      <c r="H14" s="167" t="s">
        <v>207</v>
      </c>
      <c r="I14" s="123">
        <v>305615</v>
      </c>
      <c r="J14" s="123">
        <v>305615</v>
      </c>
      <c r="K14" s="40"/>
      <c r="L14" s="40"/>
      <c r="M14" s="123">
        <v>305615</v>
      </c>
      <c r="N14" s="40"/>
      <c r="O14" s="40"/>
      <c r="P14" s="40"/>
      <c r="Q14" s="40"/>
      <c r="R14" s="40"/>
      <c r="S14" s="40"/>
      <c r="T14" s="40"/>
      <c r="U14" s="40"/>
      <c r="V14" s="40"/>
      <c r="W14" s="40"/>
      <c r="X14" s="40"/>
    </row>
    <row r="15" customHeight="1" spans="1:24">
      <c r="A15" s="165"/>
      <c r="B15" s="165"/>
      <c r="C15" s="166" t="s">
        <v>208</v>
      </c>
      <c r="D15" s="167" t="s">
        <v>213</v>
      </c>
      <c r="E15" s="167" t="s">
        <v>119</v>
      </c>
      <c r="F15" s="167" t="s">
        <v>120</v>
      </c>
      <c r="G15" s="167" t="s">
        <v>206</v>
      </c>
      <c r="H15" s="167" t="s">
        <v>207</v>
      </c>
      <c r="I15" s="123">
        <v>1523880</v>
      </c>
      <c r="J15" s="123">
        <v>1523880</v>
      </c>
      <c r="K15" s="40"/>
      <c r="L15" s="40"/>
      <c r="M15" s="123">
        <v>1523880</v>
      </c>
      <c r="N15" s="40"/>
      <c r="O15" s="40"/>
      <c r="P15" s="40"/>
      <c r="Q15" s="40"/>
      <c r="R15" s="40"/>
      <c r="S15" s="40"/>
      <c r="T15" s="40"/>
      <c r="U15" s="40"/>
      <c r="V15" s="40"/>
      <c r="W15" s="40"/>
      <c r="X15" s="40"/>
    </row>
    <row r="16" customHeight="1" spans="1:24">
      <c r="A16" s="165"/>
      <c r="B16" s="165"/>
      <c r="C16" s="166" t="s">
        <v>214</v>
      </c>
      <c r="D16" s="167" t="s">
        <v>215</v>
      </c>
      <c r="E16" s="167" t="s">
        <v>119</v>
      </c>
      <c r="F16" s="167" t="s">
        <v>120</v>
      </c>
      <c r="G16" s="167" t="s">
        <v>206</v>
      </c>
      <c r="H16" s="167" t="s">
        <v>207</v>
      </c>
      <c r="I16" s="123">
        <v>651024</v>
      </c>
      <c r="J16" s="123">
        <v>651024</v>
      </c>
      <c r="K16" s="40"/>
      <c r="L16" s="40"/>
      <c r="M16" s="123">
        <v>651024</v>
      </c>
      <c r="N16" s="40"/>
      <c r="O16" s="40"/>
      <c r="P16" s="40"/>
      <c r="Q16" s="40"/>
      <c r="R16" s="40"/>
      <c r="S16" s="40"/>
      <c r="T16" s="40"/>
      <c r="U16" s="40"/>
      <c r="V16" s="40"/>
      <c r="W16" s="40"/>
      <c r="X16" s="40"/>
    </row>
    <row r="17" customHeight="1" spans="1:24">
      <c r="A17" s="165"/>
      <c r="B17" s="165"/>
      <c r="C17" s="166" t="s">
        <v>214</v>
      </c>
      <c r="D17" s="167" t="s">
        <v>216</v>
      </c>
      <c r="E17" s="167" t="s">
        <v>119</v>
      </c>
      <c r="F17" s="167" t="s">
        <v>120</v>
      </c>
      <c r="G17" s="167" t="s">
        <v>206</v>
      </c>
      <c r="H17" s="167" t="s">
        <v>207</v>
      </c>
      <c r="I17" s="123">
        <v>2820800</v>
      </c>
      <c r="J17" s="123">
        <v>2820800</v>
      </c>
      <c r="K17" s="40"/>
      <c r="L17" s="40"/>
      <c r="M17" s="123">
        <v>2820800</v>
      </c>
      <c r="N17" s="40"/>
      <c r="O17" s="40"/>
      <c r="P17" s="40"/>
      <c r="Q17" s="40"/>
      <c r="R17" s="40"/>
      <c r="S17" s="40"/>
      <c r="T17" s="40"/>
      <c r="U17" s="40"/>
      <c r="V17" s="40"/>
      <c r="W17" s="40"/>
      <c r="X17" s="40"/>
    </row>
    <row r="18" customHeight="1" spans="1:24">
      <c r="A18" s="165"/>
      <c r="B18" s="165"/>
      <c r="C18" s="166" t="s">
        <v>214</v>
      </c>
      <c r="D18" s="167" t="s">
        <v>217</v>
      </c>
      <c r="E18" s="167" t="s">
        <v>119</v>
      </c>
      <c r="F18" s="167" t="s">
        <v>120</v>
      </c>
      <c r="G18" s="167" t="s">
        <v>206</v>
      </c>
      <c r="H18" s="167" t="s">
        <v>207</v>
      </c>
      <c r="I18" s="123">
        <v>688800</v>
      </c>
      <c r="J18" s="123">
        <v>688800</v>
      </c>
      <c r="K18" s="40"/>
      <c r="L18" s="40"/>
      <c r="M18" s="123">
        <v>688800</v>
      </c>
      <c r="N18" s="40"/>
      <c r="O18" s="40"/>
      <c r="P18" s="40"/>
      <c r="Q18" s="40"/>
      <c r="R18" s="40"/>
      <c r="S18" s="40"/>
      <c r="T18" s="40"/>
      <c r="U18" s="40"/>
      <c r="V18" s="40"/>
      <c r="W18" s="40"/>
      <c r="X18" s="40"/>
    </row>
    <row r="19" customHeight="1" spans="1:24">
      <c r="A19" s="165"/>
      <c r="B19" s="165"/>
      <c r="C19" s="166" t="s">
        <v>218</v>
      </c>
      <c r="D19" s="167" t="s">
        <v>219</v>
      </c>
      <c r="E19" s="167" t="s">
        <v>101</v>
      </c>
      <c r="F19" s="167" t="s">
        <v>102</v>
      </c>
      <c r="G19" s="167" t="s">
        <v>220</v>
      </c>
      <c r="H19" s="167" t="s">
        <v>221</v>
      </c>
      <c r="I19" s="123">
        <v>787200</v>
      </c>
      <c r="J19" s="123">
        <v>787200</v>
      </c>
      <c r="K19" s="40"/>
      <c r="L19" s="40"/>
      <c r="M19" s="123">
        <v>787200</v>
      </c>
      <c r="N19" s="40"/>
      <c r="O19" s="40"/>
      <c r="P19" s="40"/>
      <c r="Q19" s="40"/>
      <c r="R19" s="40"/>
      <c r="S19" s="40"/>
      <c r="T19" s="40"/>
      <c r="U19" s="40"/>
      <c r="V19" s="40"/>
      <c r="W19" s="40"/>
      <c r="X19" s="40"/>
    </row>
    <row r="20" customHeight="1" spans="1:24">
      <c r="A20" s="165"/>
      <c r="B20" s="165"/>
      <c r="C20" s="166" t="s">
        <v>222</v>
      </c>
      <c r="D20" s="167" t="s">
        <v>223</v>
      </c>
      <c r="E20" s="167" t="s">
        <v>119</v>
      </c>
      <c r="F20" s="167" t="s">
        <v>120</v>
      </c>
      <c r="G20" s="167" t="s">
        <v>220</v>
      </c>
      <c r="H20" s="167" t="s">
        <v>221</v>
      </c>
      <c r="I20" s="123">
        <v>117000</v>
      </c>
      <c r="J20" s="123">
        <v>117000</v>
      </c>
      <c r="K20" s="40"/>
      <c r="L20" s="40"/>
      <c r="M20" s="123">
        <v>117000</v>
      </c>
      <c r="N20" s="40"/>
      <c r="O20" s="40"/>
      <c r="P20" s="40"/>
      <c r="Q20" s="40"/>
      <c r="R20" s="40"/>
      <c r="S20" s="40"/>
      <c r="T20" s="40"/>
      <c r="U20" s="40"/>
      <c r="V20" s="40"/>
      <c r="W20" s="40"/>
      <c r="X20" s="40"/>
    </row>
    <row r="21" customHeight="1" spans="1:24">
      <c r="A21" s="165"/>
      <c r="B21" s="165"/>
      <c r="C21" s="166" t="s">
        <v>224</v>
      </c>
      <c r="D21" s="167" t="s">
        <v>225</v>
      </c>
      <c r="E21" s="167" t="s">
        <v>119</v>
      </c>
      <c r="F21" s="167" t="s">
        <v>120</v>
      </c>
      <c r="G21" s="167" t="s">
        <v>220</v>
      </c>
      <c r="H21" s="167" t="s">
        <v>221</v>
      </c>
      <c r="I21" s="123">
        <v>63960</v>
      </c>
      <c r="J21" s="123">
        <v>63960</v>
      </c>
      <c r="K21" s="40"/>
      <c r="L21" s="40"/>
      <c r="M21" s="123">
        <v>63960</v>
      </c>
      <c r="N21" s="40"/>
      <c r="O21" s="40"/>
      <c r="P21" s="40"/>
      <c r="Q21" s="40"/>
      <c r="R21" s="40"/>
      <c r="S21" s="40"/>
      <c r="T21" s="40"/>
      <c r="U21" s="40"/>
      <c r="V21" s="40"/>
      <c r="W21" s="40"/>
      <c r="X21" s="40"/>
    </row>
    <row r="22" customHeight="1" spans="1:24">
      <c r="A22" s="165"/>
      <c r="B22" s="165"/>
      <c r="C22" s="166" t="s">
        <v>224</v>
      </c>
      <c r="D22" s="167" t="s">
        <v>226</v>
      </c>
      <c r="E22" s="167" t="s">
        <v>119</v>
      </c>
      <c r="F22" s="167" t="s">
        <v>120</v>
      </c>
      <c r="G22" s="167" t="s">
        <v>220</v>
      </c>
      <c r="H22" s="167" t="s">
        <v>221</v>
      </c>
      <c r="I22" s="123">
        <v>115046</v>
      </c>
      <c r="J22" s="123">
        <v>115046</v>
      </c>
      <c r="K22" s="40"/>
      <c r="L22" s="40"/>
      <c r="M22" s="123">
        <v>115046</v>
      </c>
      <c r="N22" s="40"/>
      <c r="O22" s="40"/>
      <c r="P22" s="40"/>
      <c r="Q22" s="40"/>
      <c r="R22" s="40"/>
      <c r="S22" s="40"/>
      <c r="T22" s="40"/>
      <c r="U22" s="40"/>
      <c r="V22" s="40"/>
      <c r="W22" s="40"/>
      <c r="X22" s="40"/>
    </row>
    <row r="23" customHeight="1" spans="1:24">
      <c r="A23" s="165"/>
      <c r="B23" s="165"/>
      <c r="C23" s="166" t="s">
        <v>224</v>
      </c>
      <c r="D23" s="167" t="s">
        <v>227</v>
      </c>
      <c r="E23" s="167" t="s">
        <v>119</v>
      </c>
      <c r="F23" s="167" t="s">
        <v>120</v>
      </c>
      <c r="G23" s="167" t="s">
        <v>220</v>
      </c>
      <c r="H23" s="167" t="s">
        <v>221</v>
      </c>
      <c r="I23" s="123">
        <v>17958</v>
      </c>
      <c r="J23" s="123">
        <v>17958</v>
      </c>
      <c r="K23" s="40"/>
      <c r="L23" s="40"/>
      <c r="M23" s="123">
        <v>17958</v>
      </c>
      <c r="N23" s="40"/>
      <c r="O23" s="40"/>
      <c r="P23" s="40"/>
      <c r="Q23" s="40"/>
      <c r="R23" s="40"/>
      <c r="S23" s="40"/>
      <c r="T23" s="40"/>
      <c r="U23" s="40"/>
      <c r="V23" s="40"/>
      <c r="W23" s="40"/>
      <c r="X23" s="40"/>
    </row>
    <row r="24" customHeight="1" spans="1:24">
      <c r="A24" s="165"/>
      <c r="B24" s="165"/>
      <c r="C24" s="166" t="s">
        <v>224</v>
      </c>
      <c r="D24" s="167" t="s">
        <v>228</v>
      </c>
      <c r="E24" s="167" t="s">
        <v>119</v>
      </c>
      <c r="F24" s="167" t="s">
        <v>120</v>
      </c>
      <c r="G24" s="167" t="s">
        <v>220</v>
      </c>
      <c r="H24" s="167" t="s">
        <v>221</v>
      </c>
      <c r="I24" s="123">
        <v>21566</v>
      </c>
      <c r="J24" s="123">
        <v>21566</v>
      </c>
      <c r="K24" s="40"/>
      <c r="L24" s="40"/>
      <c r="M24" s="123">
        <v>21566</v>
      </c>
      <c r="N24" s="40"/>
      <c r="O24" s="40"/>
      <c r="P24" s="40"/>
      <c r="Q24" s="40"/>
      <c r="R24" s="40"/>
      <c r="S24" s="40"/>
      <c r="T24" s="40"/>
      <c r="U24" s="40"/>
      <c r="V24" s="40"/>
      <c r="W24" s="40"/>
      <c r="X24" s="40"/>
    </row>
    <row r="25" customHeight="1" spans="1:24">
      <c r="A25" s="165"/>
      <c r="B25" s="165"/>
      <c r="C25" s="166" t="s">
        <v>224</v>
      </c>
      <c r="D25" s="167" t="s">
        <v>229</v>
      </c>
      <c r="E25" s="167" t="s">
        <v>119</v>
      </c>
      <c r="F25" s="167" t="s">
        <v>120</v>
      </c>
      <c r="G25" s="167" t="s">
        <v>220</v>
      </c>
      <c r="H25" s="167" t="s">
        <v>221</v>
      </c>
      <c r="I25" s="123">
        <v>38130</v>
      </c>
      <c r="J25" s="123">
        <v>38130</v>
      </c>
      <c r="K25" s="40"/>
      <c r="L25" s="40"/>
      <c r="M25" s="123">
        <v>38130</v>
      </c>
      <c r="N25" s="40"/>
      <c r="O25" s="40"/>
      <c r="P25" s="40"/>
      <c r="Q25" s="40"/>
      <c r="R25" s="40"/>
      <c r="S25" s="40"/>
      <c r="T25" s="40"/>
      <c r="U25" s="40"/>
      <c r="V25" s="40"/>
      <c r="W25" s="40"/>
      <c r="X25" s="40"/>
    </row>
    <row r="26" customHeight="1" spans="1:24">
      <c r="A26" s="165"/>
      <c r="B26" s="165"/>
      <c r="C26" s="166" t="s">
        <v>224</v>
      </c>
      <c r="D26" s="167" t="s">
        <v>230</v>
      </c>
      <c r="E26" s="167" t="s">
        <v>119</v>
      </c>
      <c r="F26" s="167" t="s">
        <v>120</v>
      </c>
      <c r="G26" s="167" t="s">
        <v>220</v>
      </c>
      <c r="H26" s="167" t="s">
        <v>221</v>
      </c>
      <c r="I26" s="123">
        <v>60000</v>
      </c>
      <c r="J26" s="123">
        <v>60000</v>
      </c>
      <c r="K26" s="40"/>
      <c r="L26" s="40"/>
      <c r="M26" s="123">
        <v>60000</v>
      </c>
      <c r="N26" s="40"/>
      <c r="O26" s="40"/>
      <c r="P26" s="40"/>
      <c r="Q26" s="40"/>
      <c r="R26" s="40"/>
      <c r="S26" s="40"/>
      <c r="T26" s="40"/>
      <c r="U26" s="40"/>
      <c r="V26" s="40"/>
      <c r="W26" s="40"/>
      <c r="X26" s="40"/>
    </row>
    <row r="27" customHeight="1" spans="1:24">
      <c r="A27" s="165"/>
      <c r="B27" s="165"/>
      <c r="C27" s="166" t="s">
        <v>224</v>
      </c>
      <c r="D27" s="167" t="s">
        <v>231</v>
      </c>
      <c r="E27" s="167" t="s">
        <v>119</v>
      </c>
      <c r="F27" s="167" t="s">
        <v>120</v>
      </c>
      <c r="G27" s="167" t="s">
        <v>220</v>
      </c>
      <c r="H27" s="167" t="s">
        <v>221</v>
      </c>
      <c r="I27" s="123">
        <v>63956</v>
      </c>
      <c r="J27" s="123">
        <v>63956</v>
      </c>
      <c r="K27" s="40"/>
      <c r="L27" s="40"/>
      <c r="M27" s="123">
        <v>63956</v>
      </c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</row>
    <row r="28" customHeight="1" spans="1:24">
      <c r="A28" s="165"/>
      <c r="B28" s="165"/>
      <c r="C28" s="166" t="s">
        <v>224</v>
      </c>
      <c r="D28" s="167" t="s">
        <v>232</v>
      </c>
      <c r="E28" s="167" t="s">
        <v>119</v>
      </c>
      <c r="F28" s="167" t="s">
        <v>120</v>
      </c>
      <c r="G28" s="167" t="s">
        <v>220</v>
      </c>
      <c r="H28" s="167" t="s">
        <v>221</v>
      </c>
      <c r="I28" s="123">
        <v>79704</v>
      </c>
      <c r="J28" s="123">
        <v>79704</v>
      </c>
      <c r="K28" s="40"/>
      <c r="L28" s="40"/>
      <c r="M28" s="123">
        <v>79704</v>
      </c>
      <c r="N28" s="40"/>
      <c r="O28" s="40"/>
      <c r="P28" s="40"/>
      <c r="Q28" s="40"/>
      <c r="R28" s="40"/>
      <c r="S28" s="40"/>
      <c r="T28" s="40"/>
      <c r="U28" s="40"/>
      <c r="V28" s="40"/>
      <c r="W28" s="40"/>
      <c r="X28" s="40"/>
    </row>
    <row r="29" customHeight="1" spans="1:24">
      <c r="A29" s="165"/>
      <c r="B29" s="165"/>
      <c r="C29" s="166" t="s">
        <v>224</v>
      </c>
      <c r="D29" s="167" t="s">
        <v>233</v>
      </c>
      <c r="E29" s="167" t="s">
        <v>119</v>
      </c>
      <c r="F29" s="167" t="s">
        <v>120</v>
      </c>
      <c r="G29" s="167" t="s">
        <v>220</v>
      </c>
      <c r="H29" s="167" t="s">
        <v>221</v>
      </c>
      <c r="I29" s="123">
        <v>12000</v>
      </c>
      <c r="J29" s="123">
        <v>12000</v>
      </c>
      <c r="K29" s="40"/>
      <c r="L29" s="40"/>
      <c r="M29" s="123">
        <v>12000</v>
      </c>
      <c r="N29" s="40"/>
      <c r="O29" s="40"/>
      <c r="P29" s="40"/>
      <c r="Q29" s="40"/>
      <c r="R29" s="40"/>
      <c r="S29" s="40"/>
      <c r="T29" s="40"/>
      <c r="U29" s="40"/>
      <c r="V29" s="40"/>
      <c r="W29" s="40"/>
      <c r="X29" s="40"/>
    </row>
    <row r="30" customHeight="1" spans="1:24">
      <c r="A30" s="165"/>
      <c r="B30" s="165"/>
      <c r="C30" s="166" t="s">
        <v>224</v>
      </c>
      <c r="D30" s="167" t="s">
        <v>234</v>
      </c>
      <c r="E30" s="167" t="s">
        <v>101</v>
      </c>
      <c r="F30" s="167" t="s">
        <v>102</v>
      </c>
      <c r="G30" s="167" t="s">
        <v>220</v>
      </c>
      <c r="H30" s="167" t="s">
        <v>221</v>
      </c>
      <c r="I30" s="123">
        <v>246000</v>
      </c>
      <c r="J30" s="123">
        <v>246000</v>
      </c>
      <c r="K30" s="40"/>
      <c r="L30" s="40"/>
      <c r="M30" s="123">
        <v>246000</v>
      </c>
      <c r="N30" s="40"/>
      <c r="O30" s="40"/>
      <c r="P30" s="40"/>
      <c r="Q30" s="40"/>
      <c r="R30" s="40"/>
      <c r="S30" s="40"/>
      <c r="T30" s="40"/>
      <c r="U30" s="40"/>
      <c r="V30" s="40"/>
      <c r="W30" s="40"/>
      <c r="X30" s="40"/>
    </row>
    <row r="31" customHeight="1" spans="1:24">
      <c r="A31" s="165"/>
      <c r="B31" s="165"/>
      <c r="C31" s="166" t="s">
        <v>235</v>
      </c>
      <c r="D31" s="167" t="s">
        <v>236</v>
      </c>
      <c r="E31" s="167" t="s">
        <v>101</v>
      </c>
      <c r="F31" s="167" t="s">
        <v>102</v>
      </c>
      <c r="G31" s="167" t="s">
        <v>237</v>
      </c>
      <c r="H31" s="167" t="s">
        <v>238</v>
      </c>
      <c r="I31" s="123">
        <v>23400</v>
      </c>
      <c r="J31" s="123">
        <v>23400</v>
      </c>
      <c r="K31" s="40"/>
      <c r="L31" s="40"/>
      <c r="M31" s="123">
        <v>23400</v>
      </c>
      <c r="N31" s="40"/>
      <c r="O31" s="40"/>
      <c r="P31" s="40"/>
      <c r="Q31" s="40"/>
      <c r="R31" s="40"/>
      <c r="S31" s="40"/>
      <c r="T31" s="40"/>
      <c r="U31" s="40"/>
      <c r="V31" s="40"/>
      <c r="W31" s="40"/>
      <c r="X31" s="40"/>
    </row>
    <row r="32" customHeight="1" spans="1:24">
      <c r="A32" s="165"/>
      <c r="B32" s="165"/>
      <c r="C32" s="166" t="s">
        <v>239</v>
      </c>
      <c r="D32" s="167" t="s">
        <v>240</v>
      </c>
      <c r="E32" s="167" t="s">
        <v>103</v>
      </c>
      <c r="F32" s="167" t="s">
        <v>104</v>
      </c>
      <c r="G32" s="167" t="s">
        <v>206</v>
      </c>
      <c r="H32" s="167" t="s">
        <v>207</v>
      </c>
      <c r="I32" s="123">
        <v>795600</v>
      </c>
      <c r="J32" s="123">
        <v>795600</v>
      </c>
      <c r="K32" s="40"/>
      <c r="L32" s="40"/>
      <c r="M32" s="123">
        <v>795600</v>
      </c>
      <c r="N32" s="40"/>
      <c r="O32" s="40"/>
      <c r="P32" s="40"/>
      <c r="Q32" s="40"/>
      <c r="R32" s="40"/>
      <c r="S32" s="40"/>
      <c r="T32" s="40"/>
      <c r="U32" s="40"/>
      <c r="V32" s="40"/>
      <c r="W32" s="40"/>
      <c r="X32" s="40"/>
    </row>
    <row r="33" customHeight="1" spans="1:24">
      <c r="A33" s="165"/>
      <c r="B33" s="165"/>
      <c r="C33" s="166" t="s">
        <v>239</v>
      </c>
      <c r="D33" s="167" t="s">
        <v>241</v>
      </c>
      <c r="E33" s="167" t="s">
        <v>105</v>
      </c>
      <c r="F33" s="167" t="s">
        <v>106</v>
      </c>
      <c r="G33" s="167" t="s">
        <v>206</v>
      </c>
      <c r="H33" s="167" t="s">
        <v>207</v>
      </c>
      <c r="I33" s="123">
        <v>1776000</v>
      </c>
      <c r="J33" s="123">
        <v>1776000</v>
      </c>
      <c r="K33" s="40"/>
      <c r="L33" s="40"/>
      <c r="M33" s="123">
        <v>1776000</v>
      </c>
      <c r="N33" s="40"/>
      <c r="O33" s="40"/>
      <c r="P33" s="40"/>
      <c r="Q33" s="40"/>
      <c r="R33" s="40"/>
      <c r="S33" s="40"/>
      <c r="T33" s="40"/>
      <c r="U33" s="40"/>
      <c r="V33" s="40"/>
      <c r="W33" s="40"/>
      <c r="X33" s="40"/>
    </row>
    <row r="34" customHeight="1" spans="1:24">
      <c r="A34" s="165"/>
      <c r="B34" s="165"/>
      <c r="C34" s="166" t="s">
        <v>239</v>
      </c>
      <c r="D34" s="167" t="s">
        <v>242</v>
      </c>
      <c r="E34" s="167" t="s">
        <v>127</v>
      </c>
      <c r="F34" s="167" t="s">
        <v>128</v>
      </c>
      <c r="G34" s="167" t="s">
        <v>206</v>
      </c>
      <c r="H34" s="167" t="s">
        <v>207</v>
      </c>
      <c r="I34" s="123">
        <v>600000</v>
      </c>
      <c r="J34" s="123">
        <v>600000</v>
      </c>
      <c r="K34" s="40"/>
      <c r="L34" s="40"/>
      <c r="M34" s="123">
        <v>600000</v>
      </c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</row>
    <row r="35" customHeight="1" spans="1:24">
      <c r="A35" s="165"/>
      <c r="B35" s="165"/>
      <c r="C35" s="166" t="s">
        <v>239</v>
      </c>
      <c r="D35" s="167" t="s">
        <v>243</v>
      </c>
      <c r="E35" s="167" t="s">
        <v>129</v>
      </c>
      <c r="F35" s="167" t="s">
        <v>130</v>
      </c>
      <c r="G35" s="167" t="s">
        <v>206</v>
      </c>
      <c r="H35" s="167" t="s">
        <v>207</v>
      </c>
      <c r="I35" s="123">
        <v>697584</v>
      </c>
      <c r="J35" s="123">
        <v>697584</v>
      </c>
      <c r="K35" s="40"/>
      <c r="L35" s="40"/>
      <c r="M35" s="123">
        <v>697584</v>
      </c>
      <c r="N35" s="40"/>
      <c r="O35" s="40"/>
      <c r="P35" s="40"/>
      <c r="Q35" s="40"/>
      <c r="R35" s="40"/>
      <c r="S35" s="40"/>
      <c r="T35" s="40"/>
      <c r="U35" s="40"/>
      <c r="V35" s="40"/>
      <c r="W35" s="40"/>
      <c r="X35" s="40"/>
    </row>
    <row r="36" customHeight="1" spans="1:24">
      <c r="A36" s="165"/>
      <c r="B36" s="165"/>
      <c r="C36" s="166" t="s">
        <v>239</v>
      </c>
      <c r="D36" s="167" t="s">
        <v>244</v>
      </c>
      <c r="E36" s="167" t="s">
        <v>119</v>
      </c>
      <c r="F36" s="167" t="s">
        <v>120</v>
      </c>
      <c r="G36" s="167" t="s">
        <v>206</v>
      </c>
      <c r="H36" s="167" t="s">
        <v>207</v>
      </c>
      <c r="I36" s="123">
        <v>532560</v>
      </c>
      <c r="J36" s="123">
        <v>532560</v>
      </c>
      <c r="K36" s="40"/>
      <c r="L36" s="40"/>
      <c r="M36" s="123">
        <v>532560</v>
      </c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</row>
    <row r="37" customHeight="1" spans="1:24">
      <c r="A37" s="165"/>
      <c r="B37" s="165"/>
      <c r="C37" s="166" t="s">
        <v>239</v>
      </c>
      <c r="D37" s="167" t="s">
        <v>245</v>
      </c>
      <c r="E37" s="167" t="s">
        <v>131</v>
      </c>
      <c r="F37" s="167" t="s">
        <v>132</v>
      </c>
      <c r="G37" s="167" t="s">
        <v>206</v>
      </c>
      <c r="H37" s="167" t="s">
        <v>207</v>
      </c>
      <c r="I37" s="123">
        <v>41470</v>
      </c>
      <c r="J37" s="123">
        <v>41470</v>
      </c>
      <c r="K37" s="40"/>
      <c r="L37" s="40"/>
      <c r="M37" s="123">
        <v>41470</v>
      </c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</row>
    <row r="38" ht="20.25" customHeight="1" spans="1:24">
      <c r="A38" s="165"/>
      <c r="B38" s="165"/>
      <c r="C38" s="166" t="s">
        <v>239</v>
      </c>
      <c r="D38" s="167" t="s">
        <v>246</v>
      </c>
      <c r="E38" s="167" t="s">
        <v>131</v>
      </c>
      <c r="F38" s="167" t="s">
        <v>132</v>
      </c>
      <c r="G38" s="167" t="s">
        <v>206</v>
      </c>
      <c r="H38" s="167" t="s">
        <v>207</v>
      </c>
      <c r="I38" s="123">
        <v>64368</v>
      </c>
      <c r="J38" s="123">
        <v>64368</v>
      </c>
      <c r="K38" s="84"/>
      <c r="L38" s="84"/>
      <c r="M38" s="123">
        <v>64368</v>
      </c>
      <c r="N38" s="84"/>
      <c r="O38" s="84"/>
      <c r="P38" s="84"/>
      <c r="Q38" s="84"/>
      <c r="R38" s="84"/>
      <c r="S38" s="84"/>
      <c r="T38" s="84"/>
      <c r="U38" s="84"/>
      <c r="V38" s="84"/>
      <c r="W38" s="84"/>
      <c r="X38" s="84"/>
    </row>
    <row r="39" ht="20.25" customHeight="1" spans="1:24">
      <c r="A39" s="165"/>
      <c r="B39" s="165"/>
      <c r="C39" s="168" t="s">
        <v>247</v>
      </c>
      <c r="D39" s="167" t="s">
        <v>248</v>
      </c>
      <c r="E39" s="167" t="s">
        <v>119</v>
      </c>
      <c r="F39" s="167" t="s">
        <v>120</v>
      </c>
      <c r="G39" s="167" t="s">
        <v>220</v>
      </c>
      <c r="H39" s="167" t="s">
        <v>221</v>
      </c>
      <c r="I39" s="123">
        <v>15468</v>
      </c>
      <c r="J39" s="123">
        <v>15468</v>
      </c>
      <c r="K39" s="84"/>
      <c r="L39" s="84"/>
      <c r="M39" s="123">
        <v>15468</v>
      </c>
      <c r="N39" s="84"/>
      <c r="O39" s="84"/>
      <c r="P39" s="84"/>
      <c r="Q39" s="84"/>
      <c r="R39" s="84"/>
      <c r="S39" s="84"/>
      <c r="T39" s="84"/>
      <c r="U39" s="84"/>
      <c r="V39" s="84"/>
      <c r="W39" s="84"/>
      <c r="X39" s="84"/>
    </row>
    <row r="40" ht="17.25" customHeight="1" spans="1:24">
      <c r="A40" s="169" t="s">
        <v>177</v>
      </c>
      <c r="B40" s="100"/>
      <c r="C40" s="170"/>
      <c r="D40" s="170"/>
      <c r="E40" s="170"/>
      <c r="F40" s="170"/>
      <c r="G40" s="170"/>
      <c r="H40" s="171"/>
      <c r="I40" s="123">
        <v>145062</v>
      </c>
      <c r="J40" s="123">
        <v>145062</v>
      </c>
      <c r="K40" s="84"/>
      <c r="L40" s="84"/>
      <c r="M40" s="123">
        <v>145062</v>
      </c>
      <c r="N40" s="84"/>
      <c r="O40" s="84"/>
      <c r="P40" s="84"/>
      <c r="Q40" s="84"/>
      <c r="R40" s="84"/>
      <c r="S40" s="84"/>
      <c r="T40" s="84"/>
      <c r="U40" s="84"/>
      <c r="V40" s="84"/>
      <c r="W40" s="84"/>
      <c r="X40" s="84"/>
    </row>
  </sheetData>
  <mergeCells count="33">
    <mergeCell ref="A3:X3"/>
    <mergeCell ref="A4:H4"/>
    <mergeCell ref="I5:X5"/>
    <mergeCell ref="J6:N6"/>
    <mergeCell ref="O6:Q6"/>
    <mergeCell ref="S6:X6"/>
    <mergeCell ref="A40:H40"/>
    <mergeCell ref="A5:A8"/>
    <mergeCell ref="A10:A39"/>
    <mergeCell ref="B5:B8"/>
    <mergeCell ref="B10:B39"/>
    <mergeCell ref="C5:C8"/>
    <mergeCell ref="D5:D8"/>
    <mergeCell ref="E5:E8"/>
    <mergeCell ref="F5:F8"/>
    <mergeCell ref="G5:G8"/>
    <mergeCell ref="H5:H8"/>
    <mergeCell ref="I6:I8"/>
    <mergeCell ref="J7:J8"/>
    <mergeCell ref="K7:K8"/>
    <mergeCell ref="L7:L8"/>
    <mergeCell ref="M7:M8"/>
    <mergeCell ref="N7:N8"/>
    <mergeCell ref="O7:O8"/>
    <mergeCell ref="P7:P8"/>
    <mergeCell ref="Q7:Q8"/>
    <mergeCell ref="R6:R8"/>
    <mergeCell ref="S7:S8"/>
    <mergeCell ref="T7:T8"/>
    <mergeCell ref="U7:U8"/>
    <mergeCell ref="V7:V8"/>
    <mergeCell ref="W7:W8"/>
    <mergeCell ref="X7:X8"/>
  </mergeCells>
  <printOptions horizontalCentered="1"/>
  <pageMargins left="0.37" right="0.37" top="0.56" bottom="0.56" header="0.48" footer="0.48"/>
  <pageSetup paperSize="9" scale="56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W24"/>
  <sheetViews>
    <sheetView showZeros="0" topLeftCell="F1" workbookViewId="0">
      <pane ySplit="1" topLeftCell="A8" activePane="bottomLeft" state="frozen"/>
      <selection/>
      <selection pane="bottomLeft" activeCell="I10" sqref="I10:I20"/>
    </sheetView>
  </sheetViews>
  <sheetFormatPr defaultColWidth="9.14166666666667" defaultRowHeight="14.25" customHeight="1"/>
  <cols>
    <col min="1" max="1" width="21.25" style="149" customWidth="1"/>
    <col min="2" max="2" width="13.425" customWidth="1"/>
    <col min="3" max="3" width="32.85" customWidth="1"/>
    <col min="4" max="4" width="23.85" customWidth="1"/>
    <col min="5" max="5" width="11.1416666666667" customWidth="1"/>
    <col min="6" max="6" width="17.7083333333333" customWidth="1"/>
    <col min="7" max="7" width="9.85" customWidth="1"/>
    <col min="8" max="8" width="17.7083333333333" customWidth="1"/>
    <col min="9" max="13" width="20" customWidth="1"/>
    <col min="14" max="14" width="12.2833333333333" customWidth="1"/>
    <col min="15" max="15" width="12.7083333333333" customWidth="1"/>
    <col min="16" max="16" width="11.1416666666667" customWidth="1"/>
    <col min="17" max="21" width="19.85" customWidth="1"/>
    <col min="22" max="22" width="20" customWidth="1"/>
    <col min="23" max="23" width="19.85" customWidth="1"/>
  </cols>
  <sheetData>
    <row r="1" customHeight="1" spans="1:2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ht="13.5" customHeight="1" spans="2:23">
      <c r="B2" s="150"/>
      <c r="E2" s="2"/>
      <c r="F2" s="2"/>
      <c r="G2" s="2"/>
      <c r="H2" s="2"/>
      <c r="U2" s="150"/>
      <c r="W2" s="159" t="s">
        <v>249</v>
      </c>
    </row>
    <row r="3" ht="46.5" customHeight="1" spans="1:23">
      <c r="A3" s="4" t="str">
        <f>"2025"&amp;"年部门项目支出预算表"</f>
        <v>2025年部门项目支出预算表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</row>
    <row r="4" ht="13.5" customHeight="1" spans="1:23">
      <c r="A4" s="151" t="s">
        <v>1</v>
      </c>
      <c r="B4" s="6"/>
      <c r="C4" s="6"/>
      <c r="D4" s="6"/>
      <c r="E4" s="6"/>
      <c r="F4" s="6"/>
      <c r="G4" s="6"/>
      <c r="H4" s="6"/>
      <c r="I4" s="7"/>
      <c r="J4" s="7"/>
      <c r="K4" s="7"/>
      <c r="L4" s="7"/>
      <c r="M4" s="7"/>
      <c r="N4" s="7"/>
      <c r="O4" s="7"/>
      <c r="P4" s="7"/>
      <c r="Q4" s="7"/>
      <c r="U4" s="150"/>
      <c r="W4" s="129" t="s">
        <v>2</v>
      </c>
    </row>
    <row r="5" ht="21.75" customHeight="1" spans="1:23">
      <c r="A5" s="9" t="s">
        <v>250</v>
      </c>
      <c r="B5" s="10" t="s">
        <v>188</v>
      </c>
      <c r="C5" s="9" t="s">
        <v>189</v>
      </c>
      <c r="D5" s="9" t="s">
        <v>251</v>
      </c>
      <c r="E5" s="10" t="s">
        <v>190</v>
      </c>
      <c r="F5" s="10" t="s">
        <v>191</v>
      </c>
      <c r="G5" s="10" t="s">
        <v>252</v>
      </c>
      <c r="H5" s="10" t="s">
        <v>253</v>
      </c>
      <c r="I5" s="30" t="s">
        <v>56</v>
      </c>
      <c r="J5" s="11" t="s">
        <v>254</v>
      </c>
      <c r="K5" s="12"/>
      <c r="L5" s="12"/>
      <c r="M5" s="13"/>
      <c r="N5" s="11" t="s">
        <v>196</v>
      </c>
      <c r="O5" s="12"/>
      <c r="P5" s="13"/>
      <c r="Q5" s="10" t="s">
        <v>62</v>
      </c>
      <c r="R5" s="11" t="s">
        <v>63</v>
      </c>
      <c r="S5" s="12"/>
      <c r="T5" s="12"/>
      <c r="U5" s="12"/>
      <c r="V5" s="12"/>
      <c r="W5" s="13"/>
    </row>
    <row r="6" ht="21.75" customHeight="1" spans="1:23">
      <c r="A6" s="14"/>
      <c r="B6" s="31"/>
      <c r="C6" s="14"/>
      <c r="D6" s="14"/>
      <c r="E6" s="15"/>
      <c r="F6" s="15"/>
      <c r="G6" s="15"/>
      <c r="H6" s="15"/>
      <c r="I6" s="31"/>
      <c r="J6" s="155" t="s">
        <v>59</v>
      </c>
      <c r="K6" s="156"/>
      <c r="L6" s="10" t="s">
        <v>60</v>
      </c>
      <c r="M6" s="10" t="s">
        <v>61</v>
      </c>
      <c r="N6" s="10" t="s">
        <v>59</v>
      </c>
      <c r="O6" s="10" t="s">
        <v>60</v>
      </c>
      <c r="P6" s="10" t="s">
        <v>61</v>
      </c>
      <c r="Q6" s="15"/>
      <c r="R6" s="10" t="s">
        <v>58</v>
      </c>
      <c r="S6" s="10" t="s">
        <v>65</v>
      </c>
      <c r="T6" s="10" t="s">
        <v>202</v>
      </c>
      <c r="U6" s="10" t="s">
        <v>67</v>
      </c>
      <c r="V6" s="10" t="s">
        <v>68</v>
      </c>
      <c r="W6" s="10" t="s">
        <v>69</v>
      </c>
    </row>
    <row r="7" ht="21" customHeight="1" spans="1:23">
      <c r="A7" s="31"/>
      <c r="B7" s="31"/>
      <c r="C7" s="31"/>
      <c r="D7" s="31"/>
      <c r="E7" s="31"/>
      <c r="F7" s="31"/>
      <c r="G7" s="31"/>
      <c r="H7" s="31"/>
      <c r="I7" s="31"/>
      <c r="J7" s="157" t="s">
        <v>58</v>
      </c>
      <c r="K7" s="158"/>
      <c r="L7" s="31"/>
      <c r="M7" s="31"/>
      <c r="N7" s="31"/>
      <c r="O7" s="31"/>
      <c r="P7" s="31"/>
      <c r="Q7" s="31"/>
      <c r="R7" s="31"/>
      <c r="S7" s="31"/>
      <c r="T7" s="31"/>
      <c r="U7" s="31"/>
      <c r="V7" s="31"/>
      <c r="W7" s="31"/>
    </row>
    <row r="8" ht="39.75" customHeight="1" spans="1:23">
      <c r="A8" s="17"/>
      <c r="B8" s="19"/>
      <c r="C8" s="17"/>
      <c r="D8" s="17"/>
      <c r="E8" s="18"/>
      <c r="F8" s="18"/>
      <c r="G8" s="18"/>
      <c r="H8" s="18"/>
      <c r="I8" s="19"/>
      <c r="J8" s="70" t="s">
        <v>58</v>
      </c>
      <c r="K8" s="70" t="s">
        <v>255</v>
      </c>
      <c r="L8" s="18"/>
      <c r="M8" s="18"/>
      <c r="N8" s="18"/>
      <c r="O8" s="18"/>
      <c r="P8" s="18"/>
      <c r="Q8" s="18"/>
      <c r="R8" s="18"/>
      <c r="S8" s="18"/>
      <c r="T8" s="18"/>
      <c r="U8" s="19"/>
      <c r="V8" s="18"/>
      <c r="W8" s="18"/>
    </row>
    <row r="9" ht="15" customHeight="1" spans="1:23">
      <c r="A9" s="20">
        <v>1</v>
      </c>
      <c r="B9" s="20">
        <v>2</v>
      </c>
      <c r="C9" s="20">
        <v>3</v>
      </c>
      <c r="D9" s="20">
        <v>4</v>
      </c>
      <c r="E9" s="20">
        <v>5</v>
      </c>
      <c r="F9" s="20">
        <v>6</v>
      </c>
      <c r="G9" s="20">
        <v>7</v>
      </c>
      <c r="H9" s="20">
        <v>8</v>
      </c>
      <c r="I9" s="20">
        <v>9</v>
      </c>
      <c r="J9" s="20">
        <v>10</v>
      </c>
      <c r="K9" s="20">
        <v>11</v>
      </c>
      <c r="L9" s="40">
        <v>12</v>
      </c>
      <c r="M9" s="40">
        <v>13</v>
      </c>
      <c r="N9" s="40">
        <v>14</v>
      </c>
      <c r="O9" s="40">
        <v>15</v>
      </c>
      <c r="P9" s="40">
        <v>16</v>
      </c>
      <c r="Q9" s="40">
        <v>17</v>
      </c>
      <c r="R9" s="40">
        <v>18</v>
      </c>
      <c r="S9" s="40">
        <v>19</v>
      </c>
      <c r="T9" s="40">
        <v>20</v>
      </c>
      <c r="U9" s="20">
        <v>21</v>
      </c>
      <c r="V9" s="40">
        <v>22</v>
      </c>
      <c r="W9" s="20">
        <v>23</v>
      </c>
    </row>
    <row r="10" ht="15" customHeight="1" spans="1:23">
      <c r="A10" s="20" t="s">
        <v>256</v>
      </c>
      <c r="B10" s="20"/>
      <c r="C10" s="20" t="s">
        <v>257</v>
      </c>
      <c r="D10" s="152" t="s">
        <v>70</v>
      </c>
      <c r="E10" s="20" t="s">
        <v>123</v>
      </c>
      <c r="F10" s="20" t="s">
        <v>124</v>
      </c>
      <c r="G10" s="20" t="s">
        <v>258</v>
      </c>
      <c r="H10" s="20" t="s">
        <v>259</v>
      </c>
      <c r="I10" s="121">
        <v>10000</v>
      </c>
      <c r="J10" s="121">
        <v>10000</v>
      </c>
      <c r="K10" s="121">
        <v>10000</v>
      </c>
      <c r="L10" s="40"/>
      <c r="M10" s="40"/>
      <c r="N10" s="40"/>
      <c r="O10" s="40"/>
      <c r="P10" s="40"/>
      <c r="Q10" s="40"/>
      <c r="R10" s="40"/>
      <c r="S10" s="40"/>
      <c r="T10" s="40"/>
      <c r="U10" s="20"/>
      <c r="V10" s="40"/>
      <c r="W10" s="20"/>
    </row>
    <row r="11" ht="15" customHeight="1" spans="1:23">
      <c r="A11" s="20" t="s">
        <v>256</v>
      </c>
      <c r="B11" s="20"/>
      <c r="C11" s="20" t="s">
        <v>257</v>
      </c>
      <c r="D11" s="153"/>
      <c r="E11" s="20" t="s">
        <v>123</v>
      </c>
      <c r="F11" s="20" t="s">
        <v>124</v>
      </c>
      <c r="G11" s="20" t="s">
        <v>260</v>
      </c>
      <c r="H11" s="20" t="s">
        <v>232</v>
      </c>
      <c r="I11" s="123">
        <v>27760</v>
      </c>
      <c r="J11" s="123">
        <v>27760</v>
      </c>
      <c r="K11" s="123">
        <v>27760</v>
      </c>
      <c r="L11" s="40"/>
      <c r="M11" s="40"/>
      <c r="N11" s="40"/>
      <c r="O11" s="40"/>
      <c r="P11" s="40"/>
      <c r="Q11" s="40"/>
      <c r="R11" s="40"/>
      <c r="S11" s="40"/>
      <c r="T11" s="40"/>
      <c r="U11" s="20"/>
      <c r="V11" s="40"/>
      <c r="W11" s="20"/>
    </row>
    <row r="12" ht="15" customHeight="1" spans="1:23">
      <c r="A12" s="20" t="s">
        <v>256</v>
      </c>
      <c r="B12" s="20"/>
      <c r="C12" s="20" t="s">
        <v>257</v>
      </c>
      <c r="D12" s="153"/>
      <c r="E12" s="20" t="s">
        <v>123</v>
      </c>
      <c r="F12" s="20" t="s">
        <v>124</v>
      </c>
      <c r="G12" s="20" t="s">
        <v>261</v>
      </c>
      <c r="H12" s="20" t="s">
        <v>225</v>
      </c>
      <c r="I12" s="123">
        <v>4240</v>
      </c>
      <c r="J12" s="123">
        <v>4240</v>
      </c>
      <c r="K12" s="123">
        <v>4240</v>
      </c>
      <c r="L12" s="40"/>
      <c r="M12" s="40"/>
      <c r="N12" s="40"/>
      <c r="O12" s="40"/>
      <c r="P12" s="40"/>
      <c r="Q12" s="40"/>
      <c r="R12" s="40"/>
      <c r="S12" s="40"/>
      <c r="T12" s="40"/>
      <c r="U12" s="20"/>
      <c r="V12" s="40"/>
      <c r="W12" s="20"/>
    </row>
    <row r="13" ht="15" customHeight="1" spans="1:23">
      <c r="A13" s="20" t="s">
        <v>256</v>
      </c>
      <c r="B13" s="20"/>
      <c r="C13" s="20" t="s">
        <v>257</v>
      </c>
      <c r="D13" s="153"/>
      <c r="E13" s="20" t="s">
        <v>123</v>
      </c>
      <c r="F13" s="20" t="s">
        <v>124</v>
      </c>
      <c r="G13" s="20" t="s">
        <v>262</v>
      </c>
      <c r="H13" s="20" t="s">
        <v>263</v>
      </c>
      <c r="I13" s="123">
        <v>126000</v>
      </c>
      <c r="J13" s="123">
        <v>126000</v>
      </c>
      <c r="K13" s="123">
        <v>126000</v>
      </c>
      <c r="L13" s="40"/>
      <c r="M13" s="40"/>
      <c r="N13" s="40"/>
      <c r="O13" s="40"/>
      <c r="P13" s="40"/>
      <c r="Q13" s="40"/>
      <c r="R13" s="40"/>
      <c r="S13" s="40"/>
      <c r="T13" s="40"/>
      <c r="U13" s="20"/>
      <c r="V13" s="40"/>
      <c r="W13" s="20"/>
    </row>
    <row r="14" ht="15" customHeight="1" spans="1:23">
      <c r="A14" s="20" t="s">
        <v>256</v>
      </c>
      <c r="B14" s="20"/>
      <c r="C14" s="20" t="s">
        <v>264</v>
      </c>
      <c r="D14" s="153"/>
      <c r="E14" s="20" t="s">
        <v>121</v>
      </c>
      <c r="F14" s="20" t="s">
        <v>122</v>
      </c>
      <c r="G14" s="20" t="s">
        <v>258</v>
      </c>
      <c r="H14" s="20" t="s">
        <v>259</v>
      </c>
      <c r="I14" s="123">
        <v>100000</v>
      </c>
      <c r="J14" s="123">
        <v>100000</v>
      </c>
      <c r="K14" s="123">
        <v>100000</v>
      </c>
      <c r="L14" s="40"/>
      <c r="M14" s="40"/>
      <c r="N14" s="40"/>
      <c r="O14" s="40"/>
      <c r="P14" s="40"/>
      <c r="Q14" s="40"/>
      <c r="R14" s="40"/>
      <c r="S14" s="40"/>
      <c r="T14" s="40"/>
      <c r="U14" s="20"/>
      <c r="V14" s="40"/>
      <c r="W14" s="20"/>
    </row>
    <row r="15" ht="15" customHeight="1" spans="1:23">
      <c r="A15" s="20" t="s">
        <v>256</v>
      </c>
      <c r="B15" s="20"/>
      <c r="C15" s="20" t="s">
        <v>264</v>
      </c>
      <c r="D15" s="153"/>
      <c r="E15" s="20" t="s">
        <v>121</v>
      </c>
      <c r="F15" s="20" t="s">
        <v>122</v>
      </c>
      <c r="G15" s="20" t="s">
        <v>261</v>
      </c>
      <c r="H15" s="20" t="s">
        <v>225</v>
      </c>
      <c r="I15" s="123">
        <v>260000</v>
      </c>
      <c r="J15" s="123">
        <v>260000</v>
      </c>
      <c r="K15" s="123">
        <v>260000</v>
      </c>
      <c r="L15" s="40"/>
      <c r="M15" s="40"/>
      <c r="N15" s="40"/>
      <c r="O15" s="40"/>
      <c r="P15" s="40"/>
      <c r="Q15" s="40"/>
      <c r="R15" s="40"/>
      <c r="S15" s="40"/>
      <c r="T15" s="40"/>
      <c r="U15" s="20"/>
      <c r="V15" s="40"/>
      <c r="W15" s="20"/>
    </row>
    <row r="16" ht="15" customHeight="1" spans="1:23">
      <c r="A16" s="20" t="s">
        <v>256</v>
      </c>
      <c r="B16" s="20"/>
      <c r="C16" s="20" t="s">
        <v>264</v>
      </c>
      <c r="D16" s="153"/>
      <c r="E16" s="20" t="s">
        <v>121</v>
      </c>
      <c r="F16" s="20" t="s">
        <v>122</v>
      </c>
      <c r="G16" s="20" t="s">
        <v>260</v>
      </c>
      <c r="H16" s="20" t="s">
        <v>232</v>
      </c>
      <c r="I16" s="121">
        <v>10000</v>
      </c>
      <c r="J16" s="121">
        <v>10000</v>
      </c>
      <c r="K16" s="121">
        <v>10000</v>
      </c>
      <c r="L16" s="40"/>
      <c r="M16" s="40"/>
      <c r="N16" s="40"/>
      <c r="O16" s="40"/>
      <c r="P16" s="40"/>
      <c r="Q16" s="40"/>
      <c r="R16" s="40"/>
      <c r="S16" s="40"/>
      <c r="T16" s="40"/>
      <c r="U16" s="20"/>
      <c r="V16" s="40"/>
      <c r="W16" s="20"/>
    </row>
    <row r="17" ht="15" customHeight="1" spans="1:23">
      <c r="A17" s="20" t="s">
        <v>256</v>
      </c>
      <c r="B17" s="20"/>
      <c r="C17" s="20" t="s">
        <v>264</v>
      </c>
      <c r="D17" s="153"/>
      <c r="E17" s="20" t="s">
        <v>121</v>
      </c>
      <c r="F17" s="20" t="s">
        <v>122</v>
      </c>
      <c r="G17" s="20" t="s">
        <v>265</v>
      </c>
      <c r="H17" s="20" t="s">
        <v>266</v>
      </c>
      <c r="I17" s="123">
        <v>10000</v>
      </c>
      <c r="J17" s="123">
        <v>10000</v>
      </c>
      <c r="K17" s="123">
        <v>10000</v>
      </c>
      <c r="L17" s="40"/>
      <c r="M17" s="40"/>
      <c r="N17" s="40"/>
      <c r="O17" s="40"/>
      <c r="P17" s="40"/>
      <c r="Q17" s="40"/>
      <c r="R17" s="40"/>
      <c r="S17" s="40"/>
      <c r="T17" s="40"/>
      <c r="U17" s="20"/>
      <c r="V17" s="40"/>
      <c r="W17" s="20"/>
    </row>
    <row r="18" ht="15" customHeight="1" spans="1:23">
      <c r="A18" s="20" t="s">
        <v>256</v>
      </c>
      <c r="B18" s="20"/>
      <c r="C18" s="20" t="s">
        <v>264</v>
      </c>
      <c r="D18" s="153"/>
      <c r="E18" s="20" t="s">
        <v>121</v>
      </c>
      <c r="F18" s="20" t="s">
        <v>122</v>
      </c>
      <c r="G18" s="20" t="s">
        <v>267</v>
      </c>
      <c r="H18" s="20" t="s">
        <v>268</v>
      </c>
      <c r="I18" s="123">
        <v>20000</v>
      </c>
      <c r="J18" s="123">
        <v>20000</v>
      </c>
      <c r="K18" s="123">
        <v>20000</v>
      </c>
      <c r="L18" s="40"/>
      <c r="M18" s="40"/>
      <c r="N18" s="40"/>
      <c r="O18" s="40"/>
      <c r="P18" s="40"/>
      <c r="Q18" s="40"/>
      <c r="R18" s="40"/>
      <c r="S18" s="40"/>
      <c r="T18" s="40"/>
      <c r="U18" s="20"/>
      <c r="V18" s="40"/>
      <c r="W18" s="20"/>
    </row>
    <row r="19" ht="15" customHeight="1" spans="1:23">
      <c r="A19" s="20" t="s">
        <v>269</v>
      </c>
      <c r="B19" s="20"/>
      <c r="C19" s="20" t="s">
        <v>270</v>
      </c>
      <c r="D19" s="153"/>
      <c r="E19" s="20" t="s">
        <v>119</v>
      </c>
      <c r="F19" s="20" t="s">
        <v>120</v>
      </c>
      <c r="G19" s="20" t="s">
        <v>271</v>
      </c>
      <c r="H19" s="20" t="s">
        <v>272</v>
      </c>
      <c r="I19" s="123">
        <v>98466.88</v>
      </c>
      <c r="J19" s="123">
        <v>98466.88</v>
      </c>
      <c r="K19" s="123">
        <v>98466.88</v>
      </c>
      <c r="L19" s="40"/>
      <c r="M19" s="40"/>
      <c r="N19" s="40"/>
      <c r="O19" s="40"/>
      <c r="P19" s="40"/>
      <c r="Q19" s="40"/>
      <c r="R19" s="40"/>
      <c r="S19" s="40"/>
      <c r="T19" s="40"/>
      <c r="U19" s="20"/>
      <c r="V19" s="40"/>
      <c r="W19" s="20"/>
    </row>
    <row r="20" ht="15" customHeight="1" spans="1:23">
      <c r="A20" s="20" t="s">
        <v>273</v>
      </c>
      <c r="B20" s="20"/>
      <c r="C20" s="20" t="s">
        <v>274</v>
      </c>
      <c r="D20" s="153"/>
      <c r="E20" s="20" t="s">
        <v>119</v>
      </c>
      <c r="F20" s="20" t="s">
        <v>120</v>
      </c>
      <c r="G20" s="20" t="s">
        <v>275</v>
      </c>
      <c r="H20" s="20" t="s">
        <v>276</v>
      </c>
      <c r="I20" s="123">
        <v>80000</v>
      </c>
      <c r="J20" s="123">
        <v>80000</v>
      </c>
      <c r="K20" s="123">
        <v>80000</v>
      </c>
      <c r="L20" s="40"/>
      <c r="M20" s="40"/>
      <c r="N20" s="40"/>
      <c r="O20" s="40"/>
      <c r="P20" s="40"/>
      <c r="Q20" s="40"/>
      <c r="R20" s="40"/>
      <c r="S20" s="40"/>
      <c r="T20" s="40"/>
      <c r="U20" s="20"/>
      <c r="V20" s="40"/>
      <c r="W20" s="20"/>
    </row>
    <row r="21" ht="15" customHeight="1" spans="1:23">
      <c r="A21" s="20" t="s">
        <v>273</v>
      </c>
      <c r="B21" s="20"/>
      <c r="C21" s="20" t="s">
        <v>277</v>
      </c>
      <c r="D21" s="153"/>
      <c r="E21" s="20" t="s">
        <v>119</v>
      </c>
      <c r="F21" s="20" t="s">
        <v>120</v>
      </c>
      <c r="G21" s="20" t="s">
        <v>261</v>
      </c>
      <c r="H21" s="20" t="s">
        <v>225</v>
      </c>
      <c r="I21" s="123">
        <v>422400</v>
      </c>
      <c r="J21" s="123">
        <v>422400</v>
      </c>
      <c r="K21" s="123">
        <v>422400</v>
      </c>
      <c r="L21" s="40"/>
      <c r="M21" s="40"/>
      <c r="N21" s="40"/>
      <c r="O21" s="40"/>
      <c r="P21" s="40"/>
      <c r="Q21" s="40"/>
      <c r="R21" s="40"/>
      <c r="S21" s="40"/>
      <c r="T21" s="40"/>
      <c r="U21" s="20"/>
      <c r="V21" s="40"/>
      <c r="W21" s="20"/>
    </row>
    <row r="22" ht="15" customHeight="1" spans="1:23">
      <c r="A22" s="20" t="s">
        <v>278</v>
      </c>
      <c r="B22" s="20"/>
      <c r="C22" s="20" t="s">
        <v>279</v>
      </c>
      <c r="D22" s="153"/>
      <c r="E22" s="20" t="s">
        <v>109</v>
      </c>
      <c r="F22" s="20" t="s">
        <v>110</v>
      </c>
      <c r="G22" s="20" t="s">
        <v>280</v>
      </c>
      <c r="H22" s="20" t="s">
        <v>281</v>
      </c>
      <c r="I22" s="121">
        <v>70490.6</v>
      </c>
      <c r="J22" s="121">
        <v>70490.6</v>
      </c>
      <c r="K22" s="121">
        <v>70490.6</v>
      </c>
      <c r="L22" s="40"/>
      <c r="M22" s="40"/>
      <c r="N22" s="40"/>
      <c r="O22" s="40"/>
      <c r="P22" s="40"/>
      <c r="Q22" s="40"/>
      <c r="R22" s="40"/>
      <c r="S22" s="40"/>
      <c r="T22" s="40"/>
      <c r="U22" s="20"/>
      <c r="V22" s="40"/>
      <c r="W22" s="20"/>
    </row>
    <row r="23" ht="21.75" customHeight="1" spans="1:23">
      <c r="A23" s="73" t="s">
        <v>282</v>
      </c>
      <c r="B23" s="73"/>
      <c r="C23" s="73" t="s">
        <v>283</v>
      </c>
      <c r="D23" s="154"/>
      <c r="E23" s="73" t="s">
        <v>115</v>
      </c>
      <c r="F23" s="73" t="s">
        <v>116</v>
      </c>
      <c r="G23" s="73" t="s">
        <v>261</v>
      </c>
      <c r="H23" s="73" t="s">
        <v>225</v>
      </c>
      <c r="I23" s="123">
        <v>4500</v>
      </c>
      <c r="J23" s="123">
        <v>4500</v>
      </c>
      <c r="K23" s="123">
        <v>4500</v>
      </c>
      <c r="L23" s="84"/>
      <c r="M23" s="84"/>
      <c r="N23" s="84"/>
      <c r="O23" s="84"/>
      <c r="P23" s="84"/>
      <c r="Q23" s="84"/>
      <c r="R23" s="84"/>
      <c r="S23" s="84"/>
      <c r="T23" s="84"/>
      <c r="U23" s="84"/>
      <c r="V23" s="84"/>
      <c r="W23" s="84"/>
    </row>
    <row r="24" ht="18.75" customHeight="1" spans="1:23">
      <c r="A24" s="37" t="s">
        <v>177</v>
      </c>
      <c r="B24" s="38"/>
      <c r="C24" s="38"/>
      <c r="D24" s="38"/>
      <c r="E24" s="38"/>
      <c r="F24" s="38"/>
      <c r="G24" s="38"/>
      <c r="H24" s="39"/>
      <c r="I24" s="123">
        <v>1243857.48</v>
      </c>
      <c r="J24" s="123">
        <v>1243857.48</v>
      </c>
      <c r="K24" s="123">
        <v>1243857.48</v>
      </c>
      <c r="L24" s="84"/>
      <c r="M24" s="84"/>
      <c r="N24" s="84"/>
      <c r="O24" s="84"/>
      <c r="P24" s="84"/>
      <c r="Q24" s="84"/>
      <c r="R24" s="84"/>
      <c r="S24" s="84"/>
      <c r="T24" s="84"/>
      <c r="U24" s="84"/>
      <c r="V24" s="84"/>
      <c r="W24" s="84"/>
    </row>
  </sheetData>
  <mergeCells count="29">
    <mergeCell ref="A3:W3"/>
    <mergeCell ref="A4:H4"/>
    <mergeCell ref="J5:M5"/>
    <mergeCell ref="N5:P5"/>
    <mergeCell ref="R5:W5"/>
    <mergeCell ref="A24:H24"/>
    <mergeCell ref="A5:A8"/>
    <mergeCell ref="B5:B8"/>
    <mergeCell ref="C5:C8"/>
    <mergeCell ref="D5:D8"/>
    <mergeCell ref="D10:D23"/>
    <mergeCell ref="E5:E8"/>
    <mergeCell ref="F5:F8"/>
    <mergeCell ref="G5:G8"/>
    <mergeCell ref="H5:H8"/>
    <mergeCell ref="I5:I8"/>
    <mergeCell ref="L6:L8"/>
    <mergeCell ref="M6:M8"/>
    <mergeCell ref="N6:N8"/>
    <mergeCell ref="O6:O8"/>
    <mergeCell ref="P6:P8"/>
    <mergeCell ref="Q5:Q8"/>
    <mergeCell ref="R6:R8"/>
    <mergeCell ref="S6:S8"/>
    <mergeCell ref="T6:T8"/>
    <mergeCell ref="U6:U8"/>
    <mergeCell ref="V6:V8"/>
    <mergeCell ref="W6:W8"/>
    <mergeCell ref="J6:K7"/>
  </mergeCells>
  <printOptions horizontalCentered="1"/>
  <pageMargins left="0.37" right="0.37" top="0.56" bottom="0.56" header="0.48" footer="0.48"/>
  <pageSetup paperSize="9" scale="56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J38"/>
  <sheetViews>
    <sheetView showZeros="0" workbookViewId="0">
      <pane ySplit="1" topLeftCell="A14" activePane="bottomLeft" state="frozen"/>
      <selection/>
      <selection pane="bottomLeft" activeCell="G19" sqref="G19"/>
    </sheetView>
  </sheetViews>
  <sheetFormatPr defaultColWidth="9.14166666666667" defaultRowHeight="12" customHeight="1"/>
  <cols>
    <col min="1" max="1" width="34.2833333333333" customWidth="1"/>
    <col min="2" max="2" width="29" customWidth="1"/>
    <col min="3" max="5" width="23.575" customWidth="1"/>
    <col min="6" max="6" width="11.2833333333333" customWidth="1"/>
    <col min="7" max="7" width="25.1416666666667" customWidth="1"/>
    <col min="8" max="8" width="15.575" customWidth="1"/>
    <col min="9" max="9" width="13.425" customWidth="1"/>
    <col min="10" max="10" width="18.85" customWidth="1"/>
  </cols>
  <sheetData>
    <row r="1" customHeight="1" spans="1:10">
      <c r="A1" s="1"/>
      <c r="B1" s="1"/>
      <c r="C1" s="1"/>
      <c r="D1" s="1"/>
      <c r="E1" s="1"/>
      <c r="F1" s="1"/>
      <c r="G1" s="1"/>
      <c r="H1" s="1"/>
      <c r="I1" s="1"/>
      <c r="J1" s="1"/>
    </row>
    <row r="2" ht="18" customHeight="1" spans="10:10">
      <c r="J2" s="3" t="s">
        <v>284</v>
      </c>
    </row>
    <row r="3" ht="39.75" customHeight="1" spans="1:10">
      <c r="A3" s="68" t="str">
        <f>"2025"&amp;"年部门项目支出绩效目标表"</f>
        <v>2025年部门项目支出绩效目标表</v>
      </c>
      <c r="B3" s="4"/>
      <c r="C3" s="4"/>
      <c r="D3" s="4"/>
      <c r="E3" s="4"/>
      <c r="F3" s="69"/>
      <c r="G3" s="4"/>
      <c r="H3" s="69"/>
      <c r="I3" s="69"/>
      <c r="J3" s="4"/>
    </row>
    <row r="4" ht="17.25" customHeight="1" spans="1:1">
      <c r="A4" s="5" t="s">
        <v>1</v>
      </c>
    </row>
    <row r="5" ht="44.25" customHeight="1" spans="1:10">
      <c r="A5" s="70" t="s">
        <v>189</v>
      </c>
      <c r="B5" s="70" t="s">
        <v>285</v>
      </c>
      <c r="C5" s="70" t="s">
        <v>286</v>
      </c>
      <c r="D5" s="70" t="s">
        <v>287</v>
      </c>
      <c r="E5" s="70" t="s">
        <v>288</v>
      </c>
      <c r="F5" s="71" t="s">
        <v>289</v>
      </c>
      <c r="G5" s="70" t="s">
        <v>290</v>
      </c>
      <c r="H5" s="71" t="s">
        <v>291</v>
      </c>
      <c r="I5" s="71" t="s">
        <v>292</v>
      </c>
      <c r="J5" s="70" t="s">
        <v>293</v>
      </c>
    </row>
    <row r="6" ht="18.75" customHeight="1" spans="1:10">
      <c r="A6" s="144">
        <v>1</v>
      </c>
      <c r="B6" s="144">
        <v>2</v>
      </c>
      <c r="C6" s="144">
        <v>3</v>
      </c>
      <c r="D6" s="144">
        <v>4</v>
      </c>
      <c r="E6" s="144">
        <v>5</v>
      </c>
      <c r="F6" s="40">
        <v>6</v>
      </c>
      <c r="G6" s="144">
        <v>7</v>
      </c>
      <c r="H6" s="40">
        <v>8</v>
      </c>
      <c r="I6" s="40">
        <v>9</v>
      </c>
      <c r="J6" s="144">
        <v>10</v>
      </c>
    </row>
    <row r="7" ht="42" customHeight="1" spans="1:10">
      <c r="A7" s="145" t="s">
        <v>257</v>
      </c>
      <c r="B7" s="145" t="s">
        <v>294</v>
      </c>
      <c r="C7" s="146" t="s">
        <v>295</v>
      </c>
      <c r="D7" s="146" t="s">
        <v>296</v>
      </c>
      <c r="E7" s="146" t="s">
        <v>297</v>
      </c>
      <c r="F7" s="146" t="s">
        <v>298</v>
      </c>
      <c r="G7" s="146" t="s">
        <v>83</v>
      </c>
      <c r="H7" s="146" t="s">
        <v>299</v>
      </c>
      <c r="I7" s="146" t="s">
        <v>300</v>
      </c>
      <c r="J7" s="146" t="s">
        <v>301</v>
      </c>
    </row>
    <row r="8" ht="42" customHeight="1" spans="1:10">
      <c r="A8" s="147"/>
      <c r="B8" s="147"/>
      <c r="C8" s="146" t="s">
        <v>295</v>
      </c>
      <c r="D8" s="146" t="s">
        <v>302</v>
      </c>
      <c r="E8" s="146" t="s">
        <v>303</v>
      </c>
      <c r="F8" s="146" t="s">
        <v>298</v>
      </c>
      <c r="G8" s="146" t="s">
        <v>304</v>
      </c>
      <c r="H8" s="146" t="s">
        <v>305</v>
      </c>
      <c r="I8" s="146" t="s">
        <v>300</v>
      </c>
      <c r="J8" s="146" t="s">
        <v>306</v>
      </c>
    </row>
    <row r="9" ht="42" customHeight="1" spans="1:10">
      <c r="A9" s="147"/>
      <c r="B9" s="147"/>
      <c r="C9" s="146" t="s">
        <v>295</v>
      </c>
      <c r="D9" s="146" t="s">
        <v>302</v>
      </c>
      <c r="E9" s="146" t="s">
        <v>307</v>
      </c>
      <c r="F9" s="146" t="s">
        <v>308</v>
      </c>
      <c r="G9" s="146" t="s">
        <v>309</v>
      </c>
      <c r="H9" s="146" t="s">
        <v>310</v>
      </c>
      <c r="I9" s="146" t="s">
        <v>311</v>
      </c>
      <c r="J9" s="146" t="s">
        <v>312</v>
      </c>
    </row>
    <row r="10" ht="42" customHeight="1" spans="1:10">
      <c r="A10" s="147"/>
      <c r="B10" s="147"/>
      <c r="C10" s="146" t="s">
        <v>295</v>
      </c>
      <c r="D10" s="146" t="s">
        <v>302</v>
      </c>
      <c r="E10" s="146" t="s">
        <v>313</v>
      </c>
      <c r="F10" s="146" t="s">
        <v>308</v>
      </c>
      <c r="G10" s="146" t="s">
        <v>314</v>
      </c>
      <c r="H10" s="146" t="s">
        <v>310</v>
      </c>
      <c r="I10" s="146" t="s">
        <v>311</v>
      </c>
      <c r="J10" s="146" t="s">
        <v>315</v>
      </c>
    </row>
    <row r="11" ht="42" customHeight="1" spans="1:10">
      <c r="A11" s="147"/>
      <c r="B11" s="147"/>
      <c r="C11" s="146" t="s">
        <v>295</v>
      </c>
      <c r="D11" s="146" t="s">
        <v>316</v>
      </c>
      <c r="E11" s="146" t="s">
        <v>317</v>
      </c>
      <c r="F11" s="146" t="s">
        <v>308</v>
      </c>
      <c r="G11" s="146" t="s">
        <v>318</v>
      </c>
      <c r="H11" s="146" t="s">
        <v>310</v>
      </c>
      <c r="I11" s="146" t="s">
        <v>311</v>
      </c>
      <c r="J11" s="146" t="s">
        <v>319</v>
      </c>
    </row>
    <row r="12" ht="42" customHeight="1" spans="1:10">
      <c r="A12" s="147"/>
      <c r="B12" s="147"/>
      <c r="C12" s="146" t="s">
        <v>320</v>
      </c>
      <c r="D12" s="146" t="s">
        <v>321</v>
      </c>
      <c r="E12" s="146" t="s">
        <v>322</v>
      </c>
      <c r="F12" s="146" t="s">
        <v>308</v>
      </c>
      <c r="G12" s="146" t="s">
        <v>323</v>
      </c>
      <c r="H12" s="146" t="s">
        <v>310</v>
      </c>
      <c r="I12" s="146" t="s">
        <v>311</v>
      </c>
      <c r="J12" s="146" t="s">
        <v>324</v>
      </c>
    </row>
    <row r="13" ht="42" customHeight="1" spans="1:10">
      <c r="A13" s="148"/>
      <c r="B13" s="148"/>
      <c r="C13" s="146" t="s">
        <v>325</v>
      </c>
      <c r="D13" s="146" t="s">
        <v>326</v>
      </c>
      <c r="E13" s="146" t="s">
        <v>327</v>
      </c>
      <c r="F13" s="146" t="s">
        <v>298</v>
      </c>
      <c r="G13" s="146" t="s">
        <v>304</v>
      </c>
      <c r="H13" s="146" t="s">
        <v>305</v>
      </c>
      <c r="I13" s="146" t="s">
        <v>300</v>
      </c>
      <c r="J13" s="146" t="s">
        <v>328</v>
      </c>
    </row>
    <row r="14" ht="42" customHeight="1" spans="1:10">
      <c r="A14" s="145" t="s">
        <v>283</v>
      </c>
      <c r="B14" s="145" t="s">
        <v>329</v>
      </c>
      <c r="C14" s="146" t="s">
        <v>295</v>
      </c>
      <c r="D14" s="146" t="s">
        <v>296</v>
      </c>
      <c r="E14" s="146" t="s">
        <v>330</v>
      </c>
      <c r="F14" s="146" t="s">
        <v>308</v>
      </c>
      <c r="G14" s="146" t="s">
        <v>83</v>
      </c>
      <c r="H14" s="146" t="s">
        <v>299</v>
      </c>
      <c r="I14" s="146" t="s">
        <v>300</v>
      </c>
      <c r="J14" s="146" t="s">
        <v>330</v>
      </c>
    </row>
    <row r="15" ht="42" customHeight="1" spans="1:10">
      <c r="A15" s="147"/>
      <c r="B15" s="147"/>
      <c r="C15" s="146" t="s">
        <v>295</v>
      </c>
      <c r="D15" s="146" t="s">
        <v>302</v>
      </c>
      <c r="E15" s="146" t="s">
        <v>331</v>
      </c>
      <c r="F15" s="146" t="s">
        <v>308</v>
      </c>
      <c r="G15" s="146" t="s">
        <v>332</v>
      </c>
      <c r="H15" s="146" t="s">
        <v>305</v>
      </c>
      <c r="I15" s="146" t="s">
        <v>300</v>
      </c>
      <c r="J15" s="146" t="s">
        <v>331</v>
      </c>
    </row>
    <row r="16" ht="42" customHeight="1" spans="1:10">
      <c r="A16" s="147"/>
      <c r="B16" s="147"/>
      <c r="C16" s="146" t="s">
        <v>295</v>
      </c>
      <c r="D16" s="146" t="s">
        <v>316</v>
      </c>
      <c r="E16" s="146" t="s">
        <v>317</v>
      </c>
      <c r="F16" s="146" t="s">
        <v>308</v>
      </c>
      <c r="G16" s="146" t="s">
        <v>318</v>
      </c>
      <c r="H16" s="146" t="s">
        <v>310</v>
      </c>
      <c r="I16" s="146" t="s">
        <v>311</v>
      </c>
      <c r="J16" s="146" t="s">
        <v>317</v>
      </c>
    </row>
    <row r="17" ht="42" customHeight="1" spans="1:10">
      <c r="A17" s="147"/>
      <c r="B17" s="147"/>
      <c r="C17" s="146" t="s">
        <v>320</v>
      </c>
      <c r="D17" s="146" t="s">
        <v>333</v>
      </c>
      <c r="E17" s="146" t="s">
        <v>334</v>
      </c>
      <c r="F17" s="146" t="s">
        <v>308</v>
      </c>
      <c r="G17" s="146" t="s">
        <v>335</v>
      </c>
      <c r="H17" s="146" t="s">
        <v>310</v>
      </c>
      <c r="I17" s="146" t="s">
        <v>311</v>
      </c>
      <c r="J17" s="146" t="s">
        <v>336</v>
      </c>
    </row>
    <row r="18" ht="42" customHeight="1" spans="1:10">
      <c r="A18" s="148"/>
      <c r="B18" s="148"/>
      <c r="C18" s="146" t="s">
        <v>325</v>
      </c>
      <c r="D18" s="146" t="s">
        <v>326</v>
      </c>
      <c r="E18" s="146" t="s">
        <v>337</v>
      </c>
      <c r="F18" s="146" t="s">
        <v>298</v>
      </c>
      <c r="G18" s="146" t="s">
        <v>304</v>
      </c>
      <c r="H18" s="146" t="s">
        <v>305</v>
      </c>
      <c r="I18" s="146" t="s">
        <v>300</v>
      </c>
      <c r="J18" s="146" t="s">
        <v>338</v>
      </c>
    </row>
    <row r="19" ht="42" customHeight="1" spans="1:10">
      <c r="A19" s="145" t="s">
        <v>274</v>
      </c>
      <c r="B19" s="145" t="s">
        <v>339</v>
      </c>
      <c r="C19" s="146" t="s">
        <v>295</v>
      </c>
      <c r="D19" s="146" t="s">
        <v>302</v>
      </c>
      <c r="E19" s="146" t="s">
        <v>340</v>
      </c>
      <c r="F19" s="146" t="s">
        <v>298</v>
      </c>
      <c r="G19" s="146" t="s">
        <v>91</v>
      </c>
      <c r="H19" s="146" t="s">
        <v>341</v>
      </c>
      <c r="I19" s="146" t="s">
        <v>300</v>
      </c>
      <c r="J19" s="146" t="s">
        <v>342</v>
      </c>
    </row>
    <row r="20" ht="42" customHeight="1" spans="1:10">
      <c r="A20" s="147"/>
      <c r="B20" s="147"/>
      <c r="C20" s="146" t="s">
        <v>320</v>
      </c>
      <c r="D20" s="146" t="s">
        <v>343</v>
      </c>
      <c r="E20" s="146" t="s">
        <v>344</v>
      </c>
      <c r="F20" s="146" t="s">
        <v>308</v>
      </c>
      <c r="G20" s="146" t="s">
        <v>82</v>
      </c>
      <c r="H20" s="146" t="s">
        <v>345</v>
      </c>
      <c r="I20" s="146" t="s">
        <v>300</v>
      </c>
      <c r="J20" s="146" t="s">
        <v>346</v>
      </c>
    </row>
    <row r="21" ht="42" customHeight="1" spans="1:10">
      <c r="A21" s="148"/>
      <c r="B21" s="148"/>
      <c r="C21" s="146" t="s">
        <v>325</v>
      </c>
      <c r="D21" s="146" t="s">
        <v>326</v>
      </c>
      <c r="E21" s="146" t="s">
        <v>347</v>
      </c>
      <c r="F21" s="146" t="s">
        <v>298</v>
      </c>
      <c r="G21" s="146" t="s">
        <v>304</v>
      </c>
      <c r="H21" s="146" t="s">
        <v>305</v>
      </c>
      <c r="I21" s="146" t="s">
        <v>311</v>
      </c>
      <c r="J21" s="146" t="s">
        <v>347</v>
      </c>
    </row>
    <row r="22" ht="42" customHeight="1" spans="1:10">
      <c r="A22" s="145" t="s">
        <v>264</v>
      </c>
      <c r="B22" s="145" t="s">
        <v>348</v>
      </c>
      <c r="C22" s="146" t="s">
        <v>295</v>
      </c>
      <c r="D22" s="146" t="s">
        <v>296</v>
      </c>
      <c r="E22" s="146" t="s">
        <v>349</v>
      </c>
      <c r="F22" s="146" t="s">
        <v>298</v>
      </c>
      <c r="G22" s="146" t="s">
        <v>83</v>
      </c>
      <c r="H22" s="146" t="s">
        <v>350</v>
      </c>
      <c r="I22" s="146" t="s">
        <v>300</v>
      </c>
      <c r="J22" s="146" t="s">
        <v>351</v>
      </c>
    </row>
    <row r="23" ht="42" customHeight="1" spans="1:10">
      <c r="A23" s="147"/>
      <c r="B23" s="147"/>
      <c r="C23" s="146" t="s">
        <v>295</v>
      </c>
      <c r="D23" s="146" t="s">
        <v>296</v>
      </c>
      <c r="E23" s="146" t="s">
        <v>352</v>
      </c>
      <c r="F23" s="146" t="s">
        <v>298</v>
      </c>
      <c r="G23" s="146" t="s">
        <v>85</v>
      </c>
      <c r="H23" s="146" t="s">
        <v>299</v>
      </c>
      <c r="I23" s="146" t="s">
        <v>300</v>
      </c>
      <c r="J23" s="146" t="s">
        <v>353</v>
      </c>
    </row>
    <row r="24" ht="42" customHeight="1" spans="1:10">
      <c r="A24" s="147"/>
      <c r="B24" s="147"/>
      <c r="C24" s="146" t="s">
        <v>295</v>
      </c>
      <c r="D24" s="146" t="s">
        <v>302</v>
      </c>
      <c r="E24" s="146" t="s">
        <v>354</v>
      </c>
      <c r="F24" s="146" t="s">
        <v>308</v>
      </c>
      <c r="G24" s="146" t="s">
        <v>355</v>
      </c>
      <c r="H24" s="146" t="s">
        <v>305</v>
      </c>
      <c r="I24" s="146" t="s">
        <v>300</v>
      </c>
      <c r="J24" s="146" t="s">
        <v>356</v>
      </c>
    </row>
    <row r="25" ht="42" customHeight="1" spans="1:10">
      <c r="A25" s="147"/>
      <c r="B25" s="147"/>
      <c r="C25" s="146" t="s">
        <v>295</v>
      </c>
      <c r="D25" s="146" t="s">
        <v>302</v>
      </c>
      <c r="E25" s="146" t="s">
        <v>357</v>
      </c>
      <c r="F25" s="146" t="s">
        <v>308</v>
      </c>
      <c r="G25" s="146" t="s">
        <v>332</v>
      </c>
      <c r="H25" s="146" t="s">
        <v>305</v>
      </c>
      <c r="I25" s="146" t="s">
        <v>300</v>
      </c>
      <c r="J25" s="146" t="s">
        <v>358</v>
      </c>
    </row>
    <row r="26" ht="42" customHeight="1" spans="1:10">
      <c r="A26" s="147"/>
      <c r="B26" s="147"/>
      <c r="C26" s="146" t="s">
        <v>295</v>
      </c>
      <c r="D26" s="146" t="s">
        <v>316</v>
      </c>
      <c r="E26" s="146" t="s">
        <v>317</v>
      </c>
      <c r="F26" s="146" t="s">
        <v>308</v>
      </c>
      <c r="G26" s="146" t="s">
        <v>318</v>
      </c>
      <c r="H26" s="146" t="s">
        <v>310</v>
      </c>
      <c r="I26" s="146" t="s">
        <v>311</v>
      </c>
      <c r="J26" s="146" t="s">
        <v>359</v>
      </c>
    </row>
    <row r="27" ht="42" customHeight="1" spans="1:10">
      <c r="A27" s="147"/>
      <c r="B27" s="147"/>
      <c r="C27" s="146" t="s">
        <v>320</v>
      </c>
      <c r="D27" s="146" t="s">
        <v>321</v>
      </c>
      <c r="E27" s="146" t="s">
        <v>360</v>
      </c>
      <c r="F27" s="146" t="s">
        <v>308</v>
      </c>
      <c r="G27" s="146" t="s">
        <v>323</v>
      </c>
      <c r="H27" s="146" t="s">
        <v>310</v>
      </c>
      <c r="I27" s="146" t="s">
        <v>311</v>
      </c>
      <c r="J27" s="146" t="s">
        <v>361</v>
      </c>
    </row>
    <row r="28" ht="42" customHeight="1" spans="1:10">
      <c r="A28" s="147"/>
      <c r="B28" s="147"/>
      <c r="C28" s="146" t="s">
        <v>320</v>
      </c>
      <c r="D28" s="146" t="s">
        <v>321</v>
      </c>
      <c r="E28" s="146" t="s">
        <v>362</v>
      </c>
      <c r="F28" s="146" t="s">
        <v>308</v>
      </c>
      <c r="G28" s="146" t="s">
        <v>323</v>
      </c>
      <c r="H28" s="146" t="s">
        <v>310</v>
      </c>
      <c r="I28" s="146" t="s">
        <v>311</v>
      </c>
      <c r="J28" s="146" t="s">
        <v>363</v>
      </c>
    </row>
    <row r="29" ht="42" customHeight="1" spans="1:10">
      <c r="A29" s="148"/>
      <c r="B29" s="148"/>
      <c r="C29" s="146" t="s">
        <v>325</v>
      </c>
      <c r="D29" s="146" t="s">
        <v>326</v>
      </c>
      <c r="E29" s="146" t="s">
        <v>364</v>
      </c>
      <c r="F29" s="146" t="s">
        <v>298</v>
      </c>
      <c r="G29" s="146" t="s">
        <v>304</v>
      </c>
      <c r="H29" s="146" t="s">
        <v>305</v>
      </c>
      <c r="I29" s="146" t="s">
        <v>300</v>
      </c>
      <c r="J29" s="146" t="s">
        <v>326</v>
      </c>
    </row>
    <row r="30" ht="42" customHeight="1" spans="1:10">
      <c r="A30" s="145" t="s">
        <v>277</v>
      </c>
      <c r="B30" s="145" t="s">
        <v>365</v>
      </c>
      <c r="C30" s="146" t="s">
        <v>295</v>
      </c>
      <c r="D30" s="146" t="s">
        <v>302</v>
      </c>
      <c r="E30" s="146" t="s">
        <v>366</v>
      </c>
      <c r="F30" s="146" t="s">
        <v>298</v>
      </c>
      <c r="G30" s="146" t="s">
        <v>367</v>
      </c>
      <c r="H30" s="146" t="s">
        <v>341</v>
      </c>
      <c r="I30" s="146" t="s">
        <v>300</v>
      </c>
      <c r="J30" s="146" t="s">
        <v>368</v>
      </c>
    </row>
    <row r="31" ht="42" customHeight="1" spans="1:10">
      <c r="A31" s="147"/>
      <c r="B31" s="147"/>
      <c r="C31" s="146" t="s">
        <v>320</v>
      </c>
      <c r="D31" s="146" t="s">
        <v>321</v>
      </c>
      <c r="E31" s="146" t="s">
        <v>369</v>
      </c>
      <c r="F31" s="146" t="s">
        <v>308</v>
      </c>
      <c r="G31" s="146" t="s">
        <v>82</v>
      </c>
      <c r="H31" s="146" t="s">
        <v>345</v>
      </c>
      <c r="I31" s="146" t="s">
        <v>311</v>
      </c>
      <c r="J31" s="146" t="s">
        <v>370</v>
      </c>
    </row>
    <row r="32" ht="42" customHeight="1" spans="1:10">
      <c r="A32" s="148"/>
      <c r="B32" s="148"/>
      <c r="C32" s="146" t="s">
        <v>325</v>
      </c>
      <c r="D32" s="146" t="s">
        <v>326</v>
      </c>
      <c r="E32" s="146" t="s">
        <v>371</v>
      </c>
      <c r="F32" s="146" t="s">
        <v>308</v>
      </c>
      <c r="G32" s="146" t="s">
        <v>304</v>
      </c>
      <c r="H32" s="146" t="s">
        <v>305</v>
      </c>
      <c r="I32" s="146" t="s">
        <v>311</v>
      </c>
      <c r="J32" s="146" t="s">
        <v>372</v>
      </c>
    </row>
    <row r="33" ht="42" customHeight="1" spans="1:10">
      <c r="A33" s="145" t="s">
        <v>270</v>
      </c>
      <c r="B33" s="145" t="s">
        <v>373</v>
      </c>
      <c r="C33" s="146" t="s">
        <v>295</v>
      </c>
      <c r="D33" s="146" t="s">
        <v>296</v>
      </c>
      <c r="E33" s="146" t="s">
        <v>374</v>
      </c>
      <c r="F33" s="146" t="s">
        <v>308</v>
      </c>
      <c r="G33" s="146" t="s">
        <v>375</v>
      </c>
      <c r="H33" s="146" t="s">
        <v>345</v>
      </c>
      <c r="I33" s="146" t="s">
        <v>300</v>
      </c>
      <c r="J33" s="146" t="s">
        <v>376</v>
      </c>
    </row>
    <row r="34" ht="42" customHeight="1" spans="1:10">
      <c r="A34" s="147"/>
      <c r="B34" s="147"/>
      <c r="C34" s="146" t="s">
        <v>320</v>
      </c>
      <c r="D34" s="146" t="s">
        <v>321</v>
      </c>
      <c r="E34" s="146" t="s">
        <v>377</v>
      </c>
      <c r="F34" s="146" t="s">
        <v>308</v>
      </c>
      <c r="G34" s="146" t="s">
        <v>378</v>
      </c>
      <c r="H34" s="146" t="s">
        <v>345</v>
      </c>
      <c r="I34" s="146" t="s">
        <v>311</v>
      </c>
      <c r="J34" s="146" t="s">
        <v>379</v>
      </c>
    </row>
    <row r="35" ht="42" customHeight="1" spans="1:10">
      <c r="A35" s="148"/>
      <c r="B35" s="148"/>
      <c r="C35" s="146" t="s">
        <v>325</v>
      </c>
      <c r="D35" s="146" t="s">
        <v>326</v>
      </c>
      <c r="E35" s="146" t="s">
        <v>380</v>
      </c>
      <c r="F35" s="146" t="s">
        <v>298</v>
      </c>
      <c r="G35" s="146" t="s">
        <v>304</v>
      </c>
      <c r="H35" s="146" t="s">
        <v>305</v>
      </c>
      <c r="I35" s="146" t="s">
        <v>311</v>
      </c>
      <c r="J35" s="146" t="s">
        <v>379</v>
      </c>
    </row>
    <row r="36" ht="42" customHeight="1" spans="1:10">
      <c r="A36" s="145" t="s">
        <v>279</v>
      </c>
      <c r="B36" s="145" t="s">
        <v>381</v>
      </c>
      <c r="C36" s="146" t="s">
        <v>295</v>
      </c>
      <c r="D36" s="146" t="s">
        <v>302</v>
      </c>
      <c r="E36" s="146" t="s">
        <v>382</v>
      </c>
      <c r="F36" s="146" t="s">
        <v>308</v>
      </c>
      <c r="G36" s="146" t="s">
        <v>355</v>
      </c>
      <c r="H36" s="146" t="s">
        <v>305</v>
      </c>
      <c r="I36" s="146" t="s">
        <v>311</v>
      </c>
      <c r="J36" s="146" t="s">
        <v>383</v>
      </c>
    </row>
    <row r="37" ht="42" customHeight="1" spans="1:10">
      <c r="A37" s="147"/>
      <c r="B37" s="147"/>
      <c r="C37" s="146" t="s">
        <v>320</v>
      </c>
      <c r="D37" s="146" t="s">
        <v>321</v>
      </c>
      <c r="E37" s="146" t="s">
        <v>384</v>
      </c>
      <c r="F37" s="146" t="s">
        <v>308</v>
      </c>
      <c r="G37" s="146" t="s">
        <v>355</v>
      </c>
      <c r="H37" s="146" t="s">
        <v>305</v>
      </c>
      <c r="I37" s="146" t="s">
        <v>311</v>
      </c>
      <c r="J37" s="146" t="s">
        <v>384</v>
      </c>
    </row>
    <row r="38" ht="42" customHeight="1" spans="1:10">
      <c r="A38" s="148"/>
      <c r="B38" s="148"/>
      <c r="C38" s="146" t="s">
        <v>325</v>
      </c>
      <c r="D38" s="146" t="s">
        <v>326</v>
      </c>
      <c r="E38" s="146" t="s">
        <v>385</v>
      </c>
      <c r="F38" s="146" t="s">
        <v>298</v>
      </c>
      <c r="G38" s="146" t="s">
        <v>332</v>
      </c>
      <c r="H38" s="146" t="s">
        <v>305</v>
      </c>
      <c r="I38" s="146" t="s">
        <v>311</v>
      </c>
      <c r="J38" s="146" t="s">
        <v>386</v>
      </c>
    </row>
  </sheetData>
  <mergeCells count="16">
    <mergeCell ref="A3:J3"/>
    <mergeCell ref="A4:H4"/>
    <mergeCell ref="A7:A13"/>
    <mergeCell ref="A14:A18"/>
    <mergeCell ref="A19:A21"/>
    <mergeCell ref="A22:A29"/>
    <mergeCell ref="A30:A32"/>
    <mergeCell ref="A33:A35"/>
    <mergeCell ref="A36:A38"/>
    <mergeCell ref="B7:B13"/>
    <mergeCell ref="B14:B18"/>
    <mergeCell ref="B19:B21"/>
    <mergeCell ref="B22:B29"/>
    <mergeCell ref="B30:B32"/>
    <mergeCell ref="B33:B35"/>
    <mergeCell ref="B36:B38"/>
  </mergeCells>
  <printOptions horizontalCentered="1"/>
  <pageMargins left="0.96" right="0.96" top="0.72" bottom="0.72" header="0" footer="0"/>
  <pageSetup paperSize="9" scale="6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F11"/>
  <sheetViews>
    <sheetView showZeros="0" workbookViewId="0">
      <pane ySplit="1" topLeftCell="A2" activePane="bottomLeft" state="frozen"/>
      <selection/>
      <selection pane="bottomLeft" activeCell="A4" sqref="A4:C4"/>
    </sheetView>
  </sheetViews>
  <sheetFormatPr defaultColWidth="9.14166666666667" defaultRowHeight="14.25" customHeight="1" outlineLevelCol="5"/>
  <cols>
    <col min="1" max="1" width="32.1416666666667" customWidth="1"/>
    <col min="2" max="2" width="20.7083333333333" customWidth="1"/>
    <col min="3" max="3" width="32.1416666666667" customWidth="1"/>
    <col min="4" max="4" width="27.7083333333333" customWidth="1"/>
    <col min="5" max="6" width="36.7083333333333" customWidth="1"/>
  </cols>
  <sheetData>
    <row r="1" customHeight="1" spans="1:6">
      <c r="A1" s="1"/>
      <c r="B1" s="1"/>
      <c r="C1" s="1"/>
      <c r="D1" s="1"/>
      <c r="E1" s="1"/>
      <c r="F1" s="1"/>
    </row>
    <row r="2" ht="12" customHeight="1" spans="1:6">
      <c r="A2" s="130">
        <v>1</v>
      </c>
      <c r="B2" s="131">
        <v>0</v>
      </c>
      <c r="C2" s="130">
        <v>1</v>
      </c>
      <c r="D2" s="132"/>
      <c r="E2" s="132"/>
      <c r="F2" s="129" t="s">
        <v>387</v>
      </c>
    </row>
    <row r="3" ht="42" customHeight="1" spans="1:6">
      <c r="A3" s="133" t="str">
        <f>"2025"&amp;"年部门政府性基金预算支出预算表"</f>
        <v>2025年部门政府性基金预算支出预算表</v>
      </c>
      <c r="B3" s="133" t="s">
        <v>388</v>
      </c>
      <c r="C3" s="134"/>
      <c r="D3" s="135"/>
      <c r="E3" s="135"/>
      <c r="F3" s="135"/>
    </row>
    <row r="4" ht="13.5" customHeight="1" spans="1:6">
      <c r="A4" s="5" t="s">
        <v>1</v>
      </c>
      <c r="B4" s="5" t="s">
        <v>389</v>
      </c>
      <c r="C4" s="130"/>
      <c r="D4" s="132"/>
      <c r="E4" s="132"/>
      <c r="F4" s="129" t="s">
        <v>2</v>
      </c>
    </row>
    <row r="5" ht="19.5" customHeight="1" spans="1:6">
      <c r="A5" s="136" t="s">
        <v>187</v>
      </c>
      <c r="B5" s="137" t="s">
        <v>72</v>
      </c>
      <c r="C5" s="136" t="s">
        <v>73</v>
      </c>
      <c r="D5" s="11" t="s">
        <v>390</v>
      </c>
      <c r="E5" s="12"/>
      <c r="F5" s="13"/>
    </row>
    <row r="6" ht="18.75" customHeight="1" spans="1:6">
      <c r="A6" s="138"/>
      <c r="B6" s="139"/>
      <c r="C6" s="138"/>
      <c r="D6" s="16" t="s">
        <v>56</v>
      </c>
      <c r="E6" s="11" t="s">
        <v>75</v>
      </c>
      <c r="F6" s="16" t="s">
        <v>76</v>
      </c>
    </row>
    <row r="7" ht="18.75" customHeight="1" spans="1:6">
      <c r="A7" s="71">
        <v>1</v>
      </c>
      <c r="B7" s="140" t="s">
        <v>83</v>
      </c>
      <c r="C7" s="71">
        <v>3</v>
      </c>
      <c r="D7" s="141">
        <v>4</v>
      </c>
      <c r="E7" s="141">
        <v>5</v>
      </c>
      <c r="F7" s="141">
        <v>6</v>
      </c>
    </row>
    <row r="8" ht="21" customHeight="1" spans="1:6">
      <c r="A8" s="33"/>
      <c r="B8" s="33"/>
      <c r="C8" s="33"/>
      <c r="D8" s="84"/>
      <c r="E8" s="84"/>
      <c r="F8" s="84"/>
    </row>
    <row r="9" ht="21" customHeight="1" spans="1:6">
      <c r="A9" s="33"/>
      <c r="B9" s="33"/>
      <c r="C9" s="33"/>
      <c r="D9" s="84"/>
      <c r="E9" s="84"/>
      <c r="F9" s="84"/>
    </row>
    <row r="10" ht="18.75" customHeight="1" spans="1:6">
      <c r="A10" s="142" t="s">
        <v>177</v>
      </c>
      <c r="B10" s="142" t="s">
        <v>177</v>
      </c>
      <c r="C10" s="143" t="s">
        <v>177</v>
      </c>
      <c r="D10" s="84"/>
      <c r="E10" s="84"/>
      <c r="F10" s="84"/>
    </row>
    <row r="11" customHeight="1" spans="1:1">
      <c r="A11" t="s">
        <v>391</v>
      </c>
    </row>
  </sheetData>
  <mergeCells count="7">
    <mergeCell ref="A3:F3"/>
    <mergeCell ref="A4:C4"/>
    <mergeCell ref="D5:F5"/>
    <mergeCell ref="A10:C10"/>
    <mergeCell ref="A5:A6"/>
    <mergeCell ref="B5:B6"/>
    <mergeCell ref="C5:C6"/>
  </mergeCells>
  <printOptions horizontalCentered="1"/>
  <pageMargins left="0.37" right="0.37" top="0.56" bottom="0.56" header="0.48" footer="0.48"/>
  <pageSetup paperSize="9" scale="98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S15"/>
  <sheetViews>
    <sheetView showZeros="0" workbookViewId="0">
      <pane ySplit="1" topLeftCell="A2" activePane="bottomLeft" state="frozen"/>
      <selection/>
      <selection pane="bottomLeft" activeCell="I17" sqref="I17"/>
    </sheetView>
  </sheetViews>
  <sheetFormatPr defaultColWidth="9.14166666666667" defaultRowHeight="14.25" customHeight="1"/>
  <cols>
    <col min="1" max="2" width="32.575" customWidth="1"/>
    <col min="3" max="3" width="41.1416666666667" customWidth="1"/>
    <col min="4" max="4" width="21.7083333333333" customWidth="1"/>
    <col min="5" max="5" width="35.2833333333333" customWidth="1"/>
    <col min="6" max="6" width="7.70833333333333" customWidth="1"/>
    <col min="7" max="7" width="11.1416666666667" customWidth="1"/>
    <col min="8" max="8" width="13.2833333333333" customWidth="1"/>
    <col min="9" max="18" width="20" customWidth="1"/>
    <col min="19" max="19" width="19.85" customWidth="1"/>
  </cols>
  <sheetData>
    <row r="1" customHeight="1" spans="1:19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ht="15.75" customHeight="1" spans="2:19">
      <c r="B2" s="86"/>
      <c r="C2" s="86"/>
      <c r="R2" s="3"/>
      <c r="S2" s="3" t="s">
        <v>392</v>
      </c>
    </row>
    <row r="3" ht="41.25" customHeight="1" spans="1:19">
      <c r="A3" s="76" t="str">
        <f>"2025"&amp;"年部门政府采购预算表"</f>
        <v>2025年部门政府采购预算表</v>
      </c>
      <c r="B3" s="69"/>
      <c r="C3" s="69"/>
      <c r="D3" s="4"/>
      <c r="E3" s="4"/>
      <c r="F3" s="4"/>
      <c r="G3" s="4"/>
      <c r="H3" s="4"/>
      <c r="I3" s="4"/>
      <c r="J3" s="4"/>
      <c r="K3" s="4"/>
      <c r="L3" s="4"/>
      <c r="M3" s="69"/>
      <c r="N3" s="4"/>
      <c r="O3" s="4"/>
      <c r="P3" s="69"/>
      <c r="Q3" s="4"/>
      <c r="R3" s="69"/>
      <c r="S3" s="69"/>
    </row>
    <row r="4" ht="18.75" customHeight="1" spans="1:19">
      <c r="A4" s="114" t="s">
        <v>1</v>
      </c>
      <c r="B4" s="88"/>
      <c r="C4" s="88"/>
      <c r="D4" s="7"/>
      <c r="E4" s="7"/>
      <c r="F4" s="7"/>
      <c r="G4" s="7"/>
      <c r="H4" s="7"/>
      <c r="I4" s="7"/>
      <c r="J4" s="7"/>
      <c r="K4" s="7"/>
      <c r="L4" s="7"/>
      <c r="R4" s="8"/>
      <c r="S4" s="129" t="s">
        <v>2</v>
      </c>
    </row>
    <row r="5" ht="15.75" customHeight="1" spans="1:19">
      <c r="A5" s="10" t="s">
        <v>186</v>
      </c>
      <c r="B5" s="89" t="s">
        <v>187</v>
      </c>
      <c r="C5" s="89" t="s">
        <v>393</v>
      </c>
      <c r="D5" s="90" t="s">
        <v>394</v>
      </c>
      <c r="E5" s="90" t="s">
        <v>395</v>
      </c>
      <c r="F5" s="90" t="s">
        <v>396</v>
      </c>
      <c r="G5" s="90" t="s">
        <v>397</v>
      </c>
      <c r="H5" s="90" t="s">
        <v>398</v>
      </c>
      <c r="I5" s="103" t="s">
        <v>194</v>
      </c>
      <c r="J5" s="103"/>
      <c r="K5" s="103"/>
      <c r="L5" s="103"/>
      <c r="M5" s="104"/>
      <c r="N5" s="103"/>
      <c r="O5" s="103"/>
      <c r="P5" s="111"/>
      <c r="Q5" s="103"/>
      <c r="R5" s="104"/>
      <c r="S5" s="80"/>
    </row>
    <row r="6" ht="17.25" customHeight="1" spans="1:19">
      <c r="A6" s="15"/>
      <c r="B6" s="91"/>
      <c r="C6" s="91"/>
      <c r="D6" s="92"/>
      <c r="E6" s="92"/>
      <c r="F6" s="92"/>
      <c r="G6" s="92"/>
      <c r="H6" s="92"/>
      <c r="I6" s="92" t="s">
        <v>56</v>
      </c>
      <c r="J6" s="92" t="s">
        <v>59</v>
      </c>
      <c r="K6" s="92" t="s">
        <v>399</v>
      </c>
      <c r="L6" s="92" t="s">
        <v>400</v>
      </c>
      <c r="M6" s="105" t="s">
        <v>401</v>
      </c>
      <c r="N6" s="106" t="s">
        <v>402</v>
      </c>
      <c r="O6" s="106"/>
      <c r="P6" s="112"/>
      <c r="Q6" s="106"/>
      <c r="R6" s="113"/>
      <c r="S6" s="93"/>
    </row>
    <row r="7" ht="54" customHeight="1" spans="1:19">
      <c r="A7" s="18"/>
      <c r="B7" s="93"/>
      <c r="C7" s="93"/>
      <c r="D7" s="94"/>
      <c r="E7" s="94"/>
      <c r="F7" s="94"/>
      <c r="G7" s="94"/>
      <c r="H7" s="94"/>
      <c r="I7" s="94"/>
      <c r="J7" s="94" t="s">
        <v>58</v>
      </c>
      <c r="K7" s="94"/>
      <c r="L7" s="94"/>
      <c r="M7" s="107"/>
      <c r="N7" s="94" t="s">
        <v>58</v>
      </c>
      <c r="O7" s="94" t="s">
        <v>65</v>
      </c>
      <c r="P7" s="93" t="s">
        <v>66</v>
      </c>
      <c r="Q7" s="94" t="s">
        <v>67</v>
      </c>
      <c r="R7" s="107" t="s">
        <v>68</v>
      </c>
      <c r="S7" s="93" t="s">
        <v>69</v>
      </c>
    </row>
    <row r="8" ht="18" customHeight="1" spans="1:19">
      <c r="A8" s="115">
        <v>1</v>
      </c>
      <c r="B8" s="115" t="s">
        <v>83</v>
      </c>
      <c r="C8" s="116">
        <v>3</v>
      </c>
      <c r="D8" s="116">
        <v>4</v>
      </c>
      <c r="E8" s="115">
        <v>5</v>
      </c>
      <c r="F8" s="115">
        <v>6</v>
      </c>
      <c r="G8" s="115">
        <v>7</v>
      </c>
      <c r="H8" s="115">
        <v>8</v>
      </c>
      <c r="I8" s="115">
        <v>9</v>
      </c>
      <c r="J8" s="115">
        <v>10</v>
      </c>
      <c r="K8" s="115">
        <v>11</v>
      </c>
      <c r="L8" s="115">
        <v>12</v>
      </c>
      <c r="M8" s="115">
        <v>13</v>
      </c>
      <c r="N8" s="115">
        <v>14</v>
      </c>
      <c r="O8" s="115">
        <v>15</v>
      </c>
      <c r="P8" s="115">
        <v>16</v>
      </c>
      <c r="Q8" s="115">
        <v>17</v>
      </c>
      <c r="R8" s="115">
        <v>18</v>
      </c>
      <c r="S8" s="115">
        <v>19</v>
      </c>
    </row>
    <row r="9" ht="18" customHeight="1" spans="1:19">
      <c r="A9" s="117" t="s">
        <v>403</v>
      </c>
      <c r="B9" s="118" t="s">
        <v>70</v>
      </c>
      <c r="C9" s="119" t="s">
        <v>257</v>
      </c>
      <c r="D9" s="119" t="s">
        <v>404</v>
      </c>
      <c r="E9" s="120" t="s">
        <v>405</v>
      </c>
      <c r="F9" s="120" t="s">
        <v>406</v>
      </c>
      <c r="G9" s="120">
        <v>1</v>
      </c>
      <c r="H9" s="121">
        <v>126000</v>
      </c>
      <c r="I9" s="121">
        <v>126000</v>
      </c>
      <c r="J9" s="121">
        <v>126000</v>
      </c>
      <c r="K9" s="115"/>
      <c r="L9" s="115"/>
      <c r="M9" s="115"/>
      <c r="N9" s="115"/>
      <c r="O9" s="115"/>
      <c r="P9" s="115"/>
      <c r="Q9" s="115"/>
      <c r="R9" s="115"/>
      <c r="S9" s="115"/>
    </row>
    <row r="10" ht="18" customHeight="1" spans="1:19">
      <c r="A10" s="122"/>
      <c r="B10" s="118"/>
      <c r="C10" s="119" t="s">
        <v>407</v>
      </c>
      <c r="D10" s="119" t="s">
        <v>408</v>
      </c>
      <c r="E10" s="120" t="s">
        <v>408</v>
      </c>
      <c r="F10" s="120" t="s">
        <v>409</v>
      </c>
      <c r="G10" s="120">
        <v>118</v>
      </c>
      <c r="H10" s="123">
        <v>20060</v>
      </c>
      <c r="I10" s="123">
        <v>20060</v>
      </c>
      <c r="J10" s="123">
        <v>20060</v>
      </c>
      <c r="K10" s="115"/>
      <c r="L10" s="115"/>
      <c r="M10" s="115"/>
      <c r="N10" s="115"/>
      <c r="O10" s="115"/>
      <c r="P10" s="115"/>
      <c r="Q10" s="115"/>
      <c r="R10" s="115"/>
      <c r="S10" s="115"/>
    </row>
    <row r="11" ht="18" customHeight="1" spans="1:19">
      <c r="A11" s="122"/>
      <c r="B11" s="118"/>
      <c r="C11" s="124" t="s">
        <v>410</v>
      </c>
      <c r="D11" s="120" t="s">
        <v>411</v>
      </c>
      <c r="E11" s="120" t="s">
        <v>412</v>
      </c>
      <c r="F11" s="120" t="s">
        <v>406</v>
      </c>
      <c r="G11" s="120">
        <v>1</v>
      </c>
      <c r="H11" s="123">
        <v>45000</v>
      </c>
      <c r="I11" s="123">
        <v>45000</v>
      </c>
      <c r="J11" s="123">
        <v>45000</v>
      </c>
      <c r="K11" s="115"/>
      <c r="L11" s="115"/>
      <c r="M11" s="115"/>
      <c r="N11" s="115"/>
      <c r="O11" s="115"/>
      <c r="P11" s="115"/>
      <c r="Q11" s="115"/>
      <c r="R11" s="115"/>
      <c r="S11" s="115"/>
    </row>
    <row r="12" ht="18" customHeight="1" spans="1:19">
      <c r="A12" s="122"/>
      <c r="B12" s="118"/>
      <c r="C12" s="124"/>
      <c r="D12" s="120" t="s">
        <v>413</v>
      </c>
      <c r="E12" s="120" t="s">
        <v>414</v>
      </c>
      <c r="F12" s="120" t="s">
        <v>406</v>
      </c>
      <c r="G12" s="120">
        <v>1</v>
      </c>
      <c r="H12" s="123">
        <v>40000</v>
      </c>
      <c r="I12" s="123">
        <v>40000</v>
      </c>
      <c r="J12" s="123">
        <v>40000</v>
      </c>
      <c r="K12" s="115"/>
      <c r="L12" s="115"/>
      <c r="M12" s="115"/>
      <c r="N12" s="115"/>
      <c r="O12" s="115"/>
      <c r="P12" s="115"/>
      <c r="Q12" s="115"/>
      <c r="R12" s="115"/>
      <c r="S12" s="115"/>
    </row>
    <row r="13" ht="21" customHeight="1" spans="1:19">
      <c r="A13" s="122"/>
      <c r="B13" s="125"/>
      <c r="C13" s="119"/>
      <c r="D13" s="120" t="s">
        <v>415</v>
      </c>
      <c r="E13" s="120" t="s">
        <v>416</v>
      </c>
      <c r="F13" s="120" t="s">
        <v>406</v>
      </c>
      <c r="G13" s="120">
        <v>1</v>
      </c>
      <c r="H13" s="123">
        <v>40000</v>
      </c>
      <c r="I13" s="123">
        <v>40000</v>
      </c>
      <c r="J13" s="123">
        <v>40000</v>
      </c>
      <c r="K13" s="84"/>
      <c r="L13" s="84"/>
      <c r="M13" s="84"/>
      <c r="N13" s="84"/>
      <c r="O13" s="84"/>
      <c r="P13" s="84"/>
      <c r="Q13" s="84"/>
      <c r="R13" s="84"/>
      <c r="S13" s="84"/>
    </row>
    <row r="14" ht="21" customHeight="1" spans="1:19">
      <c r="A14" s="98" t="s">
        <v>177</v>
      </c>
      <c r="B14" s="99"/>
      <c r="C14" s="99"/>
      <c r="D14" s="100"/>
      <c r="E14" s="100"/>
      <c r="F14" s="100"/>
      <c r="G14" s="126"/>
      <c r="H14" s="84">
        <v>271060</v>
      </c>
      <c r="I14" s="84">
        <v>271060</v>
      </c>
      <c r="J14" s="84">
        <v>271060</v>
      </c>
      <c r="K14" s="84"/>
      <c r="L14" s="84"/>
      <c r="M14" s="84"/>
      <c r="N14" s="84"/>
      <c r="O14" s="84"/>
      <c r="P14" s="84"/>
      <c r="Q14" s="84"/>
      <c r="R14" s="84"/>
      <c r="S14" s="84"/>
    </row>
    <row r="15" ht="21" customHeight="1" spans="1:19">
      <c r="A15" s="114" t="s">
        <v>417</v>
      </c>
      <c r="B15" s="5"/>
      <c r="C15" s="5"/>
      <c r="D15" s="114"/>
      <c r="E15" s="114"/>
      <c r="F15" s="114"/>
      <c r="G15" s="127"/>
      <c r="H15" s="128"/>
      <c r="I15" s="128"/>
      <c r="J15" s="128"/>
      <c r="K15" s="128"/>
      <c r="L15" s="128"/>
      <c r="M15" s="128"/>
      <c r="N15" s="128"/>
      <c r="O15" s="128"/>
      <c r="P15" s="128"/>
      <c r="Q15" s="128"/>
      <c r="R15" s="128"/>
      <c r="S15" s="128"/>
    </row>
  </sheetData>
  <mergeCells count="22">
    <mergeCell ref="A3:S3"/>
    <mergeCell ref="A4:H4"/>
    <mergeCell ref="I5:S5"/>
    <mergeCell ref="N6:S6"/>
    <mergeCell ref="A14:G14"/>
    <mergeCell ref="A15:S15"/>
    <mergeCell ref="A5:A7"/>
    <mergeCell ref="A9:A13"/>
    <mergeCell ref="B5:B7"/>
    <mergeCell ref="B9:B13"/>
    <mergeCell ref="C5:C7"/>
    <mergeCell ref="C11:C13"/>
    <mergeCell ref="D5:D7"/>
    <mergeCell ref="E5:E7"/>
    <mergeCell ref="F5:F7"/>
    <mergeCell ref="G5:G7"/>
    <mergeCell ref="H5:H7"/>
    <mergeCell ref="I6:I7"/>
    <mergeCell ref="J6:J7"/>
    <mergeCell ref="K6:K7"/>
    <mergeCell ref="L6:L7"/>
    <mergeCell ref="M6:M7"/>
  </mergeCells>
  <printOptions horizontalCentered="1"/>
  <pageMargins left="0.96" right="0.96" top="0.72" bottom="0.72" header="0" footer="0"/>
  <pageSetup paperSize="9" scale="60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T11"/>
  <sheetViews>
    <sheetView showZeros="0" workbookViewId="0">
      <pane ySplit="1" topLeftCell="A2" activePane="bottomLeft" state="frozen"/>
      <selection/>
      <selection pane="bottomLeft" activeCell="B15" sqref="B15"/>
    </sheetView>
  </sheetViews>
  <sheetFormatPr defaultColWidth="9.14166666666667" defaultRowHeight="14.25" customHeight="1"/>
  <cols>
    <col min="1" max="5" width="39.1416666666667" customWidth="1"/>
    <col min="6" max="6" width="27.575" customWidth="1"/>
    <col min="7" max="7" width="28.575" customWidth="1"/>
    <col min="8" max="8" width="28.1416666666667" customWidth="1"/>
    <col min="9" max="9" width="39.1416666666667" customWidth="1"/>
    <col min="10" max="18" width="20.425" customWidth="1"/>
    <col min="19" max="20" width="20.2833333333333" customWidth="1"/>
  </cols>
  <sheetData>
    <row r="1" customHeight="1" spans="1:20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</row>
    <row r="2" ht="16.5" customHeight="1" spans="1:20">
      <c r="A2" s="85"/>
      <c r="B2" s="86"/>
      <c r="C2" s="86"/>
      <c r="D2" s="86"/>
      <c r="E2" s="86"/>
      <c r="F2" s="86"/>
      <c r="G2" s="86"/>
      <c r="H2" s="85"/>
      <c r="I2" s="85"/>
      <c r="J2" s="85"/>
      <c r="K2" s="85"/>
      <c r="L2" s="85"/>
      <c r="M2" s="85"/>
      <c r="N2" s="101"/>
      <c r="O2" s="85"/>
      <c r="P2" s="85"/>
      <c r="Q2" s="86"/>
      <c r="R2" s="85"/>
      <c r="S2" s="109"/>
      <c r="T2" s="109" t="s">
        <v>418</v>
      </c>
    </row>
    <row r="3" ht="41.25" customHeight="1" spans="1:20">
      <c r="A3" s="76" t="str">
        <f>"2025"&amp;"年部门政府购买服务预算表"</f>
        <v>2025年部门政府购买服务预算表</v>
      </c>
      <c r="B3" s="69"/>
      <c r="C3" s="69"/>
      <c r="D3" s="69"/>
      <c r="E3" s="69"/>
      <c r="F3" s="69"/>
      <c r="G3" s="69"/>
      <c r="H3" s="87"/>
      <c r="I3" s="87"/>
      <c r="J3" s="87"/>
      <c r="K3" s="87"/>
      <c r="L3" s="87"/>
      <c r="M3" s="87"/>
      <c r="N3" s="102"/>
      <c r="O3" s="87"/>
      <c r="P3" s="87"/>
      <c r="Q3" s="69"/>
      <c r="R3" s="87"/>
      <c r="S3" s="102"/>
      <c r="T3" s="69"/>
    </row>
    <row r="4" ht="22.5" customHeight="1" spans="1:20">
      <c r="A4" s="77" t="s">
        <v>1</v>
      </c>
      <c r="B4" s="88"/>
      <c r="C4" s="88"/>
      <c r="D4" s="88"/>
      <c r="E4" s="88"/>
      <c r="F4" s="88"/>
      <c r="G4" s="88"/>
      <c r="H4" s="78"/>
      <c r="I4" s="78"/>
      <c r="J4" s="78"/>
      <c r="K4" s="78"/>
      <c r="L4" s="78"/>
      <c r="M4" s="78"/>
      <c r="N4" s="101"/>
      <c r="O4" s="85"/>
      <c r="P4" s="85"/>
      <c r="Q4" s="86"/>
      <c r="R4" s="85"/>
      <c r="S4" s="110"/>
      <c r="T4" s="109" t="s">
        <v>2</v>
      </c>
    </row>
    <row r="5" ht="24" customHeight="1" spans="1:20">
      <c r="A5" s="10" t="s">
        <v>186</v>
      </c>
      <c r="B5" s="89" t="s">
        <v>187</v>
      </c>
      <c r="C5" s="89" t="s">
        <v>393</v>
      </c>
      <c r="D5" s="89" t="s">
        <v>419</v>
      </c>
      <c r="E5" s="89" t="s">
        <v>420</v>
      </c>
      <c r="F5" s="89" t="s">
        <v>421</v>
      </c>
      <c r="G5" s="89" t="s">
        <v>422</v>
      </c>
      <c r="H5" s="90" t="s">
        <v>423</v>
      </c>
      <c r="I5" s="90" t="s">
        <v>424</v>
      </c>
      <c r="J5" s="103" t="s">
        <v>194</v>
      </c>
      <c r="K5" s="103"/>
      <c r="L5" s="103"/>
      <c r="M5" s="103"/>
      <c r="N5" s="104"/>
      <c r="O5" s="103"/>
      <c r="P5" s="103"/>
      <c r="Q5" s="111"/>
      <c r="R5" s="103"/>
      <c r="S5" s="104"/>
      <c r="T5" s="80"/>
    </row>
    <row r="6" ht="24" customHeight="1" spans="1:20">
      <c r="A6" s="15"/>
      <c r="B6" s="91"/>
      <c r="C6" s="91"/>
      <c r="D6" s="91"/>
      <c r="E6" s="91"/>
      <c r="F6" s="91"/>
      <c r="G6" s="91"/>
      <c r="H6" s="92"/>
      <c r="I6" s="92"/>
      <c r="J6" s="92" t="s">
        <v>56</v>
      </c>
      <c r="K6" s="92" t="s">
        <v>59</v>
      </c>
      <c r="L6" s="92" t="s">
        <v>399</v>
      </c>
      <c r="M6" s="92" t="s">
        <v>400</v>
      </c>
      <c r="N6" s="105" t="s">
        <v>401</v>
      </c>
      <c r="O6" s="106" t="s">
        <v>402</v>
      </c>
      <c r="P6" s="106"/>
      <c r="Q6" s="112"/>
      <c r="R6" s="106"/>
      <c r="S6" s="113"/>
      <c r="T6" s="93"/>
    </row>
    <row r="7" ht="54" customHeight="1" spans="1:20">
      <c r="A7" s="18"/>
      <c r="B7" s="93"/>
      <c r="C7" s="93"/>
      <c r="D7" s="93"/>
      <c r="E7" s="93"/>
      <c r="F7" s="93"/>
      <c r="G7" s="93"/>
      <c r="H7" s="94"/>
      <c r="I7" s="94"/>
      <c r="J7" s="94"/>
      <c r="K7" s="94" t="s">
        <v>58</v>
      </c>
      <c r="L7" s="94"/>
      <c r="M7" s="94"/>
      <c r="N7" s="107"/>
      <c r="O7" s="94" t="s">
        <v>58</v>
      </c>
      <c r="P7" s="94" t="s">
        <v>65</v>
      </c>
      <c r="Q7" s="93" t="s">
        <v>66</v>
      </c>
      <c r="R7" s="94" t="s">
        <v>67</v>
      </c>
      <c r="S7" s="107" t="s">
        <v>68</v>
      </c>
      <c r="T7" s="93" t="s">
        <v>69</v>
      </c>
    </row>
    <row r="8" ht="17.25" customHeight="1" spans="1:20">
      <c r="A8" s="19">
        <v>1</v>
      </c>
      <c r="B8" s="93">
        <v>2</v>
      </c>
      <c r="C8" s="19">
        <v>3</v>
      </c>
      <c r="D8" s="19">
        <v>4</v>
      </c>
      <c r="E8" s="93">
        <v>5</v>
      </c>
      <c r="F8" s="19">
        <v>6</v>
      </c>
      <c r="G8" s="19">
        <v>7</v>
      </c>
      <c r="H8" s="93">
        <v>8</v>
      </c>
      <c r="I8" s="19">
        <v>9</v>
      </c>
      <c r="J8" s="19">
        <v>10</v>
      </c>
      <c r="K8" s="93">
        <v>11</v>
      </c>
      <c r="L8" s="19">
        <v>12</v>
      </c>
      <c r="M8" s="19">
        <v>13</v>
      </c>
      <c r="N8" s="93">
        <v>14</v>
      </c>
      <c r="O8" s="19">
        <v>15</v>
      </c>
      <c r="P8" s="19">
        <v>16</v>
      </c>
      <c r="Q8" s="93">
        <v>17</v>
      </c>
      <c r="R8" s="19">
        <v>18</v>
      </c>
      <c r="S8" s="19">
        <v>19</v>
      </c>
      <c r="T8" s="19">
        <v>20</v>
      </c>
    </row>
    <row r="9" ht="21" customHeight="1" spans="1:20">
      <c r="A9" s="95"/>
      <c r="B9" s="96"/>
      <c r="C9" s="96"/>
      <c r="D9" s="96"/>
      <c r="E9" s="96"/>
      <c r="F9" s="96"/>
      <c r="G9" s="96"/>
      <c r="H9" s="97"/>
      <c r="I9" s="97"/>
      <c r="J9" s="84"/>
      <c r="K9" s="84"/>
      <c r="L9" s="84"/>
      <c r="M9" s="84"/>
      <c r="N9" s="84"/>
      <c r="O9" s="84"/>
      <c r="P9" s="84"/>
      <c r="Q9" s="84"/>
      <c r="R9" s="84"/>
      <c r="S9" s="84"/>
      <c r="T9" s="84"/>
    </row>
    <row r="10" ht="21" customHeight="1" spans="1:20">
      <c r="A10" s="98" t="s">
        <v>177</v>
      </c>
      <c r="B10" s="99"/>
      <c r="C10" s="99"/>
      <c r="D10" s="99"/>
      <c r="E10" s="99"/>
      <c r="F10" s="99"/>
      <c r="G10" s="99"/>
      <c r="H10" s="100"/>
      <c r="I10" s="108"/>
      <c r="J10" s="84"/>
      <c r="K10" s="84"/>
      <c r="L10" s="84"/>
      <c r="M10" s="84"/>
      <c r="N10" s="84"/>
      <c r="O10" s="84"/>
      <c r="P10" s="84"/>
      <c r="Q10" s="84"/>
      <c r="R10" s="84"/>
      <c r="S10" s="84"/>
      <c r="T10" s="84"/>
    </row>
    <row r="11" customHeight="1" spans="1:1">
      <c r="A11" t="s">
        <v>425</v>
      </c>
    </row>
  </sheetData>
  <mergeCells count="19">
    <mergeCell ref="A3:T3"/>
    <mergeCell ref="A4:I4"/>
    <mergeCell ref="J5:T5"/>
    <mergeCell ref="O6:T6"/>
    <mergeCell ref="A10:I10"/>
    <mergeCell ref="A5:A7"/>
    <mergeCell ref="B5:B7"/>
    <mergeCell ref="C5:C7"/>
    <mergeCell ref="D5:D7"/>
    <mergeCell ref="E5:E7"/>
    <mergeCell ref="F5:F7"/>
    <mergeCell ref="G5:G7"/>
    <mergeCell ref="H5:H7"/>
    <mergeCell ref="I5:I7"/>
    <mergeCell ref="J6:J7"/>
    <mergeCell ref="K6:K7"/>
    <mergeCell ref="L6:L7"/>
    <mergeCell ref="M6:M7"/>
    <mergeCell ref="N6:N7"/>
  </mergeCells>
  <printOptions horizontalCentered="1"/>
  <pageMargins left="0.96" right="0.96" top="0.72" bottom="0.72" header="0" footer="0"/>
  <pageSetup paperSize="9" scale="60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E10"/>
  <sheetViews>
    <sheetView showZeros="0" workbookViewId="0">
      <pane ySplit="1" topLeftCell="A2" activePane="bottomLeft" state="frozen"/>
      <selection/>
      <selection pane="bottomLeft" activeCell="A4" sqref="A4:D4"/>
    </sheetView>
  </sheetViews>
  <sheetFormatPr defaultColWidth="9.14166666666667" defaultRowHeight="14.25" customHeight="1" outlineLevelCol="4"/>
  <cols>
    <col min="1" max="1" width="37.7083333333333" customWidth="1"/>
    <col min="2" max="5" width="20" customWidth="1"/>
  </cols>
  <sheetData>
    <row r="1" customHeight="1" spans="1:5">
      <c r="A1" s="1"/>
      <c r="B1" s="1"/>
      <c r="C1" s="1"/>
      <c r="D1" s="1"/>
      <c r="E1" s="1"/>
    </row>
    <row r="2" ht="17.25" customHeight="1" spans="4:5">
      <c r="D2" s="75"/>
      <c r="E2" s="3" t="s">
        <v>426</v>
      </c>
    </row>
    <row r="3" ht="41.25" customHeight="1" spans="1:5">
      <c r="A3" s="76" t="str">
        <f>"2025"&amp;"年区对下转移支付预算表"</f>
        <v>2025年区对下转移支付预算表</v>
      </c>
      <c r="B3" s="4"/>
      <c r="C3" s="4"/>
      <c r="D3" s="4"/>
      <c r="E3" s="69"/>
    </row>
    <row r="4" ht="18" customHeight="1" spans="1:5">
      <c r="A4" s="77" t="s">
        <v>1</v>
      </c>
      <c r="B4" s="78"/>
      <c r="C4" s="78"/>
      <c r="D4" s="79"/>
      <c r="E4" s="8" t="s">
        <v>2</v>
      </c>
    </row>
    <row r="5" ht="19.5" customHeight="1" spans="1:5">
      <c r="A5" s="30" t="s">
        <v>427</v>
      </c>
      <c r="B5" s="11" t="s">
        <v>194</v>
      </c>
      <c r="C5" s="12"/>
      <c r="D5" s="12"/>
      <c r="E5" s="80"/>
    </row>
    <row r="6" ht="40.5" customHeight="1" spans="1:5">
      <c r="A6" s="19"/>
      <c r="B6" s="31" t="s">
        <v>56</v>
      </c>
      <c r="C6" s="10" t="s">
        <v>59</v>
      </c>
      <c r="D6" s="81" t="s">
        <v>399</v>
      </c>
      <c r="E6" s="82" t="s">
        <v>428</v>
      </c>
    </row>
    <row r="7" ht="19.5" customHeight="1" spans="1:5">
      <c r="A7" s="20">
        <v>1</v>
      </c>
      <c r="B7" s="20">
        <v>2</v>
      </c>
      <c r="C7" s="20">
        <v>3</v>
      </c>
      <c r="D7" s="83">
        <v>4</v>
      </c>
      <c r="E7" s="40">
        <v>5</v>
      </c>
    </row>
    <row r="8" ht="19.5" customHeight="1" spans="1:5">
      <c r="A8" s="32"/>
      <c r="B8" s="84"/>
      <c r="C8" s="84"/>
      <c r="D8" s="84"/>
      <c r="E8" s="84"/>
    </row>
    <row r="9" ht="19.5" customHeight="1" spans="1:5">
      <c r="A9" s="72"/>
      <c r="B9" s="84"/>
      <c r="C9" s="84"/>
      <c r="D9" s="84"/>
      <c r="E9" s="84"/>
    </row>
    <row r="10" customHeight="1" spans="1:1">
      <c r="A10" t="s">
        <v>429</v>
      </c>
    </row>
  </sheetData>
  <mergeCells count="4">
    <mergeCell ref="A3:E3"/>
    <mergeCell ref="A4:D4"/>
    <mergeCell ref="B5:D5"/>
    <mergeCell ref="A5:A6"/>
  </mergeCells>
  <printOptions horizontalCentered="1"/>
  <pageMargins left="0.96" right="0.96" top="0.72" bottom="0.72" header="0" footer="0"/>
  <pageSetup paperSize="9" scale="57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J9"/>
  <sheetViews>
    <sheetView showZeros="0" workbookViewId="0">
      <pane ySplit="1" topLeftCell="A3" activePane="bottomLeft" state="frozen"/>
      <selection/>
      <selection pane="bottomLeft" activeCell="D8" sqref="D8"/>
    </sheetView>
  </sheetViews>
  <sheetFormatPr defaultColWidth="9.14166666666667" defaultRowHeight="12" customHeight="1"/>
  <cols>
    <col min="1" max="1" width="34.2833333333333" customWidth="1"/>
    <col min="2" max="2" width="29" customWidth="1"/>
    <col min="3" max="5" width="23.575" customWidth="1"/>
    <col min="6" max="6" width="11.2833333333333" customWidth="1"/>
    <col min="7" max="7" width="25.1416666666667" customWidth="1"/>
    <col min="8" max="8" width="15.575" customWidth="1"/>
    <col min="9" max="9" width="13.425" customWidth="1"/>
    <col min="10" max="10" width="18.85" customWidth="1"/>
  </cols>
  <sheetData>
    <row r="1" customHeight="1" spans="1:10">
      <c r="A1" s="1"/>
      <c r="B1" s="1"/>
      <c r="C1" s="1"/>
      <c r="D1" s="1"/>
      <c r="E1" s="1"/>
      <c r="F1" s="1"/>
      <c r="G1" s="1"/>
      <c r="H1" s="1"/>
      <c r="I1" s="1"/>
      <c r="J1" s="1"/>
    </row>
    <row r="2" ht="16.5" customHeight="1" spans="10:10">
      <c r="J2" s="3" t="s">
        <v>430</v>
      </c>
    </row>
    <row r="3" ht="41.25" customHeight="1" spans="1:10">
      <c r="A3" s="68" t="str">
        <f>"2025"&amp;"年区对下转移支付绩效目标表"</f>
        <v>2025年区对下转移支付绩效目标表</v>
      </c>
      <c r="B3" s="4"/>
      <c r="C3" s="4"/>
      <c r="D3" s="4"/>
      <c r="E3" s="4"/>
      <c r="F3" s="69"/>
      <c r="G3" s="4"/>
      <c r="H3" s="69"/>
      <c r="I3" s="69"/>
      <c r="J3" s="4"/>
    </row>
    <row r="4" ht="17.25" customHeight="1" spans="1:1">
      <c r="A4" s="5" t="s">
        <v>1</v>
      </c>
    </row>
    <row r="5" ht="44.25" customHeight="1" spans="1:10">
      <c r="A5" s="70" t="s">
        <v>427</v>
      </c>
      <c r="B5" s="70" t="s">
        <v>285</v>
      </c>
      <c r="C5" s="70" t="s">
        <v>286</v>
      </c>
      <c r="D5" s="70" t="s">
        <v>287</v>
      </c>
      <c r="E5" s="70" t="s">
        <v>288</v>
      </c>
      <c r="F5" s="71" t="s">
        <v>289</v>
      </c>
      <c r="G5" s="70" t="s">
        <v>290</v>
      </c>
      <c r="H5" s="71" t="s">
        <v>291</v>
      </c>
      <c r="I5" s="71" t="s">
        <v>292</v>
      </c>
      <c r="J5" s="70" t="s">
        <v>293</v>
      </c>
    </row>
    <row r="6" ht="14.25" customHeight="1" spans="1:10">
      <c r="A6" s="70">
        <v>1</v>
      </c>
      <c r="B6" s="70">
        <v>2</v>
      </c>
      <c r="C6" s="70">
        <v>3</v>
      </c>
      <c r="D6" s="70">
        <v>4</v>
      </c>
      <c r="E6" s="70">
        <v>5</v>
      </c>
      <c r="F6" s="71">
        <v>6</v>
      </c>
      <c r="G6" s="70">
        <v>7</v>
      </c>
      <c r="H6" s="71">
        <v>8</v>
      </c>
      <c r="I6" s="71">
        <v>9</v>
      </c>
      <c r="J6" s="70">
        <v>10</v>
      </c>
    </row>
    <row r="7" ht="42" customHeight="1" spans="1:10">
      <c r="A7" s="32"/>
      <c r="B7" s="72"/>
      <c r="C7" s="72"/>
      <c r="D7" s="72"/>
      <c r="E7" s="73"/>
      <c r="F7" s="74"/>
      <c r="G7" s="73"/>
      <c r="H7" s="74"/>
      <c r="I7" s="74"/>
      <c r="J7" s="73"/>
    </row>
    <row r="8" ht="42" customHeight="1" spans="1:10">
      <c r="A8" s="32"/>
      <c r="B8" s="33"/>
      <c r="C8" s="33"/>
      <c r="D8" s="33"/>
      <c r="E8" s="32"/>
      <c r="F8" s="33"/>
      <c r="G8" s="32"/>
      <c r="H8" s="33"/>
      <c r="I8" s="33"/>
      <c r="J8" s="32"/>
    </row>
    <row r="9" customHeight="1" spans="1:1">
      <c r="A9" t="s">
        <v>431</v>
      </c>
    </row>
  </sheetData>
  <mergeCells count="2">
    <mergeCell ref="A3:J3"/>
    <mergeCell ref="A4:H4"/>
  </mergeCells>
  <printOptions horizontalCentered="1"/>
  <pageMargins left="0.96" right="0.96" top="0.72" bottom="0.72" header="0" footer="0"/>
  <pageSetup paperSize="9" scale="69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I10"/>
  <sheetViews>
    <sheetView showZeros="0" tabSelected="1" workbookViewId="0">
      <pane ySplit="1" topLeftCell="A2" activePane="bottomLeft" state="frozen"/>
      <selection/>
      <selection pane="bottomLeft" activeCell="A13" sqref="A13"/>
    </sheetView>
  </sheetViews>
  <sheetFormatPr defaultColWidth="10.425" defaultRowHeight="14.25" customHeight="1"/>
  <cols>
    <col min="1" max="3" width="33.7083333333333" customWidth="1"/>
    <col min="4" max="4" width="45.575" customWidth="1"/>
    <col min="5" max="5" width="27.575" customWidth="1"/>
    <col min="6" max="6" width="21.7083333333333" customWidth="1"/>
    <col min="7" max="9" width="26.2833333333333" customWidth="1"/>
  </cols>
  <sheetData>
    <row r="1" customHeight="1" spans="1:9">
      <c r="A1" s="1"/>
      <c r="B1" s="1"/>
      <c r="C1" s="1"/>
      <c r="D1" s="1"/>
      <c r="E1" s="1"/>
      <c r="F1" s="1"/>
      <c r="G1" s="1"/>
      <c r="H1" s="1"/>
      <c r="I1" s="1"/>
    </row>
    <row r="2" customHeight="1" spans="1:9">
      <c r="A2" s="42" t="s">
        <v>432</v>
      </c>
      <c r="B2" s="43"/>
      <c r="C2" s="43"/>
      <c r="D2" s="44"/>
      <c r="E2" s="44"/>
      <c r="F2" s="44"/>
      <c r="G2" s="43"/>
      <c r="H2" s="43"/>
      <c r="I2" s="44"/>
    </row>
    <row r="3" ht="41.25" customHeight="1" spans="1:9">
      <c r="A3" s="45" t="str">
        <f>"2025"&amp;"年新增资产配置预算表"</f>
        <v>2025年新增资产配置预算表</v>
      </c>
      <c r="B3" s="46"/>
      <c r="C3" s="46"/>
      <c r="D3" s="47"/>
      <c r="E3" s="47"/>
      <c r="F3" s="47"/>
      <c r="G3" s="46"/>
      <c r="H3" s="46"/>
      <c r="I3" s="47"/>
    </row>
    <row r="4" customHeight="1" spans="1:9">
      <c r="A4" s="48" t="s">
        <v>1</v>
      </c>
      <c r="B4" s="49"/>
      <c r="C4" s="49"/>
      <c r="D4" s="50"/>
      <c r="F4" s="47"/>
      <c r="G4" s="46"/>
      <c r="H4" s="46"/>
      <c r="I4" s="67" t="s">
        <v>2</v>
      </c>
    </row>
    <row r="5" ht="28.5" customHeight="1" spans="1:9">
      <c r="A5" s="51" t="s">
        <v>186</v>
      </c>
      <c r="B5" s="52" t="s">
        <v>187</v>
      </c>
      <c r="C5" s="53" t="s">
        <v>433</v>
      </c>
      <c r="D5" s="51" t="s">
        <v>434</v>
      </c>
      <c r="E5" s="51" t="s">
        <v>435</v>
      </c>
      <c r="F5" s="51" t="s">
        <v>436</v>
      </c>
      <c r="G5" s="52" t="s">
        <v>437</v>
      </c>
      <c r="H5" s="40"/>
      <c r="I5" s="51"/>
    </row>
    <row r="6" ht="21" customHeight="1" spans="1:9">
      <c r="A6" s="53"/>
      <c r="B6" s="54"/>
      <c r="C6" s="54"/>
      <c r="D6" s="55"/>
      <c r="E6" s="54"/>
      <c r="F6" s="54"/>
      <c r="G6" s="52" t="s">
        <v>397</v>
      </c>
      <c r="H6" s="52" t="s">
        <v>438</v>
      </c>
      <c r="I6" s="52" t="s">
        <v>439</v>
      </c>
    </row>
    <row r="7" ht="17.25" customHeight="1" spans="1:9">
      <c r="A7" s="56" t="s">
        <v>82</v>
      </c>
      <c r="B7" s="57"/>
      <c r="C7" s="58" t="s">
        <v>83</v>
      </c>
      <c r="D7" s="56" t="s">
        <v>84</v>
      </c>
      <c r="E7" s="59" t="s">
        <v>85</v>
      </c>
      <c r="F7" s="56" t="s">
        <v>86</v>
      </c>
      <c r="G7" s="58" t="s">
        <v>87</v>
      </c>
      <c r="H7" s="22" t="s">
        <v>88</v>
      </c>
      <c r="I7" s="59" t="s">
        <v>89</v>
      </c>
    </row>
    <row r="8" ht="19.5" customHeight="1" spans="1:9">
      <c r="A8" s="60"/>
      <c r="B8" s="35"/>
      <c r="C8" s="35"/>
      <c r="D8" s="32"/>
      <c r="E8" s="33"/>
      <c r="F8" s="22"/>
      <c r="G8" s="61"/>
      <c r="H8" s="62"/>
      <c r="I8" s="62"/>
    </row>
    <row r="9" ht="19.5" customHeight="1" spans="1:9">
      <c r="A9" s="63" t="s">
        <v>56</v>
      </c>
      <c r="B9" s="64"/>
      <c r="C9" s="64"/>
      <c r="D9" s="65"/>
      <c r="E9" s="66"/>
      <c r="F9" s="66"/>
      <c r="G9" s="61"/>
      <c r="H9" s="62"/>
      <c r="I9" s="62"/>
    </row>
    <row r="10" customHeight="1" spans="1:1">
      <c r="A10" t="s">
        <v>440</v>
      </c>
    </row>
  </sheetData>
  <mergeCells count="11">
    <mergeCell ref="A2:I2"/>
    <mergeCell ref="A3:I3"/>
    <mergeCell ref="A4:C4"/>
    <mergeCell ref="G5:I5"/>
    <mergeCell ref="A9:F9"/>
    <mergeCell ref="A5:A6"/>
    <mergeCell ref="B5:B6"/>
    <mergeCell ref="C5:C6"/>
    <mergeCell ref="D5:D6"/>
    <mergeCell ref="E5:E6"/>
    <mergeCell ref="F5:F6"/>
  </mergeCells>
  <pageMargins left="0.67" right="0.67" top="0.72" bottom="0.72" header="0.28" footer="0.28"/>
  <pageSetup paperSize="9" fitToWidth="0" fitToHeight="0" orientation="portrait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K12"/>
  <sheetViews>
    <sheetView showZeros="0" workbookViewId="0">
      <pane ySplit="1" topLeftCell="A2" activePane="bottomLeft" state="frozen"/>
      <selection/>
      <selection pane="bottomLeft" activeCell="B15" sqref="B15"/>
    </sheetView>
  </sheetViews>
  <sheetFormatPr defaultColWidth="9.14166666666667" defaultRowHeight="14.25" customHeight="1"/>
  <cols>
    <col min="1" max="1" width="19.2833333333333" customWidth="1"/>
    <col min="2" max="2" width="33.85" customWidth="1"/>
    <col min="3" max="3" width="23.85" customWidth="1"/>
    <col min="4" max="4" width="11.1416666666667" customWidth="1"/>
    <col min="5" max="5" width="17.7083333333333" customWidth="1"/>
    <col min="6" max="6" width="9.85" customWidth="1"/>
    <col min="7" max="7" width="17.7083333333333" customWidth="1"/>
    <col min="8" max="11" width="23.1416666666667" customWidth="1"/>
  </cols>
  <sheetData>
    <row r="1" customHeight="1" spans="1:11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customHeight="1" spans="4:11">
      <c r="D2" s="2"/>
      <c r="E2" s="2"/>
      <c r="F2" s="2"/>
      <c r="G2" s="2"/>
      <c r="K2" s="3" t="s">
        <v>441</v>
      </c>
    </row>
    <row r="3" ht="41.25" customHeight="1" spans="1:11">
      <c r="A3" s="4" t="str">
        <f>"2025"&amp;"年上级转移支付补助项目支出预算表"</f>
        <v>2025年上级转移支付补助项目支出预算表</v>
      </c>
      <c r="B3" s="4"/>
      <c r="C3" s="4"/>
      <c r="D3" s="4"/>
      <c r="E3" s="4"/>
      <c r="F3" s="4"/>
      <c r="G3" s="4"/>
      <c r="H3" s="4"/>
      <c r="I3" s="4"/>
      <c r="J3" s="4"/>
      <c r="K3" s="4"/>
    </row>
    <row r="4" ht="13.5" customHeight="1" spans="1:11">
      <c r="A4" s="5" t="s">
        <v>1</v>
      </c>
      <c r="B4" s="6"/>
      <c r="C4" s="6"/>
      <c r="D4" s="6"/>
      <c r="E4" s="6"/>
      <c r="F4" s="6"/>
      <c r="G4" s="6"/>
      <c r="H4" s="7"/>
      <c r="I4" s="7"/>
      <c r="J4" s="7"/>
      <c r="K4" s="8" t="s">
        <v>2</v>
      </c>
    </row>
    <row r="5" ht="21.75" customHeight="1" spans="1:11">
      <c r="A5" s="9" t="s">
        <v>250</v>
      </c>
      <c r="B5" s="9" t="s">
        <v>189</v>
      </c>
      <c r="C5" s="9" t="s">
        <v>251</v>
      </c>
      <c r="D5" s="10" t="s">
        <v>190</v>
      </c>
      <c r="E5" s="10" t="s">
        <v>191</v>
      </c>
      <c r="F5" s="10" t="s">
        <v>252</v>
      </c>
      <c r="G5" s="10" t="s">
        <v>253</v>
      </c>
      <c r="H5" s="30" t="s">
        <v>56</v>
      </c>
      <c r="I5" s="11" t="s">
        <v>442</v>
      </c>
      <c r="J5" s="12"/>
      <c r="K5" s="13"/>
    </row>
    <row r="6" ht="21.75" customHeight="1" spans="1:11">
      <c r="A6" s="14"/>
      <c r="B6" s="14"/>
      <c r="C6" s="14"/>
      <c r="D6" s="15"/>
      <c r="E6" s="15"/>
      <c r="F6" s="15"/>
      <c r="G6" s="15"/>
      <c r="H6" s="31"/>
      <c r="I6" s="10" t="s">
        <v>59</v>
      </c>
      <c r="J6" s="10" t="s">
        <v>60</v>
      </c>
      <c r="K6" s="10" t="s">
        <v>61</v>
      </c>
    </row>
    <row r="7" ht="40.5" customHeight="1" spans="1:11">
      <c r="A7" s="17"/>
      <c r="B7" s="17"/>
      <c r="C7" s="17"/>
      <c r="D7" s="18"/>
      <c r="E7" s="18"/>
      <c r="F7" s="18"/>
      <c r="G7" s="18"/>
      <c r="H7" s="19"/>
      <c r="I7" s="18" t="s">
        <v>58</v>
      </c>
      <c r="J7" s="18"/>
      <c r="K7" s="18"/>
    </row>
    <row r="8" ht="15" customHeight="1" spans="1:11">
      <c r="A8" s="20">
        <v>1</v>
      </c>
      <c r="B8" s="20">
        <v>2</v>
      </c>
      <c r="C8" s="20">
        <v>3</v>
      </c>
      <c r="D8" s="20">
        <v>4</v>
      </c>
      <c r="E8" s="20">
        <v>5</v>
      </c>
      <c r="F8" s="20">
        <v>6</v>
      </c>
      <c r="G8" s="20">
        <v>7</v>
      </c>
      <c r="H8" s="20">
        <v>8</v>
      </c>
      <c r="I8" s="20">
        <v>9</v>
      </c>
      <c r="J8" s="40">
        <v>10</v>
      </c>
      <c r="K8" s="40">
        <v>11</v>
      </c>
    </row>
    <row r="9" ht="18.75" customHeight="1" spans="1:11">
      <c r="A9" s="32"/>
      <c r="B9" s="33"/>
      <c r="C9" s="32"/>
      <c r="D9" s="32"/>
      <c r="E9" s="32"/>
      <c r="F9" s="32"/>
      <c r="G9" s="32"/>
      <c r="H9" s="34"/>
      <c r="I9" s="41"/>
      <c r="J9" s="41"/>
      <c r="K9" s="34"/>
    </row>
    <row r="10" ht="18.75" customHeight="1" spans="1:11">
      <c r="A10" s="35"/>
      <c r="B10" s="33"/>
      <c r="C10" s="33"/>
      <c r="D10" s="33"/>
      <c r="E10" s="33"/>
      <c r="F10" s="33"/>
      <c r="G10" s="33"/>
      <c r="H10" s="36"/>
      <c r="I10" s="36"/>
      <c r="J10" s="36"/>
      <c r="K10" s="34"/>
    </row>
    <row r="11" ht="18.75" customHeight="1" spans="1:11">
      <c r="A11" s="37" t="s">
        <v>177</v>
      </c>
      <c r="B11" s="38"/>
      <c r="C11" s="38"/>
      <c r="D11" s="38"/>
      <c r="E11" s="38"/>
      <c r="F11" s="38"/>
      <c r="G11" s="39"/>
      <c r="H11" s="36"/>
      <c r="I11" s="36"/>
      <c r="J11" s="36"/>
      <c r="K11" s="34"/>
    </row>
    <row r="12" customHeight="1" spans="1:1">
      <c r="A12" t="s">
        <v>443</v>
      </c>
    </row>
  </sheetData>
  <mergeCells count="15">
    <mergeCell ref="A3:K3"/>
    <mergeCell ref="A4:G4"/>
    <mergeCell ref="I5:K5"/>
    <mergeCell ref="A11:G11"/>
    <mergeCell ref="A5:A7"/>
    <mergeCell ref="B5:B7"/>
    <mergeCell ref="C5:C7"/>
    <mergeCell ref="D5:D7"/>
    <mergeCell ref="E5:E7"/>
    <mergeCell ref="F5:F7"/>
    <mergeCell ref="G5:G7"/>
    <mergeCell ref="H5:H7"/>
    <mergeCell ref="I6:I7"/>
    <mergeCell ref="J6:J7"/>
    <mergeCell ref="K6:K7"/>
  </mergeCells>
  <printOptions horizontalCentered="1"/>
  <pageMargins left="0.37" right="0.37" top="0.56" bottom="0.56" header="0.48" footer="0.48"/>
  <pageSetup paperSize="9" scale="56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G15"/>
  <sheetViews>
    <sheetView showZeros="0" workbookViewId="0">
      <pane ySplit="1" topLeftCell="A2" activePane="bottomLeft" state="frozen"/>
      <selection/>
      <selection pane="bottomLeft" activeCell="E12" sqref="E12:E14"/>
    </sheetView>
  </sheetViews>
  <sheetFormatPr defaultColWidth="9.14166666666667" defaultRowHeight="14.25" customHeight="1" outlineLevelCol="6"/>
  <cols>
    <col min="1" max="1" width="35.2833333333333" customWidth="1"/>
    <col min="2" max="4" width="28" customWidth="1"/>
    <col min="5" max="7" width="23.85" customWidth="1"/>
  </cols>
  <sheetData>
    <row r="1" customHeight="1" spans="1:7">
      <c r="A1" s="1"/>
      <c r="B1" s="1"/>
      <c r="C1" s="1"/>
      <c r="D1" s="1"/>
      <c r="E1" s="1"/>
      <c r="F1" s="1"/>
      <c r="G1" s="1"/>
    </row>
    <row r="2" ht="13.5" customHeight="1" spans="4:7">
      <c r="D2" s="2"/>
      <c r="G2" s="3" t="s">
        <v>444</v>
      </c>
    </row>
    <row r="3" ht="41.25" customHeight="1" spans="1:7">
      <c r="A3" s="4" t="str">
        <f>"2025"&amp;"年部门项目中期规划预算表"</f>
        <v>2025年部门项目中期规划预算表</v>
      </c>
      <c r="B3" s="4"/>
      <c r="C3" s="4"/>
      <c r="D3" s="4"/>
      <c r="E3" s="4"/>
      <c r="F3" s="4"/>
      <c r="G3" s="4"/>
    </row>
    <row r="4" ht="13.5" customHeight="1" spans="1:7">
      <c r="A4" s="5" t="s">
        <v>1</v>
      </c>
      <c r="B4" s="6"/>
      <c r="C4" s="6"/>
      <c r="D4" s="6"/>
      <c r="E4" s="7"/>
      <c r="F4" s="7"/>
      <c r="G4" s="8" t="s">
        <v>2</v>
      </c>
    </row>
    <row r="5" ht="21.75" customHeight="1" spans="1:7">
      <c r="A5" s="9" t="s">
        <v>251</v>
      </c>
      <c r="B5" s="9" t="s">
        <v>250</v>
      </c>
      <c r="C5" s="9" t="s">
        <v>189</v>
      </c>
      <c r="D5" s="10" t="s">
        <v>445</v>
      </c>
      <c r="E5" s="11" t="s">
        <v>59</v>
      </c>
      <c r="F5" s="12"/>
      <c r="G5" s="13"/>
    </row>
    <row r="6" ht="21.75" customHeight="1" spans="1:7">
      <c r="A6" s="14"/>
      <c r="B6" s="14"/>
      <c r="C6" s="14"/>
      <c r="D6" s="15"/>
      <c r="E6" s="16" t="str">
        <f>"2025"&amp;"年"</f>
        <v>2025年</v>
      </c>
      <c r="F6" s="10" t="str">
        <f>("2025"+1)&amp;"年"</f>
        <v>2026年</v>
      </c>
      <c r="G6" s="10" t="str">
        <f>("2025"+2)&amp;"年"</f>
        <v>2027年</v>
      </c>
    </row>
    <row r="7" ht="40.5" customHeight="1" spans="1:7">
      <c r="A7" s="17"/>
      <c r="B7" s="17"/>
      <c r="C7" s="17"/>
      <c r="D7" s="18"/>
      <c r="E7" s="19"/>
      <c r="F7" s="18" t="s">
        <v>58</v>
      </c>
      <c r="G7" s="18"/>
    </row>
    <row r="8" ht="15" customHeight="1" spans="1:7">
      <c r="A8" s="20">
        <v>1</v>
      </c>
      <c r="B8" s="20">
        <v>2</v>
      </c>
      <c r="C8" s="20">
        <v>3</v>
      </c>
      <c r="D8" s="20">
        <v>4</v>
      </c>
      <c r="E8" s="20">
        <v>5</v>
      </c>
      <c r="F8" s="20">
        <v>6</v>
      </c>
      <c r="G8" s="20">
        <v>7</v>
      </c>
    </row>
    <row r="9" ht="17.25" customHeight="1" spans="1:7">
      <c r="A9" s="21" t="s">
        <v>70</v>
      </c>
      <c r="B9" s="20" t="s">
        <v>256</v>
      </c>
      <c r="C9" s="20" t="s">
        <v>257</v>
      </c>
      <c r="D9" s="22" t="s">
        <v>446</v>
      </c>
      <c r="E9" s="23">
        <v>168000</v>
      </c>
      <c r="F9" s="23">
        <v>168000</v>
      </c>
      <c r="G9" s="23">
        <v>168000</v>
      </c>
    </row>
    <row r="10" ht="17.25" customHeight="1" spans="1:7">
      <c r="A10" s="24"/>
      <c r="B10" s="20" t="s">
        <v>256</v>
      </c>
      <c r="C10" s="20" t="s">
        <v>264</v>
      </c>
      <c r="D10" s="22" t="s">
        <v>446</v>
      </c>
      <c r="E10" s="23">
        <v>400000</v>
      </c>
      <c r="F10" s="23">
        <v>400000</v>
      </c>
      <c r="G10" s="23">
        <v>400000</v>
      </c>
    </row>
    <row r="11" ht="17.25" customHeight="1" spans="1:7">
      <c r="A11" s="24"/>
      <c r="B11" s="20" t="s">
        <v>269</v>
      </c>
      <c r="C11" s="20" t="s">
        <v>270</v>
      </c>
      <c r="D11" s="22" t="s">
        <v>446</v>
      </c>
      <c r="E11" s="23">
        <v>98466.88</v>
      </c>
      <c r="F11" s="23">
        <v>98466.88</v>
      </c>
      <c r="G11" s="23">
        <v>98466.88</v>
      </c>
    </row>
    <row r="12" ht="17.25" customHeight="1" spans="1:7">
      <c r="A12" s="24"/>
      <c r="B12" s="20" t="s">
        <v>273</v>
      </c>
      <c r="C12" s="20" t="s">
        <v>274</v>
      </c>
      <c r="D12" s="22" t="s">
        <v>446</v>
      </c>
      <c r="E12" s="23">
        <v>80000</v>
      </c>
      <c r="F12" s="23">
        <v>80000</v>
      </c>
      <c r="G12" s="23">
        <v>80000</v>
      </c>
    </row>
    <row r="13" ht="17.25" customHeight="1" spans="1:7">
      <c r="A13" s="24"/>
      <c r="B13" s="20" t="s">
        <v>273</v>
      </c>
      <c r="C13" s="20" t="s">
        <v>277</v>
      </c>
      <c r="D13" s="22" t="s">
        <v>446</v>
      </c>
      <c r="E13" s="23">
        <v>422400</v>
      </c>
      <c r="F13" s="23">
        <v>422400</v>
      </c>
      <c r="G13" s="23">
        <v>422400</v>
      </c>
    </row>
    <row r="14" ht="18.75" customHeight="1" spans="1:7">
      <c r="A14" s="25"/>
      <c r="B14" s="20" t="s">
        <v>278</v>
      </c>
      <c r="C14" s="20" t="s">
        <v>279</v>
      </c>
      <c r="D14" s="22" t="s">
        <v>446</v>
      </c>
      <c r="E14" s="23">
        <v>70490.6</v>
      </c>
      <c r="F14" s="26" t="s">
        <v>447</v>
      </c>
      <c r="G14" s="26" t="s">
        <v>447</v>
      </c>
    </row>
    <row r="15" ht="18.75" customHeight="1" spans="1:7">
      <c r="A15" s="27" t="s">
        <v>56</v>
      </c>
      <c r="B15" s="28" t="s">
        <v>448</v>
      </c>
      <c r="C15" s="28"/>
      <c r="D15" s="29"/>
      <c r="E15" s="23">
        <f>SUM(E9:E14)</f>
        <v>1239357.48</v>
      </c>
      <c r="F15" s="23">
        <f>SUM(F9:F14)</f>
        <v>1168866.88</v>
      </c>
      <c r="G15" s="23">
        <f>SUM(G9:G14)</f>
        <v>1168866.88</v>
      </c>
    </row>
  </sheetData>
  <mergeCells count="12">
    <mergeCell ref="A3:G3"/>
    <mergeCell ref="A4:D4"/>
    <mergeCell ref="E5:G5"/>
    <mergeCell ref="A15:D15"/>
    <mergeCell ref="A5:A7"/>
    <mergeCell ref="A9:A14"/>
    <mergeCell ref="B5:B7"/>
    <mergeCell ref="C5:C7"/>
    <mergeCell ref="D5:D7"/>
    <mergeCell ref="E6:E7"/>
    <mergeCell ref="F6:F7"/>
    <mergeCell ref="G6:G7"/>
  </mergeCells>
  <printOptions horizontalCentered="1"/>
  <pageMargins left="0.37" right="0.37" top="0.56" bottom="0.56" header="0.48" footer="0.48"/>
  <pageSetup paperSize="9" scale="56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部门财务收支预算总表01-1</vt:lpstr>
      <vt:lpstr>部门收入预算表01-2</vt:lpstr>
      <vt:lpstr>部门支出预算表01-3</vt:lpstr>
      <vt:lpstr>部门财政拨款收支预算总表02-1</vt:lpstr>
      <vt:lpstr>一般公共预算支出预算表02-2</vt:lpstr>
      <vt:lpstr>一般公共预算“三公”经费支出预算表03</vt:lpstr>
      <vt:lpstr>部门基本支出预算表04</vt:lpstr>
      <vt:lpstr>部门项目支出预算表05-1</vt:lpstr>
      <vt:lpstr>部门项目支出绩效目标表05-2</vt:lpstr>
      <vt:lpstr>部门政府性基金预算支出预算表06</vt:lpstr>
      <vt:lpstr>部门政府采购预算表07</vt:lpstr>
      <vt:lpstr>部门政府购买服务预算表08</vt:lpstr>
      <vt:lpstr>区对下转移支付预算表09-1</vt:lpstr>
      <vt:lpstr>区对下转移支付绩效目标表09-2</vt:lpstr>
      <vt:lpstr>新增资产配置表10</vt:lpstr>
      <vt:lpstr>上级转移支付补助项目支出预算表11</vt:lpstr>
      <vt:lpstr>部门项目中期规划预算表12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丫丫</cp:lastModifiedBy>
  <dcterms:created xsi:type="dcterms:W3CDTF">2025-02-06T07:09:00Z</dcterms:created>
  <dcterms:modified xsi:type="dcterms:W3CDTF">2025-03-19T07:42:01Z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17FFAC438328420FA74BC0536F41AEAA_13</vt:lpwstr>
  </property>
  <property fmtid="{D5CDD505-2E9C-101B-9397-08002B2CF9AE}" pid="3" name="KSOProductBuildVer">
    <vt:lpwstr>2052-12.1.0.20305</vt:lpwstr>
  </property>
</Properties>
</file>