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tabRatio="894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<sst xmlns="http://schemas.openxmlformats.org/spreadsheetml/2006/main" count="1203" uniqueCount="458">
  <si>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</si>
  <si>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</si>
  <si>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</si>
  <si>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</si>
  <si>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</si>
  <si>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</si>
  <si>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</si>
  <si>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</si>
  <si>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</si>
  <si>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</si>
  <si>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</si>
  <si>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</si>
  <si>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</si>
  <si>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</si>
  <si>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</si>
  <si>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</si>
  <si>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</si>
  <si>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</si>
  <si>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</si>
  <si>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</si>
  <si>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</si>
  <si>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</si>
  <si>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</si>
  <si>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</si>
  <si>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</si>
  <si>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</si>
  <si>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</si>
  <si>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</si>
  <si>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</si>
  <si>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</si>
  <si>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</si>
  <si>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</si>
  <si>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</si>
  <si>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</si>
  <si>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</si>
  <si>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</si>
  <si>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</si>
  <si>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</si>
  <si>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</si>
  <si>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</si>
  <si>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</si>
  <si>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</si>
  <si>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</si>
  <si>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</si>
  <si>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</si>
  <si>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</si>
  <si>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</si>
  <si>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</si>
  <si>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</si>
  <si>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</si>
  <si>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</si>
  <si>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</si>
  <si>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</si>
  <si>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</si>
  <si>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</si>
  <si>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</si>
  <si>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</si>
  <si>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</si>
  <si>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</si>
  <si>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</si>
  <si>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</si>
  <si>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</si>
  <si>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</si>
  <si>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</si>
  <si>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</si>
  <si>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</si>
  <si>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</si>
  <si>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</si>
  <si>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</si>
  <si>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131010</t>
  </si>
  <si>
    <t>昆明市五华区普吉街道社区卫生服务中心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</si>
  <si>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</si>
  <si>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</si>
  <si>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</si>
  <si>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</si>
  <si>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</si>
  <si>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</si>
  <si>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</si>
  <si>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</si>
  <si>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</si>
  <si>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</si>
  <si>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</si>
  <si>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</si>
  <si>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</si>
  <si>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</si>
  <si>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</si>
  <si>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</si>
  <si>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</si>
  <si>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</si>
  <si>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</si>
  <si>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</si>
  <si>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</si>
  <si>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</si>
  <si>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</si>
  <si>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</si>
  <si>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</si>
  <si>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</si>
  <si>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</si>
  <si>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</si>
  <si>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</si>
  <si>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</si>
  <si>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</si>
  <si>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</si>
  <si>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</si>
  <si>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</si>
  <si>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</si>
  <si>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</si>
  <si>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</si>
  <si>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</si>
  <si>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21003</t>
  </si>
  <si>
    <t>基层医疗卫生机构</t>
  </si>
  <si>
    <t>2100301</t>
  </si>
  <si>
    <t>城市社区卫生机构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</si>
  <si>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</si>
  <si>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</si>
  <si>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</si>
  <si>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</si>
  <si>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</si>
  <si>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</si>
  <si>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</si>
  <si>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</si>
  <si>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21017</t>
  </si>
  <si>
    <t>中医药事务</t>
  </si>
  <si>
    <t>2101704</t>
  </si>
  <si>
    <t>中医（民族医）药专项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</si>
  <si>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</si>
  <si>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</si>
  <si>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</si>
  <si>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</si>
  <si>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</si>
  <si>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</si>
  <si>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</si>
  <si>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</si>
  <si>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</si>
  <si>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</si>
  <si>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</si>
  <si>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</si>
  <si>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</si>
  <si>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</si>
  <si>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</si>
  <si>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</si>
  <si>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</si>
  <si>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</si>
  <si>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</si>
  <si>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</si>
  <si>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</si>
  <si>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</si>
  <si>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</si>
  <si>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</si>
  <si>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</si>
  <si>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</si>
  <si>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</si>
  <si>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</si>
  <si>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</si>
  <si>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</si>
  <si>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</si>
  <si>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</si>
  <si>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</si>
  <si>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</si>
  <si>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</si>
  <si>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</si>
  <si>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</si>
  <si>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</si>
  <si>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</si>
  <si>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</si>
  <si>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</si>
  <si>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</si>
  <si>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</si>
  <si>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</si>
  <si>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</si>
  <si>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</si>
  <si>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</si>
  <si>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</si>
  <si>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</si>
  <si>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</si>
  <si>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</si>
  <si>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</si>
  <si>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备注：我单位无2025年一般公共预算“三公”经费支出预算，此表无数据。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</si>
  <si>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</si>
  <si>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</si>
  <si>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</si>
  <si>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</si>
  <si>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</si>
  <si>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</si>
  <si>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</si>
  <si>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</si>
  <si>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</si>
  <si>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</si>
  <si>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</si>
  <si>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</si>
  <si>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</si>
  <si>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</si>
  <si>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</si>
  <si>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</si>
  <si>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</si>
  <si>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</si>
  <si>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</si>
  <si>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昆明市五华区卫生健康局</t>
  </si>
  <si>
    <t>530102221100000497745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</si>
  <si>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</si>
  <si>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</si>
  <si>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</si>
  <si>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</si>
  <si>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</si>
  <si>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</si>
  <si>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</si>
  <si>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530102221100000497746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</si>
  <si>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</si>
  <si>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</si>
  <si>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</si>
  <si>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</si>
  <si>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</si>
  <si>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</si>
  <si>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</si>
  <si>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</si>
  <si>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</si>
  <si>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530102221100000520632</t>
  </si>
  <si>
    <t>30113</t>
  </si>
  <si>
    <t>530102231100001572657</t>
  </si>
  <si>
    <t>事业人员绩效奖励</t>
  </si>
  <si>
    <t>30103</t>
  </si>
  <si>
    <t>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</si>
  <si>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</si>
  <si>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</si>
  <si>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</si>
  <si>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</si>
  <si>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</si>
  <si>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</si>
  <si>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</si>
  <si>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</si>
  <si>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530102251100003696471</t>
  </si>
  <si>
    <t>残疾人保障金经费</t>
  </si>
  <si>
    <t>30299</t>
  </si>
  <si>
    <t>其他商品和服务支出</t>
  </si>
  <si>
    <t>专项业务类</t>
  </si>
  <si>
    <t>530102241100002481186</t>
  </si>
  <si>
    <t>基层中医药能力提升专项经费</t>
  </si>
  <si>
    <t>30227</t>
  </si>
  <si>
    <t>委托业务费</t>
  </si>
  <si>
    <t>530102241100003281258</t>
  </si>
  <si>
    <t>2025年新增资产项目事业资金</t>
  </si>
  <si>
    <t>31002</t>
  </si>
  <si>
    <t>办公设备购置</t>
  </si>
  <si>
    <t>31003</t>
  </si>
  <si>
    <t>专用设备购置</t>
  </si>
  <si>
    <t>530102251100003872352</t>
  </si>
  <si>
    <t>医师、护士节经费</t>
  </si>
  <si>
    <t>30226</t>
  </si>
  <si>
    <t>劳务费</t>
  </si>
  <si>
    <t>事业发展类</t>
  </si>
  <si>
    <t>530102231100001330706</t>
  </si>
  <si>
    <t>事业支出经费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</si>
  <si>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</si>
  <si>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</si>
  <si>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</si>
  <si>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</si>
  <si>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</si>
  <si>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</si>
  <si>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</si>
  <si>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</si>
  <si>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</si>
  <si>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</si>
  <si>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</si>
  <si>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</si>
  <si>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30213</t>
  </si>
  <si>
    <t>维修（护）费</t>
  </si>
  <si>
    <t>30216</t>
  </si>
  <si>
    <t>培训费</t>
  </si>
  <si>
    <t>30218</t>
  </si>
  <si>
    <t>专用材料费</t>
  </si>
  <si>
    <t>30228</t>
  </si>
  <si>
    <t>工会经费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</si>
  <si>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</si>
  <si>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</si>
  <si>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</si>
  <si>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</si>
  <si>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</si>
  <si>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</si>
  <si>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</si>
  <si>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</si>
  <si>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</si>
  <si>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</si>
  <si>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2025年计划开展医师节及护士节活动，通过活动充分调动医护人员工作积极性及归属感，有效提升医
护人员服务能力水平，确保单位对外服务水平有效提升。医护人员59人，有效提升归属感。节日带
来的尊重与关怀能缓解医护人员压力，激发工作热情与责任感。增进公众理解减少医患矛盾。构建和
谐的关系。使医护人员满意度达到95%。</t>
  </si>
  <si>
    <t>产出指标</t>
  </si>
  <si>
    <t>数量指标</t>
  </si>
  <si>
    <t>医护人员慰问数</t>
  </si>
  <si>
    <t>&gt;=</t>
  </si>
  <si>
    <t>59</t>
  </si>
  <si>
    <t>人</t>
  </si>
  <si>
    <t>定量指标</t>
  </si>
  <si>
    <t>反映医护人员慰问数</t>
  </si>
  <si>
    <t>质量指标</t>
  </si>
  <si>
    <t>慰问目标完成率</t>
  </si>
  <si>
    <t>=</t>
  </si>
  <si>
    <t>100</t>
  </si>
  <si>
    <t>%</t>
  </si>
  <si>
    <t>反映慰问目标完成率</t>
  </si>
  <si>
    <t>时效指标</t>
  </si>
  <si>
    <t>项目完成时限</t>
  </si>
  <si>
    <t>年度内</t>
  </si>
  <si>
    <t>年</t>
  </si>
  <si>
    <t>反映项目完成时限</t>
  </si>
  <si>
    <t>成本指标</t>
  </si>
  <si>
    <t>经济成本指标</t>
  </si>
  <si>
    <t>&lt;=</t>
  </si>
  <si>
    <t>人均支出标准</t>
  </si>
  <si>
    <t>元</t>
  </si>
  <si>
    <t>反映人均支出标准</t>
  </si>
  <si>
    <t>效益指标</t>
  </si>
  <si>
    <t>社会效益</t>
  </si>
  <si>
    <t>服务对象投诉量</t>
  </si>
  <si>
    <t>&lt;</t>
  </si>
  <si>
    <t>上年数</t>
  </si>
  <si>
    <t>是否</t>
  </si>
  <si>
    <t>定性指标</t>
  </si>
  <si>
    <t>反映服务对象投诉量</t>
  </si>
  <si>
    <t>可持续影响</t>
  </si>
  <si>
    <t>医护人员工作积极性</t>
  </si>
  <si>
    <t>不断提高</t>
  </si>
  <si>
    <t>是/否</t>
  </si>
  <si>
    <t>反映医护人员工作积极性</t>
  </si>
  <si>
    <t>满意度指标</t>
  </si>
  <si>
    <t>服务对象满意度</t>
  </si>
  <si>
    <t>医护人员满意度</t>
  </si>
  <si>
    <t>95</t>
  </si>
  <si>
    <t>反映医护人员满意度</t>
  </si>
  <si>
    <t>根据区级2025年部门预算和2025-2027年中期财政规划工作都署会的通知，中心开展中医活动，预计支出经费50000元。2025年通过中医培训次数不少于2次，培训合格率达到98%以上，有效提升基层中医药服务能力，使辖区居民能够享受到安全、有效、经济、便捷的中医药服务，服务对象满意度达95以上。</t>
  </si>
  <si>
    <t>社区卫生中心提供中医药服务率</t>
  </si>
  <si>
    <t>97</t>
  </si>
  <si>
    <t>反映社区卫生中心提供中医药服务率</t>
  </si>
  <si>
    <t>培训次数</t>
  </si>
  <si>
    <t>次</t>
  </si>
  <si>
    <t>反映培训次数</t>
  </si>
  <si>
    <t>社区卫生服务中心设置中医科、中药房</t>
  </si>
  <si>
    <t>反映社区卫生服务中心设置中医科、中药房</t>
  </si>
  <si>
    <t>培训合格率</t>
  </si>
  <si>
    <t>98</t>
  </si>
  <si>
    <t>反映培训合格率</t>
  </si>
  <si>
    <t>设置中医科、中药房</t>
  </si>
  <si>
    <t>及时设置</t>
  </si>
  <si>
    <t>反映是否按照要求及时设置中医科、中药房</t>
  </si>
  <si>
    <t>预算批复数</t>
  </si>
  <si>
    <t>反映经济成本指标不能超过预算批复数</t>
  </si>
  <si>
    <t>基层中医药服务能力</t>
  </si>
  <si>
    <t>有效提升</t>
  </si>
  <si>
    <t>反映基层中医药服务能力</t>
  </si>
  <si>
    <t>90</t>
  </si>
  <si>
    <t>反映服务对象满意度</t>
  </si>
  <si>
    <t>根据区级2025年部门预算和2025-2027年中期财政规划工作都署会的通知，中心开展医疗活动，服务社区5个，服务人口45000人，预计支出经费12587700元。为了保障其正常运转，完成日常工作任务而发生的人员支出和公用支出。为了加强中心财务管理，依法收入，节约支出，提高资金使用效益，促进事业发展，使中心各项经费管理有章可循。要充分挖掘单位内部潜力，利用现有设备和技术条件，扩大医疗服务项目，提高单位的社会效益和经济效益，使服务对象满意度达95%以上。</t>
  </si>
  <si>
    <t>服务人口数量</t>
  </si>
  <si>
    <t>45000</t>
  </si>
  <si>
    <t>反映服务人口数量</t>
  </si>
  <si>
    <t>药品采购次数</t>
  </si>
  <si>
    <t>反映药品采购次数</t>
  </si>
  <si>
    <t>服务社区数量</t>
  </si>
  <si>
    <t>个</t>
  </si>
  <si>
    <t>反映服务社区数量</t>
  </si>
  <si>
    <t>医疗人员规范化培训合格率</t>
  </si>
  <si>
    <t>反映全年进行医疗人员规范化培训合格率</t>
  </si>
  <si>
    <t>医疗纠纷发生率</t>
  </si>
  <si>
    <t>反映全年医疗纠纷发生率</t>
  </si>
  <si>
    <t>采购药品及卫生耗材验收合格率</t>
  </si>
  <si>
    <t>反映采购药品及卫生耗材验收合格率</t>
  </si>
  <si>
    <t>反映经济成本指标</t>
  </si>
  <si>
    <t>医疗质量把控对患者的影响</t>
  </si>
  <si>
    <t>显著提高</t>
  </si>
  <si>
    <t>反映提升医疗质量对患者产生的积极影响</t>
  </si>
  <si>
    <t>做好本部门残疾人保障金经费保障，按规定落实干部职工各项待遇，支持部门正常履职。</t>
  </si>
  <si>
    <t>完成时效</t>
  </si>
  <si>
    <t>2025</t>
  </si>
  <si>
    <t>部门运转</t>
  </si>
  <si>
    <t>正常运转</t>
  </si>
  <si>
    <t xml:space="preserve">反映部门（单位）运转情况。
</t>
  </si>
  <si>
    <t>单位人员满意度</t>
  </si>
  <si>
    <t xml:space="preserve">反映部门（单位）人员对工资福利发放的满意程度。
</t>
  </si>
  <si>
    <t>社会公众满意度</t>
  </si>
  <si>
    <t xml:space="preserve">反映社会公众对部门（单位）履职情况的满意程度。
</t>
  </si>
  <si>
    <t>根据五华区2025年部门预算编审指南-新增资产配置计划，设备采购数量56台。为进一步加强国有资产配置工作，实现与预算管理、政府采购、绩效管理的有机结合。通过完善医疗设备，不断提高医疗服务质量、提高医疗收入、促进卫生中心发展，使用部门及人员满意度达到90%以上。</t>
  </si>
  <si>
    <t>设备采购数量</t>
  </si>
  <si>
    <t>56</t>
  </si>
  <si>
    <t>台/套</t>
  </si>
  <si>
    <t>反映设备采购数量</t>
  </si>
  <si>
    <t>医疗设备采购验收合格率</t>
  </si>
  <si>
    <t>反映医疗设备采购验收合格率</t>
  </si>
  <si>
    <t>新增设备到位时限</t>
  </si>
  <si>
    <t>采购合同约定时限</t>
  </si>
  <si>
    <t>反映新增设备到位率</t>
  </si>
  <si>
    <t>医疗服务质量</t>
  </si>
  <si>
    <t>反映医疗服务质量</t>
  </si>
  <si>
    <t>医疗设备在可使用期间能为患者提供更先进的诊疗技术，提高诊断精确度</t>
  </si>
  <si>
    <t>效果显著</t>
  </si>
  <si>
    <t>反映医疗设备在可使用期间能为患者提供更先进的诊疗技术，提高诊断精确度</t>
  </si>
  <si>
    <t>使用部门及人员满意度</t>
  </si>
  <si>
    <t>反映使用部门及人员满意度</t>
  </si>
  <si>
    <t>预算06表</t>
  </si>
  <si>
    <t>政府性基金预算支出预算表</t>
  </si>
  <si>
    <t>单位名称：昆明市发展和改革委员会</t>
  </si>
  <si>
    <t>政府性基金预算支出</t>
  </si>
  <si>
    <t>备注：我单位无2025年政府性基金预算支出预算，此表无数据。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</si>
  <si>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</si>
  <si>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</si>
  <si>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</si>
  <si>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</si>
  <si>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</si>
  <si>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</si>
  <si>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</si>
  <si>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</si>
  <si>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</si>
  <si>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</si>
  <si>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</si>
  <si>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A4复印纸</t>
  </si>
  <si>
    <t>复印纸</t>
  </si>
  <si>
    <t>包</t>
  </si>
  <si>
    <t>LED显示屏</t>
  </si>
  <si>
    <t>台</t>
  </si>
  <si>
    <t>输液椅</t>
  </si>
  <si>
    <t>其他医疗设备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</si>
  <si>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</si>
  <si>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</si>
  <si>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</si>
  <si>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</si>
  <si>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</si>
  <si>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</si>
  <si>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</si>
  <si>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</si>
  <si>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备注：我单位无2025年政府购买服务预算，此表无数据。</t>
  </si>
  <si>
    <t>预算09-1表</t>
  </si>
  <si>
    <t>单位名称（项目）</t>
  </si>
  <si>
    <t>地区</t>
  </si>
  <si>
    <t>备注：我单位无2025年区对下转移支付预算，此表无数据。</t>
  </si>
  <si>
    <t>预算09-2表</t>
  </si>
  <si>
    <t>备注：我单位无2025年区对下转移支付绩效目标，此表无数据。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</si>
  <si>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</si>
  <si>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</si>
  <si>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</si>
  <si>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</si>
  <si>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</si>
  <si>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</si>
  <si>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</si>
  <si>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</si>
  <si>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</si>
  <si>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A02021103 LED显示屏</t>
  </si>
  <si>
    <t>A02320200 普通诊察器械</t>
  </si>
  <si>
    <t>普通诊察器械</t>
  </si>
  <si>
    <t>A02320900 中医器械设备</t>
  </si>
  <si>
    <t>中医器械设备</t>
  </si>
  <si>
    <t>A02329900 其他医疗设备</t>
  </si>
  <si>
    <t>套</t>
  </si>
  <si>
    <t>盏</t>
  </si>
  <si>
    <t>预算11表</t>
  </si>
  <si>
    <t>上级补助</t>
  </si>
  <si>
    <t>备注：我单位无2025年上级转移支付补助项目支出预算，此表无数据。</t>
  </si>
  <si>
    <t>预算12表</t>
  </si>
  <si>
    <t>项目级次</t>
  </si>
  <si>
    <t>216 其他公用支出</t>
  </si>
  <si>
    <t>本级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</si>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</sst>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1"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NumberFormat="1" applyFont="1" applyFill="1" applyBorder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/>
    <xf numFmtId="49" fontId="1" fillId="0" borderId="0" xfId="0" applyNumberFormat="1" applyFont="1" applyFill="1" applyBorder="1"/>
    <xf numFmtId="0" fontId="4" fillId="0" borderId="0" xfId="0" applyFont="1" applyFill="1" applyBorder="1"/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vertical="top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49" fontId="1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zoomScale="90" zoomScaleNormal="90" workbookViewId="0">
      <pane ySplit="1" topLeftCell="A2" activePane="bottomLeft" state="frozen"/>
      <selection/>
      <selection pane="bottomLeft" activeCell="B7" sqref="B7:B11"/>
    </sheetView>
  </sheetViews>
  <sheetFormatPr defaultColWidth="8.57522123893805" defaultRowHeight="12.75" customHeight="1" outlineLevelCol="3"/>
  <cols>
    <col min="1" max="4" width="41" style="1" customWidth="1"/>
    <col min="5" max="16384" width="8.57522123893805" style="1"/>
  </cols>
  <sheetData>
    <row r="1" s="1" customFormat="1" customHeight="1" spans="1:4">
      <c r="A1" s="2"/>
      <c r="B1" s="2"/>
      <c r="C1" s="2"/>
      <c r="D1" s="2"/>
    </row>
    <row r="2" s="1" customFormat="1" ht="15" customHeight="1" spans="1:4">
      <c r="A2" s="49"/>
      <c r="B2" s="49"/>
      <c r="C2" s="49"/>
      <c r="D2" s="61" t="s">
        <v>0</v>
      </c>
    </row>
    <row r="3" s="1" customFormat="1" ht="41.25" customHeight="1" spans="1:1">
      <c r="A3" s="44" t="str">
        <f>"2025"&amp;"年部门财务收支预算总表"</f>
        <v>2025年部门财务收支预算总表</v>
      </c>
    </row>
    <row r="4" s="1" customFormat="1" ht="17.25" customHeight="1" spans="1:4">
      <c r="A4" s="47" t="str">
        <f>"单位名称："&amp;"昆明市五华区普吉街道社区卫生服务中心"</f>
        <v>单位名称：昆明市五华区普吉街道社区卫生服务中心</v>
      </c>
      <c r="B4" s="159"/>
      <c r="D4" s="136" t="s">
        <v>1</v>
      </c>
    </row>
    <row r="5" s="1" customFormat="1" ht="23.25" customHeight="1" spans="1:4">
      <c r="A5" s="160" t="s">
        <v>2</v>
      </c>
      <c r="B5" s="161"/>
      <c r="C5" s="160" t="s">
        <v>3</v>
      </c>
      <c r="D5" s="161"/>
    </row>
    <row r="6" s="1" customFormat="1" ht="24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s="1" customFormat="1" ht="17.25" customHeight="1" spans="1:4">
      <c r="A7" s="162" t="s">
        <v>7</v>
      </c>
      <c r="B7" s="77">
        <v>1220851.8</v>
      </c>
      <c r="C7" s="162" t="s">
        <v>8</v>
      </c>
      <c r="D7" s="77"/>
    </row>
    <row r="8" s="1" customFormat="1" ht="17.25" customHeight="1" spans="1:4">
      <c r="A8" s="162" t="s">
        <v>9</v>
      </c>
      <c r="B8" s="77"/>
      <c r="C8" s="162" t="s">
        <v>10</v>
      </c>
      <c r="D8" s="77"/>
    </row>
    <row r="9" s="1" customFormat="1" ht="17.25" customHeight="1" spans="1:4">
      <c r="A9" s="162" t="s">
        <v>11</v>
      </c>
      <c r="B9" s="77"/>
      <c r="C9" s="190" t="s">
        <v>12</v>
      </c>
      <c r="D9" s="77"/>
    </row>
    <row r="10" s="1" customFormat="1" ht="17.25" customHeight="1" spans="1:4">
      <c r="A10" s="162" t="s">
        <v>13</v>
      </c>
      <c r="B10" s="77"/>
      <c r="C10" s="190" t="s">
        <v>14</v>
      </c>
      <c r="D10" s="77"/>
    </row>
    <row r="11" s="1" customFormat="1" ht="17.25" customHeight="1" spans="1:4">
      <c r="A11" s="162" t="s">
        <v>15</v>
      </c>
      <c r="B11" s="77">
        <v>12836200</v>
      </c>
      <c r="C11" s="190" t="s">
        <v>16</v>
      </c>
      <c r="D11" s="77"/>
    </row>
    <row r="12" s="1" customFormat="1" ht="17.25" customHeight="1" spans="1:4">
      <c r="A12" s="162" t="s">
        <v>17</v>
      </c>
      <c r="B12" s="77">
        <v>12836200</v>
      </c>
      <c r="C12" s="190" t="s">
        <v>18</v>
      </c>
      <c r="D12" s="77"/>
    </row>
    <row r="13" s="1" customFormat="1" ht="17.25" customHeight="1" spans="1:4">
      <c r="A13" s="162" t="s">
        <v>19</v>
      </c>
      <c r="B13" s="77"/>
      <c r="C13" s="22" t="s">
        <v>20</v>
      </c>
      <c r="D13" s="77"/>
    </row>
    <row r="14" s="1" customFormat="1" ht="17.25" customHeight="1" spans="1:4">
      <c r="A14" s="162" t="s">
        <v>21</v>
      </c>
      <c r="B14" s="77"/>
      <c r="C14" s="22" t="s">
        <v>22</v>
      </c>
      <c r="D14" s="77">
        <v>97200</v>
      </c>
    </row>
    <row r="15" s="1" customFormat="1" ht="17.25" customHeight="1" spans="1:4">
      <c r="A15" s="162" t="s">
        <v>23</v>
      </c>
      <c r="B15" s="77"/>
      <c r="C15" s="22" t="s">
        <v>24</v>
      </c>
      <c r="D15" s="77">
        <v>13869851.8</v>
      </c>
    </row>
    <row r="16" s="1" customFormat="1" ht="17.25" customHeight="1" spans="1:4">
      <c r="A16" s="162" t="s">
        <v>25</v>
      </c>
      <c r="B16" s="77"/>
      <c r="C16" s="22" t="s">
        <v>26</v>
      </c>
      <c r="D16" s="77"/>
    </row>
    <row r="17" s="1" customFormat="1" ht="17.25" customHeight="1" spans="1:4">
      <c r="A17" s="141"/>
      <c r="B17" s="77"/>
      <c r="C17" s="22" t="s">
        <v>27</v>
      </c>
      <c r="D17" s="77"/>
    </row>
    <row r="18" s="1" customFormat="1" ht="17.25" customHeight="1" spans="1:4">
      <c r="A18" s="163"/>
      <c r="B18" s="77"/>
      <c r="C18" s="22" t="s">
        <v>28</v>
      </c>
      <c r="D18" s="77"/>
    </row>
    <row r="19" s="1" customFormat="1" ht="17.25" customHeight="1" spans="1:4">
      <c r="A19" s="163"/>
      <c r="B19" s="77"/>
      <c r="C19" s="22" t="s">
        <v>29</v>
      </c>
      <c r="D19" s="77"/>
    </row>
    <row r="20" s="1" customFormat="1" ht="17.25" customHeight="1" spans="1:4">
      <c r="A20" s="163"/>
      <c r="B20" s="77"/>
      <c r="C20" s="22" t="s">
        <v>30</v>
      </c>
      <c r="D20" s="77"/>
    </row>
    <row r="21" s="1" customFormat="1" ht="17.25" customHeight="1" spans="1:4">
      <c r="A21" s="163"/>
      <c r="B21" s="77"/>
      <c r="C21" s="22" t="s">
        <v>31</v>
      </c>
      <c r="D21" s="77"/>
    </row>
    <row r="22" s="1" customFormat="1" ht="17.25" customHeight="1" spans="1:4">
      <c r="A22" s="163"/>
      <c r="B22" s="77"/>
      <c r="C22" s="22" t="s">
        <v>32</v>
      </c>
      <c r="D22" s="77"/>
    </row>
    <row r="23" s="1" customFormat="1" ht="17.25" customHeight="1" spans="1:4">
      <c r="A23" s="163"/>
      <c r="B23" s="77"/>
      <c r="C23" s="22" t="s">
        <v>33</v>
      </c>
      <c r="D23" s="77"/>
    </row>
    <row r="24" s="1" customFormat="1" ht="17.25" customHeight="1" spans="1:4">
      <c r="A24" s="163"/>
      <c r="B24" s="77"/>
      <c r="C24" s="22" t="s">
        <v>34</v>
      </c>
      <c r="D24" s="77"/>
    </row>
    <row r="25" s="1" customFormat="1" ht="17.25" customHeight="1" spans="1:4">
      <c r="A25" s="163"/>
      <c r="B25" s="77"/>
      <c r="C25" s="22" t="s">
        <v>35</v>
      </c>
      <c r="D25" s="77">
        <v>90000</v>
      </c>
    </row>
    <row r="26" s="1" customFormat="1" ht="17.25" customHeight="1" spans="1:4">
      <c r="A26" s="163"/>
      <c r="B26" s="77"/>
      <c r="C26" s="22" t="s">
        <v>36</v>
      </c>
      <c r="D26" s="77"/>
    </row>
    <row r="27" s="1" customFormat="1" ht="17.25" customHeight="1" spans="1:4">
      <c r="A27" s="163"/>
      <c r="B27" s="77"/>
      <c r="C27" s="141" t="s">
        <v>37</v>
      </c>
      <c r="D27" s="77"/>
    </row>
    <row r="28" s="1" customFormat="1" ht="17.25" customHeight="1" spans="1:4">
      <c r="A28" s="163"/>
      <c r="B28" s="77"/>
      <c r="C28" s="22" t="s">
        <v>38</v>
      </c>
      <c r="D28" s="77"/>
    </row>
    <row r="29" s="1" customFormat="1" ht="16.5" customHeight="1" spans="1:4">
      <c r="A29" s="163"/>
      <c r="B29" s="77"/>
      <c r="C29" s="22" t="s">
        <v>39</v>
      </c>
      <c r="D29" s="77"/>
    </row>
    <row r="30" s="1" customFormat="1" ht="16.5" customHeight="1" spans="1:4">
      <c r="A30" s="163"/>
      <c r="B30" s="77"/>
      <c r="C30" s="141" t="s">
        <v>40</v>
      </c>
      <c r="D30" s="77"/>
    </row>
    <row r="31" s="1" customFormat="1" ht="17.25" customHeight="1" spans="1:4">
      <c r="A31" s="163"/>
      <c r="B31" s="77"/>
      <c r="C31" s="141" t="s">
        <v>41</v>
      </c>
      <c r="D31" s="77"/>
    </row>
    <row r="32" s="1" customFormat="1" ht="17.25" customHeight="1" spans="1:4">
      <c r="A32" s="163"/>
      <c r="B32" s="77"/>
      <c r="C32" s="22" t="s">
        <v>42</v>
      </c>
      <c r="D32" s="77"/>
    </row>
    <row r="33" s="1" customFormat="1" ht="16.5" customHeight="1" spans="1:4">
      <c r="A33" s="163" t="s">
        <v>43</v>
      </c>
      <c r="B33" s="77">
        <v>14057051.8</v>
      </c>
      <c r="C33" s="163" t="s">
        <v>44</v>
      </c>
      <c r="D33" s="77">
        <v>14057051.8</v>
      </c>
    </row>
    <row r="34" s="1" customFormat="1" ht="16.5" customHeight="1" spans="1:4">
      <c r="A34" s="141" t="s">
        <v>45</v>
      </c>
      <c r="B34" s="77"/>
      <c r="C34" s="141" t="s">
        <v>46</v>
      </c>
      <c r="D34" s="77"/>
    </row>
    <row r="35" s="1" customFormat="1" ht="16.5" customHeight="1" spans="1:4">
      <c r="A35" s="22" t="s">
        <v>47</v>
      </c>
      <c r="B35" s="77"/>
      <c r="C35" s="22" t="s">
        <v>47</v>
      </c>
      <c r="D35" s="77"/>
    </row>
    <row r="36" s="1" customFormat="1" ht="16.5" customHeight="1" spans="1:4">
      <c r="A36" s="22" t="s">
        <v>48</v>
      </c>
      <c r="B36" s="77"/>
      <c r="C36" s="22" t="s">
        <v>49</v>
      </c>
      <c r="D36" s="77"/>
    </row>
    <row r="37" s="1" customFormat="1" ht="16.5" customHeight="1" spans="1:4">
      <c r="A37" s="164" t="s">
        <v>50</v>
      </c>
      <c r="B37" s="77">
        <v>14057051.8</v>
      </c>
      <c r="C37" s="164" t="s">
        <v>51</v>
      </c>
      <c r="D37" s="77">
        <v>14057051.8</v>
      </c>
    </row>
  </sheetData>
  <mergeCells count="4">
    <mergeCell ref="A3:D3"/>
    <mergeCell ref="A4:B4"/>
    <mergeCell ref="A5:B5"/>
    <mergeCell ref="C5:D5"/>
  </mergeCells>
  <printOptions horizontalCentered="1"/>
  <pageMargins left="0.25" right="0.25" top="0.75" bottom="0.75" header="0.298611111111111" footer="0.298611111111111"/>
  <pageSetup paperSize="9" scale="71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B1" workbookViewId="0">
      <pane ySplit="1" topLeftCell="A2" activePane="bottomLeft" state="frozen"/>
      <selection/>
      <selection pane="bottomLeft" activeCell="E9" sqref="E9:I9"/>
    </sheetView>
  </sheetViews>
  <sheetFormatPr defaultColWidth="8.57522123893805" defaultRowHeight="12.75" customHeight="1"/>
  <cols>
    <col min="1" max="1" width="15.8938053097345" style="1" customWidth="1"/>
    <col min="2" max="2" width="35" style="1" customWidth="1"/>
    <col min="3" max="19" width="22" style="1" customWidth="1"/>
    <col min="20" max="16384" width="8.57522123893805" style="1"/>
  </cols>
  <sheetData>
    <row r="1" s="1" customFormat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7.25" customHeight="1" spans="1:1">
      <c r="A2" s="61" t="s">
        <v>52</v>
      </c>
    </row>
    <row r="3" s="1" customFormat="1" ht="41.25" customHeight="1" spans="1:1">
      <c r="A3" s="44" t="str">
        <f>"2025"&amp;"年部门收入预算表"</f>
        <v>2025年部门收入预算表</v>
      </c>
    </row>
    <row r="4" s="1" customFormat="1" ht="17.25" customHeight="1" spans="1:19">
      <c r="A4" s="47" t="str">
        <f>"单位名称："&amp;"昆明市五华区普吉街道社区卫生服务中心"</f>
        <v>单位名称：昆明市五华区普吉街道社区卫生服务中心</v>
      </c>
      <c r="S4" s="49" t="s">
        <v>1</v>
      </c>
    </row>
    <row r="5" s="1" customFormat="1" ht="21.75" customHeight="1" spans="1:19">
      <c r="A5" s="177" t="s">
        <v>53</v>
      </c>
      <c r="B5" s="178" t="s">
        <v>54</v>
      </c>
      <c r="C5" s="178" t="s">
        <v>55</v>
      </c>
      <c r="D5" s="179" t="s">
        <v>56</v>
      </c>
      <c r="E5" s="179"/>
      <c r="F5" s="179"/>
      <c r="G5" s="179"/>
      <c r="H5" s="179"/>
      <c r="I5" s="127"/>
      <c r="J5" s="179"/>
      <c r="K5" s="179"/>
      <c r="L5" s="179"/>
      <c r="M5" s="179"/>
      <c r="N5" s="185"/>
      <c r="O5" s="179" t="s">
        <v>45</v>
      </c>
      <c r="P5" s="179"/>
      <c r="Q5" s="179"/>
      <c r="R5" s="179"/>
      <c r="S5" s="185"/>
    </row>
    <row r="6" s="1" customFormat="1" ht="27" customHeight="1" spans="1:19">
      <c r="A6" s="180"/>
      <c r="B6" s="181"/>
      <c r="C6" s="181"/>
      <c r="D6" s="181" t="s">
        <v>57</v>
      </c>
      <c r="E6" s="181" t="s">
        <v>58</v>
      </c>
      <c r="F6" s="181" t="s">
        <v>59</v>
      </c>
      <c r="G6" s="181" t="s">
        <v>60</v>
      </c>
      <c r="H6" s="181" t="s">
        <v>61</v>
      </c>
      <c r="I6" s="186" t="s">
        <v>62</v>
      </c>
      <c r="J6" s="187"/>
      <c r="K6" s="187"/>
      <c r="L6" s="187"/>
      <c r="M6" s="187"/>
      <c r="N6" s="188"/>
      <c r="O6" s="181" t="s">
        <v>57</v>
      </c>
      <c r="P6" s="181" t="s">
        <v>58</v>
      </c>
      <c r="Q6" s="181" t="s">
        <v>59</v>
      </c>
      <c r="R6" s="181" t="s">
        <v>60</v>
      </c>
      <c r="S6" s="181" t="s">
        <v>63</v>
      </c>
    </row>
    <row r="7" s="1" customFormat="1" ht="30" customHeight="1" spans="1:19">
      <c r="A7" s="182"/>
      <c r="B7" s="183"/>
      <c r="C7" s="184"/>
      <c r="D7" s="184"/>
      <c r="E7" s="184"/>
      <c r="F7" s="184"/>
      <c r="G7" s="184"/>
      <c r="H7" s="184"/>
      <c r="I7" s="67" t="s">
        <v>57</v>
      </c>
      <c r="J7" s="188" t="s">
        <v>64</v>
      </c>
      <c r="K7" s="188" t="s">
        <v>65</v>
      </c>
      <c r="L7" s="188" t="s">
        <v>66</v>
      </c>
      <c r="M7" s="188" t="s">
        <v>67</v>
      </c>
      <c r="N7" s="188" t="s">
        <v>68</v>
      </c>
      <c r="O7" s="189"/>
      <c r="P7" s="189"/>
      <c r="Q7" s="189"/>
      <c r="R7" s="189"/>
      <c r="S7" s="184"/>
    </row>
    <row r="8" s="1" customFormat="1" ht="15" customHeight="1" spans="1:19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7">
        <v>6</v>
      </c>
      <c r="G8" s="57">
        <v>7</v>
      </c>
      <c r="H8" s="57">
        <v>8</v>
      </c>
      <c r="I8" s="6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</row>
    <row r="9" s="1" customFormat="1" ht="18" customHeight="1" spans="1:19">
      <c r="A9" s="22" t="s">
        <v>69</v>
      </c>
      <c r="B9" s="22" t="s">
        <v>70</v>
      </c>
      <c r="C9" s="77">
        <v>14057051.8</v>
      </c>
      <c r="D9" s="77">
        <v>14057051.8</v>
      </c>
      <c r="E9" s="77">
        <v>1220851.8</v>
      </c>
      <c r="F9" s="77"/>
      <c r="G9" s="77"/>
      <c r="H9" s="77"/>
      <c r="I9" s="77">
        <v>12836200</v>
      </c>
      <c r="J9" s="77">
        <v>12836200</v>
      </c>
      <c r="K9" s="77"/>
      <c r="L9" s="77"/>
      <c r="M9" s="77"/>
      <c r="N9" s="77"/>
      <c r="O9" s="77"/>
      <c r="P9" s="77"/>
      <c r="Q9" s="77"/>
      <c r="R9" s="77"/>
      <c r="S9" s="77"/>
    </row>
    <row r="10" s="1" customFormat="1" ht="18" customHeight="1" spans="1:19">
      <c r="A10" s="50" t="s">
        <v>55</v>
      </c>
      <c r="B10" s="153"/>
      <c r="C10" s="77">
        <v>14057051.8</v>
      </c>
      <c r="D10" s="77">
        <v>14057051.8</v>
      </c>
      <c r="E10" s="77">
        <v>1220851.8</v>
      </c>
      <c r="F10" s="77"/>
      <c r="G10" s="77"/>
      <c r="H10" s="77"/>
      <c r="I10" s="77">
        <v>12836200</v>
      </c>
      <c r="J10" s="77">
        <v>12836200</v>
      </c>
      <c r="K10" s="77"/>
      <c r="L10" s="77"/>
      <c r="M10" s="77"/>
      <c r="N10" s="77"/>
      <c r="O10" s="77"/>
      <c r="P10" s="77"/>
      <c r="Q10" s="77"/>
      <c r="R10" s="77"/>
      <c r="S10" s="77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25" right="0.25" top="0.75" bottom="0.75" header="0.298611111111111" footer="0.298611111111111"/>
  <pageSetup paperSize="9" scale="33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D33" sqref="D33"/>
    </sheetView>
  </sheetViews>
  <sheetFormatPr defaultColWidth="8.57522123893805" defaultRowHeight="12.75" customHeight="1"/>
  <cols>
    <col min="1" max="1" width="14.283185840708" style="1" customWidth="1"/>
    <col min="2" max="2" width="37.5752212389381" style="1" customWidth="1"/>
    <col min="3" max="8" width="24.5752212389381" style="1" customWidth="1"/>
    <col min="9" max="9" width="26.7079646017699" style="1" customWidth="1"/>
    <col min="10" max="11" width="24.4247787610619" style="1" customWidth="1"/>
    <col min="12" max="15" width="24.5752212389381" style="1" customWidth="1"/>
    <col min="16" max="16384" width="8.57522123893805" style="1"/>
  </cols>
  <sheetData>
    <row r="1" s="1" customFormat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17.25" customHeight="1" spans="1:1">
      <c r="A2" s="49" t="s">
        <v>71</v>
      </c>
    </row>
    <row r="3" s="1" customFormat="1" ht="41.25" customHeight="1" spans="1:1">
      <c r="A3" s="44" t="str">
        <f>"2025"&amp;"年部门支出预算表"</f>
        <v>2025年部门支出预算表</v>
      </c>
    </row>
    <row r="4" s="1" customFormat="1" ht="17.25" customHeight="1" spans="1:15">
      <c r="A4" s="47" t="str">
        <f>"单位名称："&amp;"昆明市五华区普吉街道社区卫生服务中心"</f>
        <v>单位名称：昆明市五华区普吉街道社区卫生服务中心</v>
      </c>
      <c r="O4" s="49" t="s">
        <v>1</v>
      </c>
    </row>
    <row r="5" s="1" customFormat="1" ht="27" customHeight="1" spans="1:15">
      <c r="A5" s="166" t="s">
        <v>72</v>
      </c>
      <c r="B5" s="166" t="s">
        <v>73</v>
      </c>
      <c r="C5" s="166" t="s">
        <v>55</v>
      </c>
      <c r="D5" s="167" t="s">
        <v>58</v>
      </c>
      <c r="E5" s="168"/>
      <c r="F5" s="169"/>
      <c r="G5" s="170" t="s">
        <v>59</v>
      </c>
      <c r="H5" s="170" t="s">
        <v>60</v>
      </c>
      <c r="I5" s="170" t="s">
        <v>74</v>
      </c>
      <c r="J5" s="167" t="s">
        <v>62</v>
      </c>
      <c r="K5" s="168"/>
      <c r="L5" s="168"/>
      <c r="M5" s="168"/>
      <c r="N5" s="175"/>
      <c r="O5" s="176"/>
    </row>
    <row r="6" s="1" customFormat="1" ht="42" customHeight="1" spans="1:15">
      <c r="A6" s="171"/>
      <c r="B6" s="171"/>
      <c r="C6" s="172"/>
      <c r="D6" s="173" t="s">
        <v>57</v>
      </c>
      <c r="E6" s="173" t="s">
        <v>75</v>
      </c>
      <c r="F6" s="173" t="s">
        <v>76</v>
      </c>
      <c r="G6" s="172"/>
      <c r="H6" s="172"/>
      <c r="I6" s="171"/>
      <c r="J6" s="173" t="s">
        <v>57</v>
      </c>
      <c r="K6" s="160" t="s">
        <v>77</v>
      </c>
      <c r="L6" s="160" t="s">
        <v>78</v>
      </c>
      <c r="M6" s="160" t="s">
        <v>79</v>
      </c>
      <c r="N6" s="160" t="s">
        <v>80</v>
      </c>
      <c r="O6" s="160" t="s">
        <v>81</v>
      </c>
    </row>
    <row r="7" s="1" customFormat="1" ht="18" customHeight="1" spans="1:15">
      <c r="A7" s="53" t="s">
        <v>82</v>
      </c>
      <c r="B7" s="53" t="s">
        <v>83</v>
      </c>
      <c r="C7" s="53" t="s">
        <v>84</v>
      </c>
      <c r="D7" s="54" t="s">
        <v>85</v>
      </c>
      <c r="E7" s="54" t="s">
        <v>86</v>
      </c>
      <c r="F7" s="54" t="s">
        <v>87</v>
      </c>
      <c r="G7" s="54" t="s">
        <v>88</v>
      </c>
      <c r="H7" s="54" t="s">
        <v>89</v>
      </c>
      <c r="I7" s="54" t="s">
        <v>90</v>
      </c>
      <c r="J7" s="54" t="s">
        <v>91</v>
      </c>
      <c r="K7" s="54" t="s">
        <v>92</v>
      </c>
      <c r="L7" s="54" t="s">
        <v>93</v>
      </c>
      <c r="M7" s="54" t="s">
        <v>94</v>
      </c>
      <c r="N7" s="53" t="s">
        <v>95</v>
      </c>
      <c r="O7" s="54" t="s">
        <v>96</v>
      </c>
    </row>
    <row r="8" s="1" customFormat="1" ht="21" customHeight="1" spans="1:15">
      <c r="A8" s="33" t="s">
        <v>97</v>
      </c>
      <c r="B8" s="33" t="s">
        <v>98</v>
      </c>
      <c r="C8" s="77">
        <v>97200</v>
      </c>
      <c r="D8" s="77">
        <v>97200</v>
      </c>
      <c r="E8" s="77">
        <v>97200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s="1" customFormat="1" ht="21" customHeight="1" spans="1:15">
      <c r="A9" s="130" t="s">
        <v>99</v>
      </c>
      <c r="B9" s="130" t="s">
        <v>100</v>
      </c>
      <c r="C9" s="77">
        <v>97200</v>
      </c>
      <c r="D9" s="77">
        <v>97200</v>
      </c>
      <c r="E9" s="77">
        <v>97200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="1" customFormat="1" ht="21" customHeight="1" spans="1:15">
      <c r="A10" s="157" t="s">
        <v>101</v>
      </c>
      <c r="B10" s="157" t="s">
        <v>102</v>
      </c>
      <c r="C10" s="77">
        <v>97200</v>
      </c>
      <c r="D10" s="77">
        <v>97200</v>
      </c>
      <c r="E10" s="77">
        <v>97200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s="1" customFormat="1" ht="21" customHeight="1" spans="1:15">
      <c r="A11" s="33" t="s">
        <v>103</v>
      </c>
      <c r="B11" s="33" t="s">
        <v>104</v>
      </c>
      <c r="C11" s="77">
        <v>13869851.8</v>
      </c>
      <c r="D11" s="77">
        <v>1033651.8</v>
      </c>
      <c r="E11" s="77">
        <v>974151.8</v>
      </c>
      <c r="F11" s="77">
        <v>59500</v>
      </c>
      <c r="G11" s="77"/>
      <c r="H11" s="77"/>
      <c r="I11" s="77"/>
      <c r="J11" s="77">
        <v>12836200</v>
      </c>
      <c r="K11" s="77">
        <v>12836200</v>
      </c>
      <c r="L11" s="77"/>
      <c r="M11" s="77"/>
      <c r="N11" s="77"/>
      <c r="O11" s="77"/>
    </row>
    <row r="12" s="1" customFormat="1" ht="21" customHeight="1" spans="1:15">
      <c r="A12" s="130" t="s">
        <v>105</v>
      </c>
      <c r="B12" s="130" t="s">
        <v>106</v>
      </c>
      <c r="C12" s="77">
        <v>2000</v>
      </c>
      <c r="D12" s="77">
        <v>2000</v>
      </c>
      <c r="E12" s="77"/>
      <c r="F12" s="77">
        <v>2000</v>
      </c>
      <c r="G12" s="77"/>
      <c r="H12" s="77"/>
      <c r="I12" s="77"/>
      <c r="J12" s="77"/>
      <c r="K12" s="77"/>
      <c r="L12" s="77"/>
      <c r="M12" s="77"/>
      <c r="N12" s="77"/>
      <c r="O12" s="77"/>
    </row>
    <row r="13" s="1" customFormat="1" ht="21" customHeight="1" spans="1:15">
      <c r="A13" s="157" t="s">
        <v>107</v>
      </c>
      <c r="B13" s="157" t="s">
        <v>108</v>
      </c>
      <c r="C13" s="77">
        <v>2000</v>
      </c>
      <c r="D13" s="77">
        <v>2000</v>
      </c>
      <c r="E13" s="77"/>
      <c r="F13" s="77">
        <v>2000</v>
      </c>
      <c r="G13" s="77"/>
      <c r="H13" s="77"/>
      <c r="I13" s="77"/>
      <c r="J13" s="77"/>
      <c r="K13" s="77"/>
      <c r="L13" s="77"/>
      <c r="M13" s="77"/>
      <c r="N13" s="77"/>
      <c r="O13" s="77"/>
    </row>
    <row r="14" s="1" customFormat="1" ht="21" customHeight="1" spans="1:15">
      <c r="A14" s="130" t="s">
        <v>109</v>
      </c>
      <c r="B14" s="130" t="s">
        <v>110</v>
      </c>
      <c r="C14" s="77">
        <v>13723056</v>
      </c>
      <c r="D14" s="77">
        <v>886856</v>
      </c>
      <c r="E14" s="77">
        <v>879356</v>
      </c>
      <c r="F14" s="77">
        <v>7500</v>
      </c>
      <c r="G14" s="77"/>
      <c r="H14" s="77"/>
      <c r="I14" s="77"/>
      <c r="J14" s="77">
        <v>12836200</v>
      </c>
      <c r="K14" s="77">
        <v>12836200</v>
      </c>
      <c r="L14" s="77"/>
      <c r="M14" s="77"/>
      <c r="N14" s="77"/>
      <c r="O14" s="77"/>
    </row>
    <row r="15" s="1" customFormat="1" ht="21" customHeight="1" spans="1:15">
      <c r="A15" s="157" t="s">
        <v>111</v>
      </c>
      <c r="B15" s="157" t="s">
        <v>112</v>
      </c>
      <c r="C15" s="77">
        <v>13723056</v>
      </c>
      <c r="D15" s="77">
        <v>886856</v>
      </c>
      <c r="E15" s="77">
        <v>879356</v>
      </c>
      <c r="F15" s="77">
        <v>7500</v>
      </c>
      <c r="G15" s="77"/>
      <c r="H15" s="77"/>
      <c r="I15" s="77"/>
      <c r="J15" s="77">
        <v>12836200</v>
      </c>
      <c r="K15" s="77">
        <v>12836200</v>
      </c>
      <c r="L15" s="77"/>
      <c r="M15" s="77"/>
      <c r="N15" s="77"/>
      <c r="O15" s="77"/>
    </row>
    <row r="16" s="1" customFormat="1" ht="21" customHeight="1" spans="1:15">
      <c r="A16" s="130" t="s">
        <v>113</v>
      </c>
      <c r="B16" s="130" t="s">
        <v>114</v>
      </c>
      <c r="C16" s="77">
        <v>94795.8</v>
      </c>
      <c r="D16" s="77">
        <v>94795.8</v>
      </c>
      <c r="E16" s="77">
        <v>94795.8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s="1" customFormat="1" ht="21" customHeight="1" spans="1:15">
      <c r="A17" s="157" t="s">
        <v>115</v>
      </c>
      <c r="B17" s="157" t="s">
        <v>116</v>
      </c>
      <c r="C17" s="77">
        <v>54471.12</v>
      </c>
      <c r="D17" s="77">
        <v>54471.12</v>
      </c>
      <c r="E17" s="77">
        <v>54471.12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s="1" customFormat="1" ht="21" customHeight="1" spans="1:15">
      <c r="A18" s="157" t="s">
        <v>117</v>
      </c>
      <c r="B18" s="157" t="s">
        <v>118</v>
      </c>
      <c r="C18" s="77">
        <v>34307.64</v>
      </c>
      <c r="D18" s="77">
        <v>34307.64</v>
      </c>
      <c r="E18" s="77">
        <v>34307.64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s="1" customFormat="1" ht="21" customHeight="1" spans="1:15">
      <c r="A19" s="157" t="s">
        <v>119</v>
      </c>
      <c r="B19" s="157" t="s">
        <v>120</v>
      </c>
      <c r="C19" s="77">
        <v>6017.04</v>
      </c>
      <c r="D19" s="77">
        <v>6017.04</v>
      </c>
      <c r="E19" s="77">
        <v>6017.04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s="1" customFormat="1" ht="21" customHeight="1" spans="1:15">
      <c r="A20" s="130" t="s">
        <v>121</v>
      </c>
      <c r="B20" s="130" t="s">
        <v>122</v>
      </c>
      <c r="C20" s="77">
        <v>50000</v>
      </c>
      <c r="D20" s="77">
        <v>50000</v>
      </c>
      <c r="E20" s="77"/>
      <c r="F20" s="77">
        <v>50000</v>
      </c>
      <c r="G20" s="77"/>
      <c r="H20" s="77"/>
      <c r="I20" s="77"/>
      <c r="J20" s="77"/>
      <c r="K20" s="77"/>
      <c r="L20" s="77"/>
      <c r="M20" s="77"/>
      <c r="N20" s="77"/>
      <c r="O20" s="77"/>
    </row>
    <row r="21" s="1" customFormat="1" ht="21" customHeight="1" spans="1:15">
      <c r="A21" s="157" t="s">
        <v>123</v>
      </c>
      <c r="B21" s="157" t="s">
        <v>124</v>
      </c>
      <c r="C21" s="77">
        <v>50000</v>
      </c>
      <c r="D21" s="77">
        <v>50000</v>
      </c>
      <c r="E21" s="77"/>
      <c r="F21" s="77">
        <v>50000</v>
      </c>
      <c r="G21" s="77"/>
      <c r="H21" s="77"/>
      <c r="I21" s="77"/>
      <c r="J21" s="77"/>
      <c r="K21" s="77"/>
      <c r="L21" s="77"/>
      <c r="M21" s="77"/>
      <c r="N21" s="77"/>
      <c r="O21" s="77"/>
    </row>
    <row r="22" s="1" customFormat="1" ht="21" customHeight="1" spans="1:15">
      <c r="A22" s="33" t="s">
        <v>125</v>
      </c>
      <c r="B22" s="33" t="s">
        <v>126</v>
      </c>
      <c r="C22" s="77">
        <v>90000</v>
      </c>
      <c r="D22" s="77">
        <v>90000</v>
      </c>
      <c r="E22" s="77">
        <v>90000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s="1" customFormat="1" ht="21" customHeight="1" spans="1:15">
      <c r="A23" s="130" t="s">
        <v>127</v>
      </c>
      <c r="B23" s="130" t="s">
        <v>128</v>
      </c>
      <c r="C23" s="77">
        <v>90000</v>
      </c>
      <c r="D23" s="77">
        <v>90000</v>
      </c>
      <c r="E23" s="77">
        <v>90000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s="1" customFormat="1" ht="21" customHeight="1" spans="1:15">
      <c r="A24" s="157" t="s">
        <v>129</v>
      </c>
      <c r="B24" s="157" t="s">
        <v>130</v>
      </c>
      <c r="C24" s="77">
        <v>90000</v>
      </c>
      <c r="D24" s="77">
        <v>90000</v>
      </c>
      <c r="E24" s="77">
        <v>90000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s="1" customFormat="1" ht="21" customHeight="1" spans="1:15">
      <c r="A25" s="174" t="s">
        <v>55</v>
      </c>
      <c r="B25" s="37"/>
      <c r="C25" s="77">
        <v>14057051.8</v>
      </c>
      <c r="D25" s="77">
        <v>1220851.8</v>
      </c>
      <c r="E25" s="77">
        <v>1161351.8</v>
      </c>
      <c r="F25" s="77">
        <v>59500</v>
      </c>
      <c r="G25" s="77"/>
      <c r="H25" s="77"/>
      <c r="I25" s="77"/>
      <c r="J25" s="77">
        <v>12836200</v>
      </c>
      <c r="K25" s="77">
        <v>12836200</v>
      </c>
      <c r="L25" s="77"/>
      <c r="M25" s="77"/>
      <c r="N25" s="77"/>
      <c r="O25" s="77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25" right="0.25" top="0.75" bottom="0.75" header="0.298611111111111" footer="0.298611111111111"/>
  <pageSetup paperSize="9" scale="37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46" sqref="C46"/>
    </sheetView>
  </sheetViews>
  <sheetFormatPr defaultColWidth="8.57522123893805" defaultRowHeight="12.75" customHeight="1" outlineLevelCol="3"/>
  <cols>
    <col min="1" max="4" width="35.5752212389381" style="1" customWidth="1"/>
    <col min="5" max="16384" width="8.57522123893805" style="1"/>
  </cols>
  <sheetData>
    <row r="1" s="1" customFormat="1" customHeight="1" spans="1:4">
      <c r="A1" s="2"/>
      <c r="B1" s="2"/>
      <c r="C1" s="2"/>
      <c r="D1" s="2"/>
    </row>
    <row r="2" s="1" customFormat="1" ht="15" customHeight="1" spans="1:4">
      <c r="A2" s="45"/>
      <c r="B2" s="49"/>
      <c r="C2" s="49"/>
      <c r="D2" s="49" t="s">
        <v>131</v>
      </c>
    </row>
    <row r="3" s="1" customFormat="1" ht="41.25" customHeight="1" spans="1:1">
      <c r="A3" s="44" t="str">
        <f>"2025"&amp;"年部门财政拨款收支预算总表"</f>
        <v>2025年部门财政拨款收支预算总表</v>
      </c>
    </row>
    <row r="4" s="1" customFormat="1" ht="17.25" customHeight="1" spans="1:4">
      <c r="A4" s="47" t="str">
        <f>"单位名称："&amp;"昆明市五华区普吉街道社区卫生服务中心"</f>
        <v>单位名称：昆明市五华区普吉街道社区卫生服务中心</v>
      </c>
      <c r="B4" s="159"/>
      <c r="D4" s="49" t="s">
        <v>1</v>
      </c>
    </row>
    <row r="5" s="1" customFormat="1" ht="17.25" customHeight="1" spans="1:4">
      <c r="A5" s="160" t="s">
        <v>2</v>
      </c>
      <c r="B5" s="161"/>
      <c r="C5" s="160" t="s">
        <v>3</v>
      </c>
      <c r="D5" s="161"/>
    </row>
    <row r="6" s="1" customFormat="1" ht="18.75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s="1" customFormat="1" ht="16.5" customHeight="1" spans="1:4">
      <c r="A7" s="162" t="s">
        <v>132</v>
      </c>
      <c r="B7" s="77">
        <v>1220851.8</v>
      </c>
      <c r="C7" s="162" t="s">
        <v>133</v>
      </c>
      <c r="D7" s="77">
        <v>1220851.8</v>
      </c>
    </row>
    <row r="8" s="1" customFormat="1" ht="16.5" customHeight="1" spans="1:4">
      <c r="A8" s="162" t="s">
        <v>134</v>
      </c>
      <c r="B8" s="77">
        <v>1220851.8</v>
      </c>
      <c r="C8" s="162" t="s">
        <v>135</v>
      </c>
      <c r="D8" s="77"/>
    </row>
    <row r="9" s="1" customFormat="1" ht="16.5" customHeight="1" spans="1:4">
      <c r="A9" s="162" t="s">
        <v>136</v>
      </c>
      <c r="B9" s="77"/>
      <c r="C9" s="162" t="s">
        <v>137</v>
      </c>
      <c r="D9" s="77"/>
    </row>
    <row r="10" s="1" customFormat="1" ht="16.5" customHeight="1" spans="1:4">
      <c r="A10" s="162" t="s">
        <v>138</v>
      </c>
      <c r="B10" s="77"/>
      <c r="C10" s="162" t="s">
        <v>139</v>
      </c>
      <c r="D10" s="77"/>
    </row>
    <row r="11" s="1" customFormat="1" ht="16.5" customHeight="1" spans="1:4">
      <c r="A11" s="162" t="s">
        <v>140</v>
      </c>
      <c r="B11" s="77"/>
      <c r="C11" s="162" t="s">
        <v>141</v>
      </c>
      <c r="D11" s="77"/>
    </row>
    <row r="12" s="1" customFormat="1" ht="16.5" customHeight="1" spans="1:4">
      <c r="A12" s="162" t="s">
        <v>134</v>
      </c>
      <c r="B12" s="77"/>
      <c r="C12" s="162" t="s">
        <v>142</v>
      </c>
      <c r="D12" s="77"/>
    </row>
    <row r="13" s="1" customFormat="1" ht="16.5" customHeight="1" spans="1:4">
      <c r="A13" s="141" t="s">
        <v>136</v>
      </c>
      <c r="B13" s="77"/>
      <c r="C13" s="66" t="s">
        <v>143</v>
      </c>
      <c r="D13" s="77"/>
    </row>
    <row r="14" s="1" customFormat="1" ht="16.5" customHeight="1" spans="1:4">
      <c r="A14" s="141" t="s">
        <v>138</v>
      </c>
      <c r="B14" s="77"/>
      <c r="C14" s="66" t="s">
        <v>144</v>
      </c>
      <c r="D14" s="77"/>
    </row>
    <row r="15" s="1" customFormat="1" ht="16.5" customHeight="1" spans="1:4">
      <c r="A15" s="163"/>
      <c r="B15" s="77"/>
      <c r="C15" s="66" t="s">
        <v>145</v>
      </c>
      <c r="D15" s="77">
        <v>97200</v>
      </c>
    </row>
    <row r="16" s="1" customFormat="1" ht="16.5" customHeight="1" spans="1:4">
      <c r="A16" s="163"/>
      <c r="B16" s="77"/>
      <c r="C16" s="66" t="s">
        <v>146</v>
      </c>
      <c r="D16" s="77">
        <v>1033651.8</v>
      </c>
    </row>
    <row r="17" s="1" customFormat="1" ht="16.5" customHeight="1" spans="1:4">
      <c r="A17" s="163"/>
      <c r="B17" s="77"/>
      <c r="C17" s="66" t="s">
        <v>147</v>
      </c>
      <c r="D17" s="77"/>
    </row>
    <row r="18" s="1" customFormat="1" ht="16.5" customHeight="1" spans="1:4">
      <c r="A18" s="163"/>
      <c r="B18" s="77"/>
      <c r="C18" s="66" t="s">
        <v>148</v>
      </c>
      <c r="D18" s="77"/>
    </row>
    <row r="19" s="1" customFormat="1" ht="16.5" customHeight="1" spans="1:4">
      <c r="A19" s="163"/>
      <c r="B19" s="77"/>
      <c r="C19" s="66" t="s">
        <v>149</v>
      </c>
      <c r="D19" s="77"/>
    </row>
    <row r="20" s="1" customFormat="1" ht="16.5" customHeight="1" spans="1:4">
      <c r="A20" s="163"/>
      <c r="B20" s="77"/>
      <c r="C20" s="66" t="s">
        <v>150</v>
      </c>
      <c r="D20" s="77"/>
    </row>
    <row r="21" s="1" customFormat="1" ht="16.5" customHeight="1" spans="1:4">
      <c r="A21" s="163"/>
      <c r="B21" s="77"/>
      <c r="C21" s="66" t="s">
        <v>151</v>
      </c>
      <c r="D21" s="77"/>
    </row>
    <row r="22" s="1" customFormat="1" ht="16.5" customHeight="1" spans="1:4">
      <c r="A22" s="163"/>
      <c r="B22" s="77"/>
      <c r="C22" s="66" t="s">
        <v>152</v>
      </c>
      <c r="D22" s="77"/>
    </row>
    <row r="23" s="1" customFormat="1" ht="16.5" customHeight="1" spans="1:4">
      <c r="A23" s="163"/>
      <c r="B23" s="77"/>
      <c r="C23" s="66" t="s">
        <v>153</v>
      </c>
      <c r="D23" s="77"/>
    </row>
    <row r="24" s="1" customFormat="1" ht="16.5" customHeight="1" spans="1:4">
      <c r="A24" s="163"/>
      <c r="B24" s="77"/>
      <c r="C24" s="66" t="s">
        <v>154</v>
      </c>
      <c r="D24" s="77"/>
    </row>
    <row r="25" s="1" customFormat="1" ht="16.5" customHeight="1" spans="1:4">
      <c r="A25" s="163"/>
      <c r="B25" s="77"/>
      <c r="C25" s="66" t="s">
        <v>155</v>
      </c>
      <c r="D25" s="77"/>
    </row>
    <row r="26" s="1" customFormat="1" ht="16.5" customHeight="1" spans="1:4">
      <c r="A26" s="163"/>
      <c r="B26" s="77"/>
      <c r="C26" s="66" t="s">
        <v>156</v>
      </c>
      <c r="D26" s="77">
        <v>90000</v>
      </c>
    </row>
    <row r="27" s="1" customFormat="1" ht="16.5" customHeight="1" spans="1:4">
      <c r="A27" s="163"/>
      <c r="B27" s="77"/>
      <c r="C27" s="66" t="s">
        <v>157</v>
      </c>
      <c r="D27" s="77"/>
    </row>
    <row r="28" s="1" customFormat="1" ht="16.5" customHeight="1" spans="1:4">
      <c r="A28" s="163"/>
      <c r="B28" s="77"/>
      <c r="C28" s="66" t="s">
        <v>158</v>
      </c>
      <c r="D28" s="77"/>
    </row>
    <row r="29" s="1" customFormat="1" ht="16.5" customHeight="1" spans="1:4">
      <c r="A29" s="163"/>
      <c r="B29" s="77"/>
      <c r="C29" s="66" t="s">
        <v>159</v>
      </c>
      <c r="D29" s="77"/>
    </row>
    <row r="30" s="1" customFormat="1" ht="16.5" customHeight="1" spans="1:4">
      <c r="A30" s="163"/>
      <c r="B30" s="77"/>
      <c r="C30" s="66" t="s">
        <v>160</v>
      </c>
      <c r="D30" s="77"/>
    </row>
    <row r="31" s="1" customFormat="1" ht="16.5" customHeight="1" spans="1:4">
      <c r="A31" s="163"/>
      <c r="B31" s="77"/>
      <c r="C31" s="66" t="s">
        <v>161</v>
      </c>
      <c r="D31" s="77"/>
    </row>
    <row r="32" s="1" customFormat="1" ht="16.5" customHeight="1" spans="1:4">
      <c r="A32" s="163"/>
      <c r="B32" s="77"/>
      <c r="C32" s="141" t="s">
        <v>162</v>
      </c>
      <c r="D32" s="77"/>
    </row>
    <row r="33" s="1" customFormat="1" ht="16.5" customHeight="1" spans="1:4">
      <c r="A33" s="163"/>
      <c r="B33" s="77"/>
      <c r="C33" s="141" t="s">
        <v>163</v>
      </c>
      <c r="D33" s="77"/>
    </row>
    <row r="34" s="1" customFormat="1" ht="16.5" customHeight="1" spans="1:4">
      <c r="A34" s="163"/>
      <c r="B34" s="77"/>
      <c r="C34" s="33" t="s">
        <v>164</v>
      </c>
      <c r="D34" s="77"/>
    </row>
    <row r="35" s="1" customFormat="1" ht="15" customHeight="1" spans="1:4">
      <c r="A35" s="164" t="s">
        <v>50</v>
      </c>
      <c r="B35" s="165">
        <v>1220851.8</v>
      </c>
      <c r="C35" s="164" t="s">
        <v>51</v>
      </c>
      <c r="D35" s="165">
        <v>1220851.8</v>
      </c>
    </row>
  </sheetData>
  <mergeCells count="4">
    <mergeCell ref="A3:D3"/>
    <mergeCell ref="A4:B4"/>
    <mergeCell ref="A5:B5"/>
    <mergeCell ref="C5:D5"/>
  </mergeCells>
  <printOptions horizontalCentered="1"/>
  <pageMargins left="0.25" right="0.25" top="0.75" bottom="0.75" header="0.298611111111111" footer="0.298611111111111"/>
  <pageSetup paperSize="9" scale="7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workbookViewId="0">
      <pane ySplit="1" topLeftCell="A2" activePane="bottomLeft" state="frozen"/>
      <selection/>
      <selection pane="bottomLeft" activeCell="D36" sqref="D36"/>
    </sheetView>
  </sheetViews>
  <sheetFormatPr defaultColWidth="9.14159292035398" defaultRowHeight="14.25" customHeight="1" outlineLevelCol="6"/>
  <cols>
    <col min="1" max="1" width="20.141592920354" style="1" customWidth="1"/>
    <col min="2" max="2" width="44" style="1" customWidth="1"/>
    <col min="3" max="7" width="24.141592920354" style="1" customWidth="1"/>
    <col min="8" max="16384" width="9.14159292035398" style="1"/>
  </cols>
  <sheetData>
    <row r="1" s="1" customFormat="1" customHeight="1" spans="1:7">
      <c r="A1" s="2"/>
      <c r="B1" s="2"/>
      <c r="C1" s="2"/>
      <c r="D1" s="2"/>
      <c r="E1" s="2"/>
      <c r="F1" s="2"/>
      <c r="G1" s="2"/>
    </row>
    <row r="2" s="1" customFormat="1" customHeight="1" spans="4:7">
      <c r="D2" s="131"/>
      <c r="F2" s="68"/>
      <c r="G2" s="136" t="s">
        <v>165</v>
      </c>
    </row>
    <row r="3" s="1" customFormat="1" ht="41.25" customHeight="1" spans="1:7">
      <c r="A3" s="120" t="str">
        <f>"2025"&amp;"年一般公共预算支出预算表（按功能科目分类）"</f>
        <v>2025年一般公共预算支出预算表（按功能科目分类）</v>
      </c>
      <c r="B3" s="120"/>
      <c r="C3" s="120"/>
      <c r="D3" s="120"/>
      <c r="E3" s="120"/>
      <c r="F3" s="120"/>
      <c r="G3" s="120"/>
    </row>
    <row r="4" s="1" customFormat="1" ht="18" customHeight="1" spans="1:7">
      <c r="A4" s="6" t="str">
        <f>"单位名称："&amp;"昆明市五华区普吉街道社区卫生服务中心"</f>
        <v>单位名称：昆明市五华区普吉街道社区卫生服务中心</v>
      </c>
      <c r="F4" s="117"/>
      <c r="G4" s="136" t="s">
        <v>1</v>
      </c>
    </row>
    <row r="5" s="1" customFormat="1" ht="20.25" customHeight="1" spans="1:7">
      <c r="A5" s="154" t="s">
        <v>166</v>
      </c>
      <c r="B5" s="155"/>
      <c r="C5" s="121" t="s">
        <v>55</v>
      </c>
      <c r="D5" s="144" t="s">
        <v>75</v>
      </c>
      <c r="E5" s="13"/>
      <c r="F5" s="14"/>
      <c r="G5" s="133" t="s">
        <v>76</v>
      </c>
    </row>
    <row r="6" s="1" customFormat="1" ht="20.25" customHeight="1" spans="1:7">
      <c r="A6" s="156" t="s">
        <v>72</v>
      </c>
      <c r="B6" s="156" t="s">
        <v>73</v>
      </c>
      <c r="C6" s="20"/>
      <c r="D6" s="126" t="s">
        <v>57</v>
      </c>
      <c r="E6" s="126" t="s">
        <v>167</v>
      </c>
      <c r="F6" s="126" t="s">
        <v>168</v>
      </c>
      <c r="G6" s="135"/>
    </row>
    <row r="7" s="1" customFormat="1" ht="15" customHeight="1" spans="1:7">
      <c r="A7" s="57" t="s">
        <v>82</v>
      </c>
      <c r="B7" s="57" t="s">
        <v>83</v>
      </c>
      <c r="C7" s="57" t="s">
        <v>84</v>
      </c>
      <c r="D7" s="57" t="s">
        <v>85</v>
      </c>
      <c r="E7" s="57" t="s">
        <v>86</v>
      </c>
      <c r="F7" s="57" t="s">
        <v>87</v>
      </c>
      <c r="G7" s="57" t="s">
        <v>88</v>
      </c>
    </row>
    <row r="8" s="1" customFormat="1" ht="18" customHeight="1" spans="1:7">
      <c r="A8" s="33" t="s">
        <v>97</v>
      </c>
      <c r="B8" s="33" t="s">
        <v>98</v>
      </c>
      <c r="C8" s="77">
        <v>97200</v>
      </c>
      <c r="D8" s="77">
        <v>97200</v>
      </c>
      <c r="E8" s="77">
        <v>97200</v>
      </c>
      <c r="F8" s="77"/>
      <c r="G8" s="77"/>
    </row>
    <row r="9" s="1" customFormat="1" ht="18" customHeight="1" spans="1:7">
      <c r="A9" s="130" t="s">
        <v>99</v>
      </c>
      <c r="B9" s="130" t="s">
        <v>100</v>
      </c>
      <c r="C9" s="77">
        <v>97200</v>
      </c>
      <c r="D9" s="77">
        <v>97200</v>
      </c>
      <c r="E9" s="77">
        <v>97200</v>
      </c>
      <c r="F9" s="77"/>
      <c r="G9" s="77"/>
    </row>
    <row r="10" s="1" customFormat="1" ht="18" customHeight="1" spans="1:7">
      <c r="A10" s="157" t="s">
        <v>101</v>
      </c>
      <c r="B10" s="157" t="s">
        <v>102</v>
      </c>
      <c r="C10" s="77">
        <v>97200</v>
      </c>
      <c r="D10" s="77">
        <v>97200</v>
      </c>
      <c r="E10" s="77">
        <v>97200</v>
      </c>
      <c r="F10" s="77"/>
      <c r="G10" s="77"/>
    </row>
    <row r="11" s="1" customFormat="1" ht="18" customHeight="1" spans="1:7">
      <c r="A11" s="33" t="s">
        <v>103</v>
      </c>
      <c r="B11" s="33" t="s">
        <v>104</v>
      </c>
      <c r="C11" s="77">
        <v>1033651.8</v>
      </c>
      <c r="D11" s="77">
        <v>974151.8</v>
      </c>
      <c r="E11" s="77">
        <v>974151.8</v>
      </c>
      <c r="F11" s="77"/>
      <c r="G11" s="77">
        <v>59500</v>
      </c>
    </row>
    <row r="12" s="1" customFormat="1" ht="18" customHeight="1" spans="1:7">
      <c r="A12" s="130" t="s">
        <v>105</v>
      </c>
      <c r="B12" s="130" t="s">
        <v>106</v>
      </c>
      <c r="C12" s="77">
        <v>2000</v>
      </c>
      <c r="D12" s="77"/>
      <c r="E12" s="77"/>
      <c r="F12" s="77"/>
      <c r="G12" s="77">
        <v>2000</v>
      </c>
    </row>
    <row r="13" s="1" customFormat="1" ht="18" customHeight="1" spans="1:7">
      <c r="A13" s="157" t="s">
        <v>107</v>
      </c>
      <c r="B13" s="157" t="s">
        <v>108</v>
      </c>
      <c r="C13" s="77">
        <v>2000</v>
      </c>
      <c r="D13" s="77"/>
      <c r="E13" s="77"/>
      <c r="F13" s="77"/>
      <c r="G13" s="77">
        <v>2000</v>
      </c>
    </row>
    <row r="14" s="1" customFormat="1" ht="18" customHeight="1" spans="1:7">
      <c r="A14" s="130" t="s">
        <v>109</v>
      </c>
      <c r="B14" s="130" t="s">
        <v>110</v>
      </c>
      <c r="C14" s="77">
        <v>886856</v>
      </c>
      <c r="D14" s="77">
        <v>879356</v>
      </c>
      <c r="E14" s="77">
        <v>879356</v>
      </c>
      <c r="F14" s="77"/>
      <c r="G14" s="77">
        <v>7500</v>
      </c>
    </row>
    <row r="15" s="1" customFormat="1" ht="18" customHeight="1" spans="1:7">
      <c r="A15" s="157" t="s">
        <v>111</v>
      </c>
      <c r="B15" s="157" t="s">
        <v>112</v>
      </c>
      <c r="C15" s="77">
        <v>886856</v>
      </c>
      <c r="D15" s="77">
        <v>879356</v>
      </c>
      <c r="E15" s="77">
        <v>879356</v>
      </c>
      <c r="F15" s="77"/>
      <c r="G15" s="77">
        <v>7500</v>
      </c>
    </row>
    <row r="16" s="1" customFormat="1" ht="18" customHeight="1" spans="1:7">
      <c r="A16" s="130" t="s">
        <v>113</v>
      </c>
      <c r="B16" s="130" t="s">
        <v>114</v>
      </c>
      <c r="C16" s="77">
        <v>94795.8</v>
      </c>
      <c r="D16" s="77">
        <v>94795.8</v>
      </c>
      <c r="E16" s="77">
        <v>94795.8</v>
      </c>
      <c r="F16" s="77"/>
      <c r="G16" s="77"/>
    </row>
    <row r="17" s="1" customFormat="1" ht="18" customHeight="1" spans="1:7">
      <c r="A17" s="157" t="s">
        <v>115</v>
      </c>
      <c r="B17" s="157" t="s">
        <v>116</v>
      </c>
      <c r="C17" s="77">
        <v>54471.12</v>
      </c>
      <c r="D17" s="77">
        <v>54471.12</v>
      </c>
      <c r="E17" s="77">
        <v>54471.12</v>
      </c>
      <c r="F17" s="77"/>
      <c r="G17" s="77"/>
    </row>
    <row r="18" s="1" customFormat="1" ht="18" customHeight="1" spans="1:7">
      <c r="A18" s="157" t="s">
        <v>117</v>
      </c>
      <c r="B18" s="157" t="s">
        <v>118</v>
      </c>
      <c r="C18" s="77">
        <v>34307.64</v>
      </c>
      <c r="D18" s="77">
        <v>34307.64</v>
      </c>
      <c r="E18" s="77">
        <v>34307.64</v>
      </c>
      <c r="F18" s="77"/>
      <c r="G18" s="77"/>
    </row>
    <row r="19" s="1" customFormat="1" ht="18" customHeight="1" spans="1:7">
      <c r="A19" s="157" t="s">
        <v>119</v>
      </c>
      <c r="B19" s="157" t="s">
        <v>120</v>
      </c>
      <c r="C19" s="77">
        <v>6017.04</v>
      </c>
      <c r="D19" s="77">
        <v>6017.04</v>
      </c>
      <c r="E19" s="77">
        <v>6017.04</v>
      </c>
      <c r="F19" s="77"/>
      <c r="G19" s="77"/>
    </row>
    <row r="20" s="1" customFormat="1" ht="18" customHeight="1" spans="1:7">
      <c r="A20" s="130" t="s">
        <v>121</v>
      </c>
      <c r="B20" s="130" t="s">
        <v>122</v>
      </c>
      <c r="C20" s="77">
        <v>50000</v>
      </c>
      <c r="D20" s="77"/>
      <c r="E20" s="77"/>
      <c r="F20" s="77"/>
      <c r="G20" s="77">
        <v>50000</v>
      </c>
    </row>
    <row r="21" s="1" customFormat="1" ht="18" customHeight="1" spans="1:7">
      <c r="A21" s="157" t="s">
        <v>123</v>
      </c>
      <c r="B21" s="157" t="s">
        <v>124</v>
      </c>
      <c r="C21" s="77">
        <v>50000</v>
      </c>
      <c r="D21" s="77"/>
      <c r="E21" s="77"/>
      <c r="F21" s="77"/>
      <c r="G21" s="77">
        <v>50000</v>
      </c>
    </row>
    <row r="22" s="1" customFormat="1" ht="18" customHeight="1" spans="1:7">
      <c r="A22" s="33" t="s">
        <v>125</v>
      </c>
      <c r="B22" s="33" t="s">
        <v>126</v>
      </c>
      <c r="C22" s="77">
        <v>90000</v>
      </c>
      <c r="D22" s="77">
        <v>90000</v>
      </c>
      <c r="E22" s="77">
        <v>90000</v>
      </c>
      <c r="F22" s="77"/>
      <c r="G22" s="77"/>
    </row>
    <row r="23" s="1" customFormat="1" ht="18" customHeight="1" spans="1:7">
      <c r="A23" s="130" t="s">
        <v>127</v>
      </c>
      <c r="B23" s="130" t="s">
        <v>128</v>
      </c>
      <c r="C23" s="77">
        <v>90000</v>
      </c>
      <c r="D23" s="77">
        <v>90000</v>
      </c>
      <c r="E23" s="77">
        <v>90000</v>
      </c>
      <c r="F23" s="77"/>
      <c r="G23" s="77"/>
    </row>
    <row r="24" s="1" customFormat="1" ht="18" customHeight="1" spans="1:7">
      <c r="A24" s="157" t="s">
        <v>129</v>
      </c>
      <c r="B24" s="157" t="s">
        <v>130</v>
      </c>
      <c r="C24" s="77">
        <v>90000</v>
      </c>
      <c r="D24" s="77">
        <v>90000</v>
      </c>
      <c r="E24" s="77">
        <v>90000</v>
      </c>
      <c r="F24" s="77"/>
      <c r="G24" s="77"/>
    </row>
    <row r="25" s="1" customFormat="1" ht="18" customHeight="1" spans="1:7">
      <c r="A25" s="76" t="s">
        <v>169</v>
      </c>
      <c r="B25" s="158" t="s">
        <v>169</v>
      </c>
      <c r="C25" s="77">
        <v>1220851.8</v>
      </c>
      <c r="D25" s="77">
        <v>1161351.8</v>
      </c>
      <c r="E25" s="77">
        <v>1161351.8</v>
      </c>
      <c r="F25" s="77"/>
      <c r="G25" s="77">
        <v>59500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25" right="0.25" top="0.75" bottom="0.75" header="0.298611111111111" footer="0.298611111111111"/>
  <pageSetup paperSize="9" scale="71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35" sqref="D35"/>
    </sheetView>
  </sheetViews>
  <sheetFormatPr defaultColWidth="10.4247787610619" defaultRowHeight="14.25" customHeight="1" outlineLevelCol="5"/>
  <cols>
    <col min="1" max="6" width="28.141592920354" style="1" customWidth="1"/>
    <col min="7" max="16384" width="10.4247787610619" style="1"/>
  </cols>
  <sheetData>
    <row r="1" s="1" customFormat="1" customHeight="1" spans="1:6">
      <c r="A1" s="2"/>
      <c r="B1" s="2"/>
      <c r="C1" s="2"/>
      <c r="D1" s="2"/>
      <c r="E1" s="2"/>
      <c r="F1" s="2"/>
    </row>
    <row r="2" s="1" customFormat="1" customHeight="1" spans="1:6">
      <c r="A2" s="46"/>
      <c r="B2" s="46"/>
      <c r="C2" s="46"/>
      <c r="D2" s="46"/>
      <c r="E2" s="45"/>
      <c r="F2" s="150" t="s">
        <v>170</v>
      </c>
    </row>
    <row r="3" s="1" customFormat="1" ht="41.25" customHeight="1" spans="1:6">
      <c r="A3" s="151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s="1" customFormat="1" customHeight="1" spans="1:6">
      <c r="A4" s="107" t="str">
        <f>"单位名称："&amp;"昆明市五华区普吉街道社区卫生服务中心"</f>
        <v>单位名称：昆明市五华区普吉街道社区卫生服务中心</v>
      </c>
      <c r="B4" s="152"/>
      <c r="D4" s="46"/>
      <c r="E4" s="45"/>
      <c r="F4" s="61" t="s">
        <v>1</v>
      </c>
    </row>
    <row r="5" s="1" customFormat="1" ht="27" customHeight="1" spans="1:6">
      <c r="A5" s="50" t="s">
        <v>171</v>
      </c>
      <c r="B5" s="50" t="s">
        <v>172</v>
      </c>
      <c r="C5" s="50" t="s">
        <v>173</v>
      </c>
      <c r="D5" s="50"/>
      <c r="E5" s="39"/>
      <c r="F5" s="50" t="s">
        <v>174</v>
      </c>
    </row>
    <row r="6" s="1" customFormat="1" ht="28.5" customHeight="1" spans="1:6">
      <c r="A6" s="153"/>
      <c r="B6" s="52"/>
      <c r="C6" s="39" t="s">
        <v>57</v>
      </c>
      <c r="D6" s="39" t="s">
        <v>175</v>
      </c>
      <c r="E6" s="39" t="s">
        <v>176</v>
      </c>
      <c r="F6" s="51"/>
    </row>
    <row r="7" s="1" customFormat="1" ht="17.25" customHeight="1" spans="1:6">
      <c r="A7" s="54" t="s">
        <v>82</v>
      </c>
      <c r="B7" s="54" t="s">
        <v>83</v>
      </c>
      <c r="C7" s="54" t="s">
        <v>84</v>
      </c>
      <c r="D7" s="54" t="s">
        <v>85</v>
      </c>
      <c r="E7" s="54" t="s">
        <v>86</v>
      </c>
      <c r="F7" s="54" t="s">
        <v>87</v>
      </c>
    </row>
    <row r="8" s="1" customFormat="1" ht="17.25" customHeight="1" spans="1:6">
      <c r="A8" s="77"/>
      <c r="B8" s="77"/>
      <c r="C8" s="77"/>
      <c r="D8" s="77"/>
      <c r="E8" s="77"/>
      <c r="F8" s="77"/>
    </row>
    <row r="10" customHeight="1" spans="1:3">
      <c r="A10" s="38" t="s">
        <v>177</v>
      </c>
      <c r="B10" s="38"/>
      <c r="C10" s="38"/>
    </row>
  </sheetData>
  <mergeCells count="7">
    <mergeCell ref="A3:F3"/>
    <mergeCell ref="A4:B4"/>
    <mergeCell ref="C5:E5"/>
    <mergeCell ref="A10:C10"/>
    <mergeCell ref="A5:A6"/>
    <mergeCell ref="B5:B6"/>
    <mergeCell ref="F5:F6"/>
  </mergeCells>
  <printOptions horizontalCentered="1"/>
  <pageMargins left="0.251388888888889" right="0.251388888888889" top="0.751388888888889" bottom="0.751388888888889" header="0.298611111111111" footer="0.298611111111111"/>
  <pageSetup paperSize="9" scale="74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2"/>
  <sheetViews>
    <sheetView showZeros="0" workbookViewId="0">
      <pane ySplit="1" topLeftCell="A2" activePane="bottomLeft" state="frozen"/>
      <selection/>
      <selection pane="bottomLeft" activeCell="D27" sqref="D27"/>
    </sheetView>
  </sheetViews>
  <sheetFormatPr defaultColWidth="9.14159292035398" defaultRowHeight="14.25" customHeight="1"/>
  <cols>
    <col min="1" max="2" width="32.8495575221239" style="1" customWidth="1"/>
    <col min="3" max="3" width="20.7079646017699" style="1" customWidth="1"/>
    <col min="4" max="4" width="31.283185840708" style="1" customWidth="1"/>
    <col min="5" max="5" width="10.141592920354" style="1" customWidth="1"/>
    <col min="6" max="6" width="27.4867256637168" style="1" customWidth="1"/>
    <col min="7" max="7" width="10.283185840708" style="1" customWidth="1"/>
    <col min="8" max="8" width="23" style="1" customWidth="1"/>
    <col min="9" max="24" width="18.7079646017699" style="1" customWidth="1"/>
    <col min="25" max="16384" width="9.14159292035398" style="1"/>
  </cols>
  <sheetData>
    <row r="1" s="1" customFormat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="1" customFormat="1" ht="13.5" customHeight="1" spans="2:24">
      <c r="B2" s="131"/>
      <c r="C2" s="137"/>
      <c r="E2" s="138"/>
      <c r="F2" s="138"/>
      <c r="G2" s="138"/>
      <c r="H2" s="138"/>
      <c r="I2" s="79"/>
      <c r="J2" s="79"/>
      <c r="K2" s="79"/>
      <c r="L2" s="79"/>
      <c r="M2" s="79"/>
      <c r="N2" s="79"/>
      <c r="R2" s="79"/>
      <c r="V2" s="137"/>
      <c r="X2" s="4" t="s">
        <v>178</v>
      </c>
    </row>
    <row r="3" s="1" customFormat="1" ht="45.75" customHeight="1" spans="1:24">
      <c r="A3" s="63" t="str">
        <f>"2025"&amp;"年部门基本支出预算表"</f>
        <v>2025年部门基本支出预算表</v>
      </c>
      <c r="B3" s="5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5"/>
      <c r="P3" s="5"/>
      <c r="Q3" s="5"/>
      <c r="R3" s="63"/>
      <c r="S3" s="63"/>
      <c r="T3" s="63"/>
      <c r="U3" s="63"/>
      <c r="V3" s="63"/>
      <c r="W3" s="63"/>
      <c r="X3" s="63"/>
    </row>
    <row r="4" s="1" customFormat="1" ht="18.75" customHeight="1" spans="1:24">
      <c r="A4" s="6" t="str">
        <f>"单位名称："&amp;"昆明市五华区普吉街道社区卫生服务中心"</f>
        <v>单位名称：昆明市五华区普吉街道社区卫生服务中心</v>
      </c>
      <c r="B4" s="7"/>
      <c r="C4" s="139"/>
      <c r="D4" s="139"/>
      <c r="E4" s="139"/>
      <c r="F4" s="139"/>
      <c r="G4" s="139"/>
      <c r="H4" s="139"/>
      <c r="I4" s="81"/>
      <c r="J4" s="81"/>
      <c r="K4" s="81"/>
      <c r="L4" s="81"/>
      <c r="M4" s="81"/>
      <c r="N4" s="81"/>
      <c r="O4" s="8"/>
      <c r="P4" s="8"/>
      <c r="Q4" s="8"/>
      <c r="R4" s="81"/>
      <c r="V4" s="137"/>
      <c r="X4" s="4" t="s">
        <v>1</v>
      </c>
    </row>
    <row r="5" s="1" customFormat="1" ht="18" customHeight="1" spans="1:24">
      <c r="A5" s="10" t="s">
        <v>179</v>
      </c>
      <c r="B5" s="10" t="s">
        <v>180</v>
      </c>
      <c r="C5" s="10" t="s">
        <v>181</v>
      </c>
      <c r="D5" s="10" t="s">
        <v>182</v>
      </c>
      <c r="E5" s="10" t="s">
        <v>183</v>
      </c>
      <c r="F5" s="10" t="s">
        <v>184</v>
      </c>
      <c r="G5" s="10" t="s">
        <v>185</v>
      </c>
      <c r="H5" s="10" t="s">
        <v>186</v>
      </c>
      <c r="I5" s="144" t="s">
        <v>187</v>
      </c>
      <c r="J5" s="104" t="s">
        <v>187</v>
      </c>
      <c r="K5" s="104"/>
      <c r="L5" s="104"/>
      <c r="M5" s="104"/>
      <c r="N5" s="104"/>
      <c r="O5" s="13"/>
      <c r="P5" s="13"/>
      <c r="Q5" s="13"/>
      <c r="R5" s="98" t="s">
        <v>61</v>
      </c>
      <c r="S5" s="104" t="s">
        <v>62</v>
      </c>
      <c r="T5" s="104"/>
      <c r="U5" s="104"/>
      <c r="V5" s="104"/>
      <c r="W5" s="104"/>
      <c r="X5" s="73"/>
    </row>
    <row r="6" s="1" customFormat="1" ht="18" customHeight="1" spans="1:24">
      <c r="A6" s="15"/>
      <c r="B6" s="32"/>
      <c r="C6" s="123"/>
      <c r="D6" s="15"/>
      <c r="E6" s="15"/>
      <c r="F6" s="15"/>
      <c r="G6" s="15"/>
      <c r="H6" s="15"/>
      <c r="I6" s="121" t="s">
        <v>188</v>
      </c>
      <c r="J6" s="144" t="s">
        <v>58</v>
      </c>
      <c r="K6" s="104"/>
      <c r="L6" s="104"/>
      <c r="M6" s="104"/>
      <c r="N6" s="73"/>
      <c r="O6" s="12" t="s">
        <v>189</v>
      </c>
      <c r="P6" s="13"/>
      <c r="Q6" s="14"/>
      <c r="R6" s="10" t="s">
        <v>61</v>
      </c>
      <c r="S6" s="144" t="s">
        <v>62</v>
      </c>
      <c r="T6" s="98" t="s">
        <v>64</v>
      </c>
      <c r="U6" s="104" t="s">
        <v>62</v>
      </c>
      <c r="V6" s="98" t="s">
        <v>66</v>
      </c>
      <c r="W6" s="98" t="s">
        <v>67</v>
      </c>
      <c r="X6" s="149" t="s">
        <v>68</v>
      </c>
    </row>
    <row r="7" s="1" customFormat="1" ht="19.5" customHeight="1" spans="1:24">
      <c r="A7" s="32"/>
      <c r="B7" s="32"/>
      <c r="C7" s="32"/>
      <c r="D7" s="32"/>
      <c r="E7" s="32"/>
      <c r="F7" s="32"/>
      <c r="G7" s="32"/>
      <c r="H7" s="32"/>
      <c r="I7" s="32"/>
      <c r="J7" s="145" t="s">
        <v>190</v>
      </c>
      <c r="K7" s="10" t="s">
        <v>191</v>
      </c>
      <c r="L7" s="10" t="s">
        <v>192</v>
      </c>
      <c r="M7" s="10" t="s">
        <v>193</v>
      </c>
      <c r="N7" s="10" t="s">
        <v>194</v>
      </c>
      <c r="O7" s="10" t="s">
        <v>58</v>
      </c>
      <c r="P7" s="10" t="s">
        <v>59</v>
      </c>
      <c r="Q7" s="10" t="s">
        <v>60</v>
      </c>
      <c r="R7" s="32"/>
      <c r="S7" s="10" t="s">
        <v>57</v>
      </c>
      <c r="T7" s="10" t="s">
        <v>64</v>
      </c>
      <c r="U7" s="10" t="s">
        <v>195</v>
      </c>
      <c r="V7" s="10" t="s">
        <v>66</v>
      </c>
      <c r="W7" s="10" t="s">
        <v>67</v>
      </c>
      <c r="X7" s="10" t="s">
        <v>68</v>
      </c>
    </row>
    <row r="8" s="1" customFormat="1" ht="37.5" customHeight="1" spans="1:24">
      <c r="A8" s="140"/>
      <c r="B8" s="20"/>
      <c r="C8" s="140"/>
      <c r="D8" s="140"/>
      <c r="E8" s="140"/>
      <c r="F8" s="140"/>
      <c r="G8" s="140"/>
      <c r="H8" s="140"/>
      <c r="I8" s="140"/>
      <c r="J8" s="146" t="s">
        <v>57</v>
      </c>
      <c r="K8" s="147" t="s">
        <v>196</v>
      </c>
      <c r="L8" s="147" t="s">
        <v>192</v>
      </c>
      <c r="M8" s="147" t="s">
        <v>193</v>
      </c>
      <c r="N8" s="147" t="s">
        <v>194</v>
      </c>
      <c r="O8" s="147" t="s">
        <v>192</v>
      </c>
      <c r="P8" s="147" t="s">
        <v>193</v>
      </c>
      <c r="Q8" s="147" t="s">
        <v>194</v>
      </c>
      <c r="R8" s="147" t="s">
        <v>61</v>
      </c>
      <c r="S8" s="147" t="s">
        <v>57</v>
      </c>
      <c r="T8" s="147" t="s">
        <v>64</v>
      </c>
      <c r="U8" s="147" t="s">
        <v>195</v>
      </c>
      <c r="V8" s="147" t="s">
        <v>66</v>
      </c>
      <c r="W8" s="147" t="s">
        <v>67</v>
      </c>
      <c r="X8" s="147" t="s">
        <v>68</v>
      </c>
    </row>
    <row r="9" s="1" customFormat="1" customHeight="1" spans="1:24">
      <c r="A9" s="39">
        <v>1</v>
      </c>
      <c r="B9" s="39">
        <v>2</v>
      </c>
      <c r="C9" s="39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s="1" customFormat="1" ht="20.25" customHeight="1" spans="1:24">
      <c r="A10" s="141" t="s">
        <v>197</v>
      </c>
      <c r="B10" s="141" t="s">
        <v>70</v>
      </c>
      <c r="C10" s="141" t="s">
        <v>198</v>
      </c>
      <c r="D10" s="141" t="s">
        <v>199</v>
      </c>
      <c r="E10" s="141" t="s">
        <v>111</v>
      </c>
      <c r="F10" s="141" t="s">
        <v>112</v>
      </c>
      <c r="G10" s="141" t="s">
        <v>200</v>
      </c>
      <c r="H10" s="141" t="s">
        <v>201</v>
      </c>
      <c r="I10" s="77">
        <v>250392</v>
      </c>
      <c r="J10" s="77">
        <v>250392</v>
      </c>
      <c r="K10" s="77"/>
      <c r="L10" s="77"/>
      <c r="M10" s="77">
        <v>250392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s="1" customFormat="1" ht="20.25" customHeight="1" spans="1:24">
      <c r="A11" s="141" t="s">
        <v>197</v>
      </c>
      <c r="B11" s="141" t="s">
        <v>70</v>
      </c>
      <c r="C11" s="141" t="s">
        <v>198</v>
      </c>
      <c r="D11" s="141" t="s">
        <v>199</v>
      </c>
      <c r="E11" s="141" t="s">
        <v>111</v>
      </c>
      <c r="F11" s="141" t="s">
        <v>112</v>
      </c>
      <c r="G11" s="141" t="s">
        <v>202</v>
      </c>
      <c r="H11" s="141" t="s">
        <v>203</v>
      </c>
      <c r="I11" s="77">
        <v>172464</v>
      </c>
      <c r="J11" s="77">
        <v>172464</v>
      </c>
      <c r="K11" s="148"/>
      <c r="L11" s="148"/>
      <c r="M11" s="77">
        <v>172464</v>
      </c>
      <c r="N11" s="148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s="1" customFormat="1" ht="20.25" customHeight="1" spans="1:24">
      <c r="A12" s="141" t="s">
        <v>197</v>
      </c>
      <c r="B12" s="141" t="s">
        <v>70</v>
      </c>
      <c r="C12" s="141" t="s">
        <v>198</v>
      </c>
      <c r="D12" s="141" t="s">
        <v>199</v>
      </c>
      <c r="E12" s="141" t="s">
        <v>111</v>
      </c>
      <c r="F12" s="141" t="s">
        <v>112</v>
      </c>
      <c r="G12" s="141" t="s">
        <v>202</v>
      </c>
      <c r="H12" s="141" t="s">
        <v>203</v>
      </c>
      <c r="I12" s="77">
        <v>52500</v>
      </c>
      <c r="J12" s="77">
        <v>52500</v>
      </c>
      <c r="K12" s="148"/>
      <c r="L12" s="148"/>
      <c r="M12" s="77">
        <v>52500</v>
      </c>
      <c r="N12" s="148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s="1" customFormat="1" ht="20.25" customHeight="1" spans="1:24">
      <c r="A13" s="141" t="s">
        <v>197</v>
      </c>
      <c r="B13" s="141" t="s">
        <v>70</v>
      </c>
      <c r="C13" s="141" t="s">
        <v>198</v>
      </c>
      <c r="D13" s="141" t="s">
        <v>199</v>
      </c>
      <c r="E13" s="141" t="s">
        <v>111</v>
      </c>
      <c r="F13" s="141" t="s">
        <v>112</v>
      </c>
      <c r="G13" s="141" t="s">
        <v>204</v>
      </c>
      <c r="H13" s="141" t="s">
        <v>205</v>
      </c>
      <c r="I13" s="77">
        <v>159000</v>
      </c>
      <c r="J13" s="77">
        <v>159000</v>
      </c>
      <c r="K13" s="148"/>
      <c r="L13" s="148"/>
      <c r="M13" s="77">
        <v>159000</v>
      </c>
      <c r="N13" s="148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s="1" customFormat="1" ht="20.25" customHeight="1" spans="1:24">
      <c r="A14" s="141" t="s">
        <v>197</v>
      </c>
      <c r="B14" s="141" t="s">
        <v>70</v>
      </c>
      <c r="C14" s="141" t="s">
        <v>206</v>
      </c>
      <c r="D14" s="141" t="s">
        <v>207</v>
      </c>
      <c r="E14" s="141" t="s">
        <v>101</v>
      </c>
      <c r="F14" s="141" t="s">
        <v>102</v>
      </c>
      <c r="G14" s="141" t="s">
        <v>208</v>
      </c>
      <c r="H14" s="141" t="s">
        <v>209</v>
      </c>
      <c r="I14" s="77">
        <v>97200</v>
      </c>
      <c r="J14" s="77">
        <v>97200</v>
      </c>
      <c r="K14" s="148"/>
      <c r="L14" s="148"/>
      <c r="M14" s="77">
        <v>97200</v>
      </c>
      <c r="N14" s="148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="1" customFormat="1" ht="20.25" customHeight="1" spans="1:24">
      <c r="A15" s="141" t="s">
        <v>197</v>
      </c>
      <c r="B15" s="141" t="s">
        <v>70</v>
      </c>
      <c r="C15" s="141" t="s">
        <v>206</v>
      </c>
      <c r="D15" s="141" t="s">
        <v>207</v>
      </c>
      <c r="E15" s="141" t="s">
        <v>115</v>
      </c>
      <c r="F15" s="141" t="s">
        <v>116</v>
      </c>
      <c r="G15" s="141" t="s">
        <v>210</v>
      </c>
      <c r="H15" s="141" t="s">
        <v>211</v>
      </c>
      <c r="I15" s="77">
        <v>54471.12</v>
      </c>
      <c r="J15" s="77">
        <v>54471.12</v>
      </c>
      <c r="K15" s="148"/>
      <c r="L15" s="148"/>
      <c r="M15" s="77">
        <v>54471.12</v>
      </c>
      <c r="N15" s="148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s="1" customFormat="1" ht="20.25" customHeight="1" spans="1:24">
      <c r="A16" s="141" t="s">
        <v>197</v>
      </c>
      <c r="B16" s="141" t="s">
        <v>70</v>
      </c>
      <c r="C16" s="141" t="s">
        <v>206</v>
      </c>
      <c r="D16" s="141" t="s">
        <v>207</v>
      </c>
      <c r="E16" s="141" t="s">
        <v>117</v>
      </c>
      <c r="F16" s="141" t="s">
        <v>118</v>
      </c>
      <c r="G16" s="141" t="s">
        <v>212</v>
      </c>
      <c r="H16" s="141" t="s">
        <v>213</v>
      </c>
      <c r="I16" s="77">
        <v>34307.64</v>
      </c>
      <c r="J16" s="77">
        <v>34307.64</v>
      </c>
      <c r="K16" s="148"/>
      <c r="L16" s="148"/>
      <c r="M16" s="77">
        <v>34307.64</v>
      </c>
      <c r="N16" s="148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s="1" customFormat="1" ht="20.25" customHeight="1" spans="1:24">
      <c r="A17" s="141" t="s">
        <v>197</v>
      </c>
      <c r="B17" s="141" t="s">
        <v>70</v>
      </c>
      <c r="C17" s="141" t="s">
        <v>206</v>
      </c>
      <c r="D17" s="141" t="s">
        <v>207</v>
      </c>
      <c r="E17" s="141" t="s">
        <v>111</v>
      </c>
      <c r="F17" s="141" t="s">
        <v>112</v>
      </c>
      <c r="G17" s="141" t="s">
        <v>214</v>
      </c>
      <c r="H17" s="141" t="s">
        <v>215</v>
      </c>
      <c r="I17" s="77">
        <v>4200</v>
      </c>
      <c r="J17" s="77">
        <v>4200</v>
      </c>
      <c r="K17" s="148"/>
      <c r="L17" s="148"/>
      <c r="M17" s="77">
        <v>4200</v>
      </c>
      <c r="N17" s="148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s="1" customFormat="1" ht="20.25" customHeight="1" spans="1:24">
      <c r="A18" s="141" t="s">
        <v>197</v>
      </c>
      <c r="B18" s="141" t="s">
        <v>70</v>
      </c>
      <c r="C18" s="141" t="s">
        <v>206</v>
      </c>
      <c r="D18" s="141" t="s">
        <v>207</v>
      </c>
      <c r="E18" s="141" t="s">
        <v>119</v>
      </c>
      <c r="F18" s="141" t="s">
        <v>120</v>
      </c>
      <c r="G18" s="141" t="s">
        <v>214</v>
      </c>
      <c r="H18" s="141" t="s">
        <v>215</v>
      </c>
      <c r="I18" s="77">
        <v>4757.04</v>
      </c>
      <c r="J18" s="77">
        <v>4757.04</v>
      </c>
      <c r="K18" s="148"/>
      <c r="L18" s="148"/>
      <c r="M18" s="77">
        <v>4757.04</v>
      </c>
      <c r="N18" s="148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s="1" customFormat="1" ht="20.25" customHeight="1" spans="1:24">
      <c r="A19" s="141" t="s">
        <v>197</v>
      </c>
      <c r="B19" s="141" t="s">
        <v>70</v>
      </c>
      <c r="C19" s="141" t="s">
        <v>206</v>
      </c>
      <c r="D19" s="141" t="s">
        <v>207</v>
      </c>
      <c r="E19" s="141" t="s">
        <v>119</v>
      </c>
      <c r="F19" s="141" t="s">
        <v>120</v>
      </c>
      <c r="G19" s="141" t="s">
        <v>214</v>
      </c>
      <c r="H19" s="141" t="s">
        <v>215</v>
      </c>
      <c r="I19" s="77">
        <v>1260</v>
      </c>
      <c r="J19" s="77">
        <v>1260</v>
      </c>
      <c r="K19" s="148"/>
      <c r="L19" s="148"/>
      <c r="M19" s="77">
        <v>1260</v>
      </c>
      <c r="N19" s="148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s="1" customFormat="1" ht="20.25" customHeight="1" spans="1:24">
      <c r="A20" s="141" t="s">
        <v>197</v>
      </c>
      <c r="B20" s="141" t="s">
        <v>70</v>
      </c>
      <c r="C20" s="141" t="s">
        <v>216</v>
      </c>
      <c r="D20" s="141" t="s">
        <v>130</v>
      </c>
      <c r="E20" s="141" t="s">
        <v>129</v>
      </c>
      <c r="F20" s="141" t="s">
        <v>130</v>
      </c>
      <c r="G20" s="141" t="s">
        <v>217</v>
      </c>
      <c r="H20" s="141" t="s">
        <v>130</v>
      </c>
      <c r="I20" s="77">
        <v>90000</v>
      </c>
      <c r="J20" s="77">
        <v>90000</v>
      </c>
      <c r="K20" s="148"/>
      <c r="L20" s="148"/>
      <c r="M20" s="77">
        <v>90000</v>
      </c>
      <c r="N20" s="148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s="1" customFormat="1" ht="20.25" customHeight="1" spans="1:24">
      <c r="A21" s="141" t="s">
        <v>197</v>
      </c>
      <c r="B21" s="141" t="s">
        <v>70</v>
      </c>
      <c r="C21" s="141" t="s">
        <v>218</v>
      </c>
      <c r="D21" s="141" t="s">
        <v>219</v>
      </c>
      <c r="E21" s="141" t="s">
        <v>111</v>
      </c>
      <c r="F21" s="141" t="s">
        <v>112</v>
      </c>
      <c r="G21" s="141" t="s">
        <v>220</v>
      </c>
      <c r="H21" s="141" t="s">
        <v>221</v>
      </c>
      <c r="I21" s="77">
        <v>240800</v>
      </c>
      <c r="J21" s="77">
        <v>240800</v>
      </c>
      <c r="K21" s="148"/>
      <c r="L21" s="148"/>
      <c r="M21" s="77">
        <v>240800</v>
      </c>
      <c r="N21" s="148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s="1" customFormat="1" ht="17.25" customHeight="1" spans="1:24">
      <c r="A22" s="35" t="s">
        <v>169</v>
      </c>
      <c r="B22" s="36"/>
      <c r="C22" s="142"/>
      <c r="D22" s="142"/>
      <c r="E22" s="142"/>
      <c r="F22" s="142"/>
      <c r="G22" s="142"/>
      <c r="H22" s="143"/>
      <c r="I22" s="77">
        <v>1161351.8</v>
      </c>
      <c r="J22" s="77">
        <v>1161351.8</v>
      </c>
      <c r="K22" s="77"/>
      <c r="L22" s="77"/>
      <c r="M22" s="77">
        <v>1161351.8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</row>
  </sheetData>
  <mergeCells count="31">
    <mergeCell ref="A3:X3"/>
    <mergeCell ref="A4:H4"/>
    <mergeCell ref="I5:X5"/>
    <mergeCell ref="J6:N6"/>
    <mergeCell ref="O6:Q6"/>
    <mergeCell ref="S6:X6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25" right="0.25" top="0.75" bottom="0.75" header="0.298611111111111" footer="0.298611111111111"/>
  <pageSetup paperSize="9" scale="2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7"/>
  <sheetViews>
    <sheetView showZeros="0" workbookViewId="0">
      <pane ySplit="1" topLeftCell="A2" activePane="bottomLeft" state="frozen"/>
      <selection/>
      <selection pane="bottomLeft" activeCell="F39" sqref="F39"/>
    </sheetView>
  </sheetViews>
  <sheetFormatPr defaultColWidth="9.14159292035398" defaultRowHeight="14.25" customHeight="1"/>
  <cols>
    <col min="1" max="1" width="10.283185840708" style="1" customWidth="1"/>
    <col min="2" max="2" width="17.2566371681416" style="1" customWidth="1"/>
    <col min="3" max="3" width="21.2389380530973" style="1" customWidth="1"/>
    <col min="4" max="4" width="29.2035398230088" style="1" customWidth="1"/>
    <col min="5" max="5" width="11.141592920354" style="1" customWidth="1"/>
    <col min="6" max="6" width="19.646017699115" style="1" customWidth="1"/>
    <col min="7" max="7" width="9.84955752212389" style="1" customWidth="1"/>
    <col min="8" max="8" width="17.7079646017699" style="1" customWidth="1"/>
    <col min="9" max="13" width="20" style="1" customWidth="1"/>
    <col min="14" max="14" width="12.283185840708" style="1" customWidth="1"/>
    <col min="15" max="15" width="12.7079646017699" style="1" customWidth="1"/>
    <col min="16" max="16" width="11.141592920354" style="1" customWidth="1"/>
    <col min="17" max="21" width="19.8495575221239" style="1" customWidth="1"/>
    <col min="22" max="22" width="20" style="1" customWidth="1"/>
    <col min="23" max="23" width="19.8495575221239" style="1" customWidth="1"/>
    <col min="24" max="16384" width="9.14159292035398" style="1"/>
  </cols>
  <sheetData>
    <row r="1" s="1" customFormat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="1" customFormat="1" ht="13.5" customHeight="1" spans="2:23">
      <c r="B2" s="131"/>
      <c r="E2" s="3"/>
      <c r="F2" s="3"/>
      <c r="G2" s="3"/>
      <c r="H2" s="3"/>
      <c r="U2" s="131"/>
      <c r="W2" s="136" t="s">
        <v>222</v>
      </c>
    </row>
    <row r="3" s="1" customFormat="1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="1" customFormat="1" ht="13.5" customHeight="1" spans="1:23">
      <c r="A4" s="6" t="str">
        <f>"单位名称："&amp;"昆明市五华区普吉街道社区卫生服务中心"</f>
        <v>单位名称：昆明市五华区普吉街道社区卫生服务中心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31"/>
      <c r="W4" s="114" t="s">
        <v>1</v>
      </c>
    </row>
    <row r="5" s="1" customFormat="1" ht="21.75" customHeight="1" spans="1:23">
      <c r="A5" s="10" t="s">
        <v>223</v>
      </c>
      <c r="B5" s="11" t="s">
        <v>181</v>
      </c>
      <c r="C5" s="10" t="s">
        <v>182</v>
      </c>
      <c r="D5" s="10" t="s">
        <v>224</v>
      </c>
      <c r="E5" s="11" t="s">
        <v>183</v>
      </c>
      <c r="F5" s="11" t="s">
        <v>184</v>
      </c>
      <c r="G5" s="11" t="s">
        <v>225</v>
      </c>
      <c r="H5" s="11" t="s">
        <v>226</v>
      </c>
      <c r="I5" s="17" t="s">
        <v>55</v>
      </c>
      <c r="J5" s="12" t="s">
        <v>227</v>
      </c>
      <c r="K5" s="13"/>
      <c r="L5" s="13"/>
      <c r="M5" s="14"/>
      <c r="N5" s="12" t="s">
        <v>189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s="1" customFormat="1" ht="21.75" customHeight="1" spans="1:23">
      <c r="A6" s="15"/>
      <c r="B6" s="32"/>
      <c r="C6" s="15"/>
      <c r="D6" s="15"/>
      <c r="E6" s="16"/>
      <c r="F6" s="16"/>
      <c r="G6" s="16"/>
      <c r="H6" s="16"/>
      <c r="I6" s="32"/>
      <c r="J6" s="132" t="s">
        <v>58</v>
      </c>
      <c r="K6" s="133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195</v>
      </c>
      <c r="U6" s="11" t="s">
        <v>66</v>
      </c>
      <c r="V6" s="11" t="s">
        <v>67</v>
      </c>
      <c r="W6" s="11" t="s">
        <v>68</v>
      </c>
    </row>
    <row r="7" s="1" customFormat="1" ht="21" customHeight="1" spans="1:23">
      <c r="A7" s="32"/>
      <c r="B7" s="32"/>
      <c r="C7" s="32"/>
      <c r="D7" s="32"/>
      <c r="E7" s="32"/>
      <c r="F7" s="32"/>
      <c r="G7" s="32"/>
      <c r="H7" s="32"/>
      <c r="I7" s="32"/>
      <c r="J7" s="134" t="s">
        <v>57</v>
      </c>
      <c r="K7" s="135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="1" customFormat="1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4" t="s">
        <v>57</v>
      </c>
      <c r="K8" s="64" t="s">
        <v>228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s="1" customFormat="1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1">
        <v>21</v>
      </c>
      <c r="V9" s="39">
        <v>22</v>
      </c>
      <c r="W9" s="21">
        <v>23</v>
      </c>
    </row>
    <row r="10" s="1" customFormat="1" ht="21.75" customHeight="1" spans="1:23">
      <c r="A10" s="66" t="s">
        <v>229</v>
      </c>
      <c r="B10" s="66" t="s">
        <v>230</v>
      </c>
      <c r="C10" s="66" t="s">
        <v>231</v>
      </c>
      <c r="D10" s="66" t="s">
        <v>70</v>
      </c>
      <c r="E10" s="66" t="s">
        <v>111</v>
      </c>
      <c r="F10" s="66" t="s">
        <v>112</v>
      </c>
      <c r="G10" s="66" t="s">
        <v>232</v>
      </c>
      <c r="H10" s="66" t="s">
        <v>233</v>
      </c>
      <c r="I10" s="77">
        <v>7500</v>
      </c>
      <c r="J10" s="77">
        <v>7500</v>
      </c>
      <c r="K10" s="77">
        <v>7500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s="1" customFormat="1" ht="21.75" customHeight="1" spans="1:23">
      <c r="A11" s="66" t="s">
        <v>234</v>
      </c>
      <c r="B11" s="66" t="s">
        <v>235</v>
      </c>
      <c r="C11" s="66" t="s">
        <v>236</v>
      </c>
      <c r="D11" s="66" t="s">
        <v>70</v>
      </c>
      <c r="E11" s="66" t="s">
        <v>123</v>
      </c>
      <c r="F11" s="66" t="s">
        <v>124</v>
      </c>
      <c r="G11" s="66" t="s">
        <v>237</v>
      </c>
      <c r="H11" s="66" t="s">
        <v>238</v>
      </c>
      <c r="I11" s="77">
        <v>50000</v>
      </c>
      <c r="J11" s="77">
        <v>50000</v>
      </c>
      <c r="K11" s="77">
        <v>50000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s="1" customFormat="1" ht="21.75" customHeight="1" spans="1:23">
      <c r="A12" s="66" t="s">
        <v>234</v>
      </c>
      <c r="B12" s="66" t="s">
        <v>239</v>
      </c>
      <c r="C12" s="66" t="s">
        <v>240</v>
      </c>
      <c r="D12" s="66" t="s">
        <v>70</v>
      </c>
      <c r="E12" s="66" t="s">
        <v>111</v>
      </c>
      <c r="F12" s="66" t="s">
        <v>112</v>
      </c>
      <c r="G12" s="66" t="s">
        <v>241</v>
      </c>
      <c r="H12" s="66" t="s">
        <v>242</v>
      </c>
      <c r="I12" s="77">
        <v>20000</v>
      </c>
      <c r="J12" s="77"/>
      <c r="K12" s="77"/>
      <c r="L12" s="77"/>
      <c r="M12" s="77"/>
      <c r="N12" s="77"/>
      <c r="O12" s="77"/>
      <c r="P12" s="77"/>
      <c r="Q12" s="77"/>
      <c r="R12" s="77">
        <v>20000</v>
      </c>
      <c r="S12" s="77">
        <v>20000</v>
      </c>
      <c r="T12" s="77"/>
      <c r="U12" s="77"/>
      <c r="V12" s="77"/>
      <c r="W12" s="77"/>
    </row>
    <row r="13" s="1" customFormat="1" ht="21.75" customHeight="1" spans="1:23">
      <c r="A13" s="66" t="s">
        <v>234</v>
      </c>
      <c r="B13" s="66" t="s">
        <v>239</v>
      </c>
      <c r="C13" s="66" t="s">
        <v>240</v>
      </c>
      <c r="D13" s="66" t="s">
        <v>70</v>
      </c>
      <c r="E13" s="66" t="s">
        <v>111</v>
      </c>
      <c r="F13" s="66" t="s">
        <v>112</v>
      </c>
      <c r="G13" s="66" t="s">
        <v>243</v>
      </c>
      <c r="H13" s="66" t="s">
        <v>244</v>
      </c>
      <c r="I13" s="77">
        <v>228500</v>
      </c>
      <c r="J13" s="77"/>
      <c r="K13" s="77"/>
      <c r="L13" s="77"/>
      <c r="M13" s="77"/>
      <c r="N13" s="77"/>
      <c r="O13" s="77"/>
      <c r="P13" s="77"/>
      <c r="Q13" s="77"/>
      <c r="R13" s="77">
        <v>228500</v>
      </c>
      <c r="S13" s="77">
        <v>228500</v>
      </c>
      <c r="T13" s="77"/>
      <c r="U13" s="77"/>
      <c r="V13" s="77"/>
      <c r="W13" s="77"/>
    </row>
    <row r="14" s="1" customFormat="1" ht="21.75" customHeight="1" spans="1:23">
      <c r="A14" s="66" t="s">
        <v>234</v>
      </c>
      <c r="B14" s="66" t="s">
        <v>245</v>
      </c>
      <c r="C14" s="66" t="s">
        <v>246</v>
      </c>
      <c r="D14" s="66" t="s">
        <v>70</v>
      </c>
      <c r="E14" s="66" t="s">
        <v>107</v>
      </c>
      <c r="F14" s="66" t="s">
        <v>108</v>
      </c>
      <c r="G14" s="66" t="s">
        <v>247</v>
      </c>
      <c r="H14" s="66" t="s">
        <v>248</v>
      </c>
      <c r="I14" s="77">
        <v>2000</v>
      </c>
      <c r="J14" s="77">
        <v>2000</v>
      </c>
      <c r="K14" s="77">
        <v>2000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s="1" customFormat="1" ht="21.75" customHeight="1" spans="1:23">
      <c r="A15" s="66" t="s">
        <v>249</v>
      </c>
      <c r="B15" s="66" t="s">
        <v>250</v>
      </c>
      <c r="C15" s="66" t="s">
        <v>251</v>
      </c>
      <c r="D15" s="66" t="s">
        <v>70</v>
      </c>
      <c r="E15" s="66" t="s">
        <v>111</v>
      </c>
      <c r="F15" s="66" t="s">
        <v>112</v>
      </c>
      <c r="G15" s="66" t="s">
        <v>252</v>
      </c>
      <c r="H15" s="66" t="s">
        <v>253</v>
      </c>
      <c r="I15" s="77">
        <v>102700</v>
      </c>
      <c r="J15" s="77"/>
      <c r="K15" s="77"/>
      <c r="L15" s="77"/>
      <c r="M15" s="77"/>
      <c r="N15" s="77"/>
      <c r="O15" s="77"/>
      <c r="P15" s="77"/>
      <c r="Q15" s="77"/>
      <c r="R15" s="77">
        <v>102700</v>
      </c>
      <c r="S15" s="77">
        <v>102700</v>
      </c>
      <c r="T15" s="77"/>
      <c r="U15" s="77"/>
      <c r="V15" s="77"/>
      <c r="W15" s="77"/>
    </row>
    <row r="16" s="1" customFormat="1" ht="21.75" customHeight="1" spans="1:23">
      <c r="A16" s="66" t="s">
        <v>249</v>
      </c>
      <c r="B16" s="66" t="s">
        <v>250</v>
      </c>
      <c r="C16" s="66" t="s">
        <v>251</v>
      </c>
      <c r="D16" s="66" t="s">
        <v>70</v>
      </c>
      <c r="E16" s="66" t="s">
        <v>111</v>
      </c>
      <c r="F16" s="66" t="s">
        <v>112</v>
      </c>
      <c r="G16" s="66" t="s">
        <v>254</v>
      </c>
      <c r="H16" s="66" t="s">
        <v>255</v>
      </c>
      <c r="I16" s="77">
        <v>100000</v>
      </c>
      <c r="J16" s="77"/>
      <c r="K16" s="77"/>
      <c r="L16" s="77"/>
      <c r="M16" s="77"/>
      <c r="N16" s="77"/>
      <c r="O16" s="77"/>
      <c r="P16" s="77"/>
      <c r="Q16" s="77"/>
      <c r="R16" s="77">
        <v>100000</v>
      </c>
      <c r="S16" s="77">
        <v>100000</v>
      </c>
      <c r="T16" s="77"/>
      <c r="U16" s="77"/>
      <c r="V16" s="77"/>
      <c r="W16" s="77"/>
    </row>
    <row r="17" s="1" customFormat="1" ht="21.75" customHeight="1" spans="1:23">
      <c r="A17" s="66" t="s">
        <v>249</v>
      </c>
      <c r="B17" s="66" t="s">
        <v>250</v>
      </c>
      <c r="C17" s="66" t="s">
        <v>251</v>
      </c>
      <c r="D17" s="66" t="s">
        <v>70</v>
      </c>
      <c r="E17" s="66" t="s">
        <v>111</v>
      </c>
      <c r="F17" s="66" t="s">
        <v>112</v>
      </c>
      <c r="G17" s="66" t="s">
        <v>256</v>
      </c>
      <c r="H17" s="66" t="s">
        <v>257</v>
      </c>
      <c r="I17" s="77">
        <v>30000</v>
      </c>
      <c r="J17" s="77"/>
      <c r="K17" s="77"/>
      <c r="L17" s="77"/>
      <c r="M17" s="77"/>
      <c r="N17" s="77"/>
      <c r="O17" s="77"/>
      <c r="P17" s="77"/>
      <c r="Q17" s="77"/>
      <c r="R17" s="77">
        <v>30000</v>
      </c>
      <c r="S17" s="77">
        <v>30000</v>
      </c>
      <c r="T17" s="77"/>
      <c r="U17" s="77"/>
      <c r="V17" s="77"/>
      <c r="W17" s="77"/>
    </row>
    <row r="18" s="1" customFormat="1" ht="21.75" customHeight="1" spans="1:23">
      <c r="A18" s="66" t="s">
        <v>249</v>
      </c>
      <c r="B18" s="66" t="s">
        <v>250</v>
      </c>
      <c r="C18" s="66" t="s">
        <v>251</v>
      </c>
      <c r="D18" s="66" t="s">
        <v>70</v>
      </c>
      <c r="E18" s="66" t="s">
        <v>111</v>
      </c>
      <c r="F18" s="66" t="s">
        <v>112</v>
      </c>
      <c r="G18" s="66" t="s">
        <v>258</v>
      </c>
      <c r="H18" s="66" t="s">
        <v>259</v>
      </c>
      <c r="I18" s="77">
        <v>40000</v>
      </c>
      <c r="J18" s="77"/>
      <c r="K18" s="77"/>
      <c r="L18" s="77"/>
      <c r="M18" s="77"/>
      <c r="N18" s="77"/>
      <c r="O18" s="77"/>
      <c r="P18" s="77"/>
      <c r="Q18" s="77"/>
      <c r="R18" s="77">
        <v>40000</v>
      </c>
      <c r="S18" s="77">
        <v>40000</v>
      </c>
      <c r="T18" s="77"/>
      <c r="U18" s="77"/>
      <c r="V18" s="77"/>
      <c r="W18" s="77"/>
    </row>
    <row r="19" s="1" customFormat="1" ht="21.75" customHeight="1" spans="1:23">
      <c r="A19" s="66" t="s">
        <v>249</v>
      </c>
      <c r="B19" s="66" t="s">
        <v>250</v>
      </c>
      <c r="C19" s="66" t="s">
        <v>251</v>
      </c>
      <c r="D19" s="66" t="s">
        <v>70</v>
      </c>
      <c r="E19" s="66" t="s">
        <v>111</v>
      </c>
      <c r="F19" s="66" t="s">
        <v>112</v>
      </c>
      <c r="G19" s="66" t="s">
        <v>260</v>
      </c>
      <c r="H19" s="66" t="s">
        <v>261</v>
      </c>
      <c r="I19" s="77">
        <v>40000</v>
      </c>
      <c r="J19" s="77"/>
      <c r="K19" s="77"/>
      <c r="L19" s="77"/>
      <c r="M19" s="77"/>
      <c r="N19" s="77"/>
      <c r="O19" s="77"/>
      <c r="P19" s="77"/>
      <c r="Q19" s="77"/>
      <c r="R19" s="77">
        <v>40000</v>
      </c>
      <c r="S19" s="77">
        <v>40000</v>
      </c>
      <c r="T19" s="77"/>
      <c r="U19" s="77"/>
      <c r="V19" s="77"/>
      <c r="W19" s="77"/>
    </row>
    <row r="20" s="1" customFormat="1" ht="21.75" customHeight="1" spans="1:23">
      <c r="A20" s="66" t="s">
        <v>249</v>
      </c>
      <c r="B20" s="66" t="s">
        <v>250</v>
      </c>
      <c r="C20" s="66" t="s">
        <v>251</v>
      </c>
      <c r="D20" s="66" t="s">
        <v>70</v>
      </c>
      <c r="E20" s="66" t="s">
        <v>111</v>
      </c>
      <c r="F20" s="66" t="s">
        <v>112</v>
      </c>
      <c r="G20" s="66" t="s">
        <v>262</v>
      </c>
      <c r="H20" s="66" t="s">
        <v>263</v>
      </c>
      <c r="I20" s="77">
        <v>55000</v>
      </c>
      <c r="J20" s="77"/>
      <c r="K20" s="77"/>
      <c r="L20" s="77"/>
      <c r="M20" s="77"/>
      <c r="N20" s="77"/>
      <c r="O20" s="77"/>
      <c r="P20" s="77"/>
      <c r="Q20" s="77"/>
      <c r="R20" s="77">
        <v>55000</v>
      </c>
      <c r="S20" s="77">
        <v>55000</v>
      </c>
      <c r="T20" s="77"/>
      <c r="U20" s="77"/>
      <c r="V20" s="77"/>
      <c r="W20" s="77"/>
    </row>
    <row r="21" s="1" customFormat="1" ht="21.75" customHeight="1" spans="1:23">
      <c r="A21" s="66" t="s">
        <v>249</v>
      </c>
      <c r="B21" s="66" t="s">
        <v>250</v>
      </c>
      <c r="C21" s="66" t="s">
        <v>251</v>
      </c>
      <c r="D21" s="66" t="s">
        <v>70</v>
      </c>
      <c r="E21" s="66" t="s">
        <v>111</v>
      </c>
      <c r="F21" s="66" t="s">
        <v>112</v>
      </c>
      <c r="G21" s="66" t="s">
        <v>264</v>
      </c>
      <c r="H21" s="66" t="s">
        <v>265</v>
      </c>
      <c r="I21" s="77">
        <v>160000</v>
      </c>
      <c r="J21" s="77"/>
      <c r="K21" s="77"/>
      <c r="L21" s="77"/>
      <c r="M21" s="77"/>
      <c r="N21" s="77"/>
      <c r="O21" s="77"/>
      <c r="P21" s="77"/>
      <c r="Q21" s="77"/>
      <c r="R21" s="77">
        <v>160000</v>
      </c>
      <c r="S21" s="77">
        <v>160000</v>
      </c>
      <c r="T21" s="77"/>
      <c r="U21" s="77"/>
      <c r="V21" s="77"/>
      <c r="W21" s="77"/>
    </row>
    <row r="22" s="1" customFormat="1" ht="21.75" customHeight="1" spans="1:23">
      <c r="A22" s="66" t="s">
        <v>249</v>
      </c>
      <c r="B22" s="66" t="s">
        <v>250</v>
      </c>
      <c r="C22" s="66" t="s">
        <v>251</v>
      </c>
      <c r="D22" s="66" t="s">
        <v>70</v>
      </c>
      <c r="E22" s="66" t="s">
        <v>111</v>
      </c>
      <c r="F22" s="66" t="s">
        <v>112</v>
      </c>
      <c r="G22" s="66" t="s">
        <v>266</v>
      </c>
      <c r="H22" s="66" t="s">
        <v>267</v>
      </c>
      <c r="I22" s="77">
        <v>50000</v>
      </c>
      <c r="J22" s="77"/>
      <c r="K22" s="77"/>
      <c r="L22" s="77"/>
      <c r="M22" s="77"/>
      <c r="N22" s="77"/>
      <c r="O22" s="77"/>
      <c r="P22" s="77"/>
      <c r="Q22" s="77"/>
      <c r="R22" s="77">
        <v>50000</v>
      </c>
      <c r="S22" s="77">
        <v>50000</v>
      </c>
      <c r="T22" s="77"/>
      <c r="U22" s="77"/>
      <c r="V22" s="77"/>
      <c r="W22" s="77"/>
    </row>
    <row r="23" s="1" customFormat="1" ht="21.75" customHeight="1" spans="1:23">
      <c r="A23" s="66" t="s">
        <v>249</v>
      </c>
      <c r="B23" s="66" t="s">
        <v>250</v>
      </c>
      <c r="C23" s="66" t="s">
        <v>251</v>
      </c>
      <c r="D23" s="66" t="s">
        <v>70</v>
      </c>
      <c r="E23" s="66" t="s">
        <v>111</v>
      </c>
      <c r="F23" s="66" t="s">
        <v>112</v>
      </c>
      <c r="G23" s="66" t="s">
        <v>268</v>
      </c>
      <c r="H23" s="66" t="s">
        <v>269</v>
      </c>
      <c r="I23" s="77">
        <v>11060000</v>
      </c>
      <c r="J23" s="77"/>
      <c r="K23" s="77"/>
      <c r="L23" s="77"/>
      <c r="M23" s="77"/>
      <c r="N23" s="77"/>
      <c r="O23" s="77"/>
      <c r="P23" s="77"/>
      <c r="Q23" s="77"/>
      <c r="R23" s="77">
        <v>11060000</v>
      </c>
      <c r="S23" s="77">
        <v>11060000</v>
      </c>
      <c r="T23" s="77"/>
      <c r="U23" s="77"/>
      <c r="V23" s="77"/>
      <c r="W23" s="77"/>
    </row>
    <row r="24" s="1" customFormat="1" ht="21.75" customHeight="1" spans="1:23">
      <c r="A24" s="66" t="s">
        <v>249</v>
      </c>
      <c r="B24" s="66" t="s">
        <v>250</v>
      </c>
      <c r="C24" s="66" t="s">
        <v>251</v>
      </c>
      <c r="D24" s="66" t="s">
        <v>70</v>
      </c>
      <c r="E24" s="66" t="s">
        <v>111</v>
      </c>
      <c r="F24" s="66" t="s">
        <v>112</v>
      </c>
      <c r="G24" s="66" t="s">
        <v>247</v>
      </c>
      <c r="H24" s="66" t="s">
        <v>248</v>
      </c>
      <c r="I24" s="77">
        <v>400000</v>
      </c>
      <c r="J24" s="77"/>
      <c r="K24" s="77"/>
      <c r="L24" s="77"/>
      <c r="M24" s="77"/>
      <c r="N24" s="77"/>
      <c r="O24" s="77"/>
      <c r="P24" s="77"/>
      <c r="Q24" s="77"/>
      <c r="R24" s="77">
        <v>400000</v>
      </c>
      <c r="S24" s="77">
        <v>400000</v>
      </c>
      <c r="T24" s="77"/>
      <c r="U24" s="77"/>
      <c r="V24" s="77"/>
      <c r="W24" s="77"/>
    </row>
    <row r="25" s="1" customFormat="1" ht="21.75" customHeight="1" spans="1:23">
      <c r="A25" s="66" t="s">
        <v>249</v>
      </c>
      <c r="B25" s="66" t="s">
        <v>250</v>
      </c>
      <c r="C25" s="66" t="s">
        <v>251</v>
      </c>
      <c r="D25" s="66" t="s">
        <v>70</v>
      </c>
      <c r="E25" s="66" t="s">
        <v>111</v>
      </c>
      <c r="F25" s="66" t="s">
        <v>112</v>
      </c>
      <c r="G25" s="66" t="s">
        <v>237</v>
      </c>
      <c r="H25" s="66" t="s">
        <v>238</v>
      </c>
      <c r="I25" s="77">
        <v>370000</v>
      </c>
      <c r="J25" s="77"/>
      <c r="K25" s="77"/>
      <c r="L25" s="77"/>
      <c r="M25" s="77"/>
      <c r="N25" s="77"/>
      <c r="O25" s="77"/>
      <c r="P25" s="77"/>
      <c r="Q25" s="77"/>
      <c r="R25" s="77">
        <v>370000</v>
      </c>
      <c r="S25" s="77">
        <v>370000</v>
      </c>
      <c r="T25" s="77"/>
      <c r="U25" s="77"/>
      <c r="V25" s="77"/>
      <c r="W25" s="77"/>
    </row>
    <row r="26" s="1" customFormat="1" ht="21.75" customHeight="1" spans="1:23">
      <c r="A26" s="66" t="s">
        <v>249</v>
      </c>
      <c r="B26" s="66" t="s">
        <v>250</v>
      </c>
      <c r="C26" s="66" t="s">
        <v>251</v>
      </c>
      <c r="D26" s="66" t="s">
        <v>70</v>
      </c>
      <c r="E26" s="66" t="s">
        <v>111</v>
      </c>
      <c r="F26" s="66" t="s">
        <v>112</v>
      </c>
      <c r="G26" s="66" t="s">
        <v>270</v>
      </c>
      <c r="H26" s="66" t="s">
        <v>271</v>
      </c>
      <c r="I26" s="77">
        <v>180000</v>
      </c>
      <c r="J26" s="77"/>
      <c r="K26" s="77"/>
      <c r="L26" s="77"/>
      <c r="M26" s="77"/>
      <c r="N26" s="77"/>
      <c r="O26" s="77"/>
      <c r="P26" s="77"/>
      <c r="Q26" s="77"/>
      <c r="R26" s="77">
        <v>180000</v>
      </c>
      <c r="S26" s="77">
        <v>180000</v>
      </c>
      <c r="T26" s="77"/>
      <c r="U26" s="77"/>
      <c r="V26" s="77"/>
      <c r="W26" s="77"/>
    </row>
    <row r="27" s="1" customFormat="1" ht="18.75" customHeight="1" spans="1:23">
      <c r="A27" s="35" t="s">
        <v>169</v>
      </c>
      <c r="B27" s="36"/>
      <c r="C27" s="36"/>
      <c r="D27" s="36"/>
      <c r="E27" s="36"/>
      <c r="F27" s="36"/>
      <c r="G27" s="36"/>
      <c r="H27" s="37"/>
      <c r="I27" s="77">
        <v>12895700</v>
      </c>
      <c r="J27" s="77">
        <v>59500</v>
      </c>
      <c r="K27" s="77">
        <v>59500</v>
      </c>
      <c r="L27" s="77"/>
      <c r="M27" s="77"/>
      <c r="N27" s="77"/>
      <c r="O27" s="77"/>
      <c r="P27" s="77"/>
      <c r="Q27" s="77"/>
      <c r="R27" s="77">
        <v>12836200</v>
      </c>
      <c r="S27" s="77">
        <v>12836200</v>
      </c>
      <c r="T27" s="77"/>
      <c r="U27" s="77"/>
      <c r="V27" s="77"/>
      <c r="W27" s="77"/>
    </row>
  </sheetData>
  <mergeCells count="28">
    <mergeCell ref="A3:W3"/>
    <mergeCell ref="A4:H4"/>
    <mergeCell ref="J5:M5"/>
    <mergeCell ref="N5:P5"/>
    <mergeCell ref="R5:W5"/>
    <mergeCell ref="A27:H2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25" right="0.25" top="0.75" bottom="0.75" header="0.298611111111111" footer="0.298611111111111"/>
  <pageSetup paperSize="9" scale="3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4"/>
  <sheetViews>
    <sheetView showZeros="0" zoomScale="70" zoomScaleNormal="70" workbookViewId="0">
      <pane ySplit="1" topLeftCell="A2" activePane="bottomLeft" state="frozen"/>
      <selection/>
      <selection pane="bottomLeft" activeCell="H50" sqref="H50"/>
    </sheetView>
  </sheetViews>
  <sheetFormatPr defaultColWidth="9.14159292035398" defaultRowHeight="12" customHeight="1"/>
  <cols>
    <col min="1" max="1" width="34.283185840708" style="1" customWidth="1"/>
    <col min="2" max="2" width="29" style="1" customWidth="1"/>
    <col min="3" max="5" width="23.5752212389381" style="1" customWidth="1"/>
    <col min="6" max="6" width="11.283185840708" style="1" customWidth="1"/>
    <col min="7" max="7" width="25.141592920354" style="1" customWidth="1"/>
    <col min="8" max="8" width="15.5752212389381" style="1" customWidth="1"/>
    <col min="9" max="9" width="13.4247787610619" style="1" customWidth="1"/>
    <col min="10" max="10" width="18.8495575221239" style="1" customWidth="1"/>
    <col min="11" max="16384" width="9.14159292035398" style="1"/>
  </cols>
  <sheetData>
    <row r="1" s="1" customFormat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="1" customFormat="1" ht="18" customHeight="1" spans="10:10">
      <c r="J2" s="4" t="s">
        <v>272</v>
      </c>
    </row>
    <row r="3" s="1" customFormat="1" ht="39.75" customHeight="1" spans="1:10">
      <c r="A3" s="62" t="str">
        <f>"2025"&amp;"年部门项目支出绩效目标表"</f>
        <v>2025年部门项目支出绩效目标表</v>
      </c>
      <c r="B3" s="5"/>
      <c r="C3" s="5"/>
      <c r="D3" s="5"/>
      <c r="E3" s="5"/>
      <c r="F3" s="63"/>
      <c r="G3" s="5"/>
      <c r="H3" s="63"/>
      <c r="I3" s="63"/>
      <c r="J3" s="5"/>
    </row>
    <row r="4" s="1" customFormat="1" ht="17.25" customHeight="1" spans="1:1">
      <c r="A4" s="6" t="str">
        <f>"单位名称："&amp;"昆明市五华区普吉街道社区卫生服务中心"</f>
        <v>单位名称：昆明市五华区普吉街道社区卫生服务中心</v>
      </c>
    </row>
    <row r="5" s="1" customFormat="1" ht="44.25" customHeight="1" spans="1:10">
      <c r="A5" s="64" t="s">
        <v>182</v>
      </c>
      <c r="B5" s="64" t="s">
        <v>273</v>
      </c>
      <c r="C5" s="64" t="s">
        <v>274</v>
      </c>
      <c r="D5" s="64" t="s">
        <v>275</v>
      </c>
      <c r="E5" s="64" t="s">
        <v>276</v>
      </c>
      <c r="F5" s="65" t="s">
        <v>277</v>
      </c>
      <c r="G5" s="64" t="s">
        <v>278</v>
      </c>
      <c r="H5" s="65" t="s">
        <v>279</v>
      </c>
      <c r="I5" s="65" t="s">
        <v>280</v>
      </c>
      <c r="J5" s="64" t="s">
        <v>281</v>
      </c>
    </row>
    <row r="6" s="1" customFormat="1" ht="18.75" customHeight="1" spans="1:10">
      <c r="A6" s="129">
        <v>1</v>
      </c>
      <c r="B6" s="129">
        <v>2</v>
      </c>
      <c r="C6" s="129">
        <v>3</v>
      </c>
      <c r="D6" s="129">
        <v>4</v>
      </c>
      <c r="E6" s="129">
        <v>5</v>
      </c>
      <c r="F6" s="39">
        <v>6</v>
      </c>
      <c r="G6" s="129">
        <v>7</v>
      </c>
      <c r="H6" s="39">
        <v>8</v>
      </c>
      <c r="I6" s="39">
        <v>9</v>
      </c>
      <c r="J6" s="129">
        <v>10</v>
      </c>
    </row>
    <row r="7" s="1" customFormat="1" ht="42" customHeight="1" spans="1:10">
      <c r="A7" s="33" t="s">
        <v>70</v>
      </c>
      <c r="B7" s="66"/>
      <c r="C7" s="66"/>
      <c r="D7" s="66"/>
      <c r="E7" s="53"/>
      <c r="F7" s="67"/>
      <c r="G7" s="53"/>
      <c r="H7" s="67"/>
      <c r="I7" s="67"/>
      <c r="J7" s="53"/>
    </row>
    <row r="8" s="1" customFormat="1" ht="42" customHeight="1" spans="1:10">
      <c r="A8" s="130" t="s">
        <v>246</v>
      </c>
      <c r="B8" s="22" t="s">
        <v>282</v>
      </c>
      <c r="C8" s="22" t="s">
        <v>283</v>
      </c>
      <c r="D8" s="22" t="s">
        <v>284</v>
      </c>
      <c r="E8" s="33" t="s">
        <v>285</v>
      </c>
      <c r="F8" s="22" t="s">
        <v>286</v>
      </c>
      <c r="G8" s="33" t="s">
        <v>287</v>
      </c>
      <c r="H8" s="22" t="s">
        <v>288</v>
      </c>
      <c r="I8" s="22" t="s">
        <v>289</v>
      </c>
      <c r="J8" s="33" t="s">
        <v>290</v>
      </c>
    </row>
    <row r="9" s="1" customFormat="1" ht="42" customHeight="1" spans="1:10">
      <c r="A9" s="130" t="s">
        <v>246</v>
      </c>
      <c r="B9" s="22" t="s">
        <v>282</v>
      </c>
      <c r="C9" s="22" t="s">
        <v>283</v>
      </c>
      <c r="D9" s="22" t="s">
        <v>291</v>
      </c>
      <c r="E9" s="33" t="s">
        <v>292</v>
      </c>
      <c r="F9" s="22" t="s">
        <v>293</v>
      </c>
      <c r="G9" s="33" t="s">
        <v>294</v>
      </c>
      <c r="H9" s="22" t="s">
        <v>295</v>
      </c>
      <c r="I9" s="22" t="s">
        <v>289</v>
      </c>
      <c r="J9" s="33" t="s">
        <v>296</v>
      </c>
    </row>
    <row r="10" s="1" customFormat="1" ht="42" customHeight="1" spans="1:10">
      <c r="A10" s="130" t="s">
        <v>246</v>
      </c>
      <c r="B10" s="22" t="s">
        <v>282</v>
      </c>
      <c r="C10" s="22" t="s">
        <v>283</v>
      </c>
      <c r="D10" s="22" t="s">
        <v>297</v>
      </c>
      <c r="E10" s="33" t="s">
        <v>298</v>
      </c>
      <c r="F10" s="22" t="s">
        <v>293</v>
      </c>
      <c r="G10" s="33" t="s">
        <v>299</v>
      </c>
      <c r="H10" s="22" t="s">
        <v>300</v>
      </c>
      <c r="I10" s="22" t="s">
        <v>289</v>
      </c>
      <c r="J10" s="33" t="s">
        <v>301</v>
      </c>
    </row>
    <row r="11" s="1" customFormat="1" ht="42" customHeight="1" spans="1:10">
      <c r="A11" s="130" t="s">
        <v>246</v>
      </c>
      <c r="B11" s="22" t="s">
        <v>282</v>
      </c>
      <c r="C11" s="22" t="s">
        <v>283</v>
      </c>
      <c r="D11" s="22" t="s">
        <v>302</v>
      </c>
      <c r="E11" s="33" t="s">
        <v>303</v>
      </c>
      <c r="F11" s="22" t="s">
        <v>304</v>
      </c>
      <c r="G11" s="33" t="s">
        <v>305</v>
      </c>
      <c r="H11" s="22" t="s">
        <v>306</v>
      </c>
      <c r="I11" s="22" t="s">
        <v>289</v>
      </c>
      <c r="J11" s="33" t="s">
        <v>307</v>
      </c>
    </row>
    <row r="12" s="1" customFormat="1" ht="42" customHeight="1" spans="1:10">
      <c r="A12" s="130" t="s">
        <v>246</v>
      </c>
      <c r="B12" s="22" t="s">
        <v>282</v>
      </c>
      <c r="C12" s="22" t="s">
        <v>308</v>
      </c>
      <c r="D12" s="22" t="s">
        <v>309</v>
      </c>
      <c r="E12" s="33" t="s">
        <v>310</v>
      </c>
      <c r="F12" s="22" t="s">
        <v>311</v>
      </c>
      <c r="G12" s="33" t="s">
        <v>312</v>
      </c>
      <c r="H12" s="22" t="s">
        <v>313</v>
      </c>
      <c r="I12" s="22" t="s">
        <v>314</v>
      </c>
      <c r="J12" s="33" t="s">
        <v>315</v>
      </c>
    </row>
    <row r="13" s="1" customFormat="1" ht="42" customHeight="1" spans="1:10">
      <c r="A13" s="130" t="s">
        <v>246</v>
      </c>
      <c r="B13" s="22" t="s">
        <v>282</v>
      </c>
      <c r="C13" s="22" t="s">
        <v>308</v>
      </c>
      <c r="D13" s="22" t="s">
        <v>316</v>
      </c>
      <c r="E13" s="33" t="s">
        <v>317</v>
      </c>
      <c r="F13" s="22" t="s">
        <v>293</v>
      </c>
      <c r="G13" s="33" t="s">
        <v>318</v>
      </c>
      <c r="H13" s="22" t="s">
        <v>319</v>
      </c>
      <c r="I13" s="22" t="s">
        <v>314</v>
      </c>
      <c r="J13" s="33" t="s">
        <v>320</v>
      </c>
    </row>
    <row r="14" s="1" customFormat="1" ht="42" customHeight="1" spans="1:10">
      <c r="A14" s="130" t="s">
        <v>246</v>
      </c>
      <c r="B14" s="22" t="s">
        <v>282</v>
      </c>
      <c r="C14" s="22" t="s">
        <v>321</v>
      </c>
      <c r="D14" s="22" t="s">
        <v>322</v>
      </c>
      <c r="E14" s="33" t="s">
        <v>323</v>
      </c>
      <c r="F14" s="22" t="s">
        <v>286</v>
      </c>
      <c r="G14" s="33" t="s">
        <v>324</v>
      </c>
      <c r="H14" s="22" t="s">
        <v>295</v>
      </c>
      <c r="I14" s="22" t="s">
        <v>289</v>
      </c>
      <c r="J14" s="33" t="s">
        <v>325</v>
      </c>
    </row>
    <row r="15" s="1" customFormat="1" ht="42" customHeight="1" spans="1:10">
      <c r="A15" s="130" t="s">
        <v>236</v>
      </c>
      <c r="B15" s="22" t="s">
        <v>326</v>
      </c>
      <c r="C15" s="22" t="s">
        <v>283</v>
      </c>
      <c r="D15" s="22" t="s">
        <v>284</v>
      </c>
      <c r="E15" s="33" t="s">
        <v>327</v>
      </c>
      <c r="F15" s="22" t="s">
        <v>286</v>
      </c>
      <c r="G15" s="33" t="s">
        <v>328</v>
      </c>
      <c r="H15" s="22" t="s">
        <v>295</v>
      </c>
      <c r="I15" s="22" t="s">
        <v>289</v>
      </c>
      <c r="J15" s="33" t="s">
        <v>329</v>
      </c>
    </row>
    <row r="16" s="1" customFormat="1" ht="42" customHeight="1" spans="1:10">
      <c r="A16" s="130" t="s">
        <v>236</v>
      </c>
      <c r="B16" s="22" t="s">
        <v>326</v>
      </c>
      <c r="C16" s="22" t="s">
        <v>283</v>
      </c>
      <c r="D16" s="22" t="s">
        <v>284</v>
      </c>
      <c r="E16" s="33" t="s">
        <v>330</v>
      </c>
      <c r="F16" s="22" t="s">
        <v>293</v>
      </c>
      <c r="G16" s="33" t="s">
        <v>83</v>
      </c>
      <c r="H16" s="22" t="s">
        <v>331</v>
      </c>
      <c r="I16" s="22" t="s">
        <v>289</v>
      </c>
      <c r="J16" s="33" t="s">
        <v>332</v>
      </c>
    </row>
    <row r="17" s="1" customFormat="1" ht="42" customHeight="1" spans="1:10">
      <c r="A17" s="130" t="s">
        <v>236</v>
      </c>
      <c r="B17" s="22" t="s">
        <v>326</v>
      </c>
      <c r="C17" s="22" t="s">
        <v>283</v>
      </c>
      <c r="D17" s="22" t="s">
        <v>291</v>
      </c>
      <c r="E17" s="33" t="s">
        <v>333</v>
      </c>
      <c r="F17" s="22" t="s">
        <v>293</v>
      </c>
      <c r="G17" s="33" t="s">
        <v>294</v>
      </c>
      <c r="H17" s="22" t="s">
        <v>295</v>
      </c>
      <c r="I17" s="22" t="s">
        <v>289</v>
      </c>
      <c r="J17" s="33" t="s">
        <v>334</v>
      </c>
    </row>
    <row r="18" s="1" customFormat="1" ht="42" customHeight="1" spans="1:10">
      <c r="A18" s="130" t="s">
        <v>236</v>
      </c>
      <c r="B18" s="22" t="s">
        <v>326</v>
      </c>
      <c r="C18" s="22" t="s">
        <v>283</v>
      </c>
      <c r="D18" s="22" t="s">
        <v>291</v>
      </c>
      <c r="E18" s="33" t="s">
        <v>335</v>
      </c>
      <c r="F18" s="22" t="s">
        <v>286</v>
      </c>
      <c r="G18" s="33" t="s">
        <v>336</v>
      </c>
      <c r="H18" s="22" t="s">
        <v>295</v>
      </c>
      <c r="I18" s="22" t="s">
        <v>289</v>
      </c>
      <c r="J18" s="33" t="s">
        <v>337</v>
      </c>
    </row>
    <row r="19" s="1" customFormat="1" ht="42" customHeight="1" spans="1:10">
      <c r="A19" s="130" t="s">
        <v>236</v>
      </c>
      <c r="B19" s="22" t="s">
        <v>326</v>
      </c>
      <c r="C19" s="22" t="s">
        <v>283</v>
      </c>
      <c r="D19" s="22" t="s">
        <v>297</v>
      </c>
      <c r="E19" s="33" t="s">
        <v>338</v>
      </c>
      <c r="F19" s="22" t="s">
        <v>293</v>
      </c>
      <c r="G19" s="33" t="s">
        <v>339</v>
      </c>
      <c r="H19" s="22" t="s">
        <v>319</v>
      </c>
      <c r="I19" s="22" t="s">
        <v>314</v>
      </c>
      <c r="J19" s="33" t="s">
        <v>340</v>
      </c>
    </row>
    <row r="20" s="1" customFormat="1" ht="42" customHeight="1" spans="1:10">
      <c r="A20" s="130" t="s">
        <v>236</v>
      </c>
      <c r="B20" s="22" t="s">
        <v>326</v>
      </c>
      <c r="C20" s="22" t="s">
        <v>283</v>
      </c>
      <c r="D20" s="22" t="s">
        <v>302</v>
      </c>
      <c r="E20" s="33" t="s">
        <v>303</v>
      </c>
      <c r="F20" s="22" t="s">
        <v>304</v>
      </c>
      <c r="G20" s="33" t="s">
        <v>341</v>
      </c>
      <c r="H20" s="22" t="s">
        <v>306</v>
      </c>
      <c r="I20" s="22" t="s">
        <v>289</v>
      </c>
      <c r="J20" s="33" t="s">
        <v>342</v>
      </c>
    </row>
    <row r="21" s="1" customFormat="1" ht="42" customHeight="1" spans="1:10">
      <c r="A21" s="130" t="s">
        <v>236</v>
      </c>
      <c r="B21" s="22" t="s">
        <v>326</v>
      </c>
      <c r="C21" s="22" t="s">
        <v>308</v>
      </c>
      <c r="D21" s="22" t="s">
        <v>316</v>
      </c>
      <c r="E21" s="33" t="s">
        <v>343</v>
      </c>
      <c r="F21" s="22" t="s">
        <v>293</v>
      </c>
      <c r="G21" s="33" t="s">
        <v>344</v>
      </c>
      <c r="H21" s="22" t="s">
        <v>319</v>
      </c>
      <c r="I21" s="22" t="s">
        <v>314</v>
      </c>
      <c r="J21" s="33" t="s">
        <v>345</v>
      </c>
    </row>
    <row r="22" s="1" customFormat="1" ht="42" customHeight="1" spans="1:10">
      <c r="A22" s="130" t="s">
        <v>236</v>
      </c>
      <c r="B22" s="22" t="s">
        <v>326</v>
      </c>
      <c r="C22" s="22" t="s">
        <v>321</v>
      </c>
      <c r="D22" s="22" t="s">
        <v>322</v>
      </c>
      <c r="E22" s="33" t="s">
        <v>322</v>
      </c>
      <c r="F22" s="22" t="s">
        <v>286</v>
      </c>
      <c r="G22" s="33" t="s">
        <v>346</v>
      </c>
      <c r="H22" s="22" t="s">
        <v>295</v>
      </c>
      <c r="I22" s="22" t="s">
        <v>289</v>
      </c>
      <c r="J22" s="33" t="s">
        <v>347</v>
      </c>
    </row>
    <row r="23" s="1" customFormat="1" ht="42" customHeight="1" spans="1:10">
      <c r="A23" s="130" t="s">
        <v>251</v>
      </c>
      <c r="B23" s="22" t="s">
        <v>348</v>
      </c>
      <c r="C23" s="22" t="s">
        <v>283</v>
      </c>
      <c r="D23" s="22" t="s">
        <v>284</v>
      </c>
      <c r="E23" s="33" t="s">
        <v>349</v>
      </c>
      <c r="F23" s="22" t="s">
        <v>286</v>
      </c>
      <c r="G23" s="33" t="s">
        <v>350</v>
      </c>
      <c r="H23" s="22" t="s">
        <v>288</v>
      </c>
      <c r="I23" s="22" t="s">
        <v>289</v>
      </c>
      <c r="J23" s="33" t="s">
        <v>351</v>
      </c>
    </row>
    <row r="24" s="1" customFormat="1" ht="42" customHeight="1" spans="1:10">
      <c r="A24" s="130" t="s">
        <v>251</v>
      </c>
      <c r="B24" s="22" t="s">
        <v>348</v>
      </c>
      <c r="C24" s="22" t="s">
        <v>283</v>
      </c>
      <c r="D24" s="22" t="s">
        <v>284</v>
      </c>
      <c r="E24" s="33" t="s">
        <v>352</v>
      </c>
      <c r="F24" s="22" t="s">
        <v>286</v>
      </c>
      <c r="G24" s="33" t="s">
        <v>91</v>
      </c>
      <c r="H24" s="22" t="s">
        <v>331</v>
      </c>
      <c r="I24" s="22" t="s">
        <v>289</v>
      </c>
      <c r="J24" s="33" t="s">
        <v>353</v>
      </c>
    </row>
    <row r="25" s="1" customFormat="1" ht="42" customHeight="1" spans="1:10">
      <c r="A25" s="130" t="s">
        <v>251</v>
      </c>
      <c r="B25" s="22" t="s">
        <v>348</v>
      </c>
      <c r="C25" s="22" t="s">
        <v>283</v>
      </c>
      <c r="D25" s="22" t="s">
        <v>284</v>
      </c>
      <c r="E25" s="33" t="s">
        <v>354</v>
      </c>
      <c r="F25" s="22" t="s">
        <v>293</v>
      </c>
      <c r="G25" s="33" t="s">
        <v>86</v>
      </c>
      <c r="H25" s="22" t="s">
        <v>355</v>
      </c>
      <c r="I25" s="22" t="s">
        <v>289</v>
      </c>
      <c r="J25" s="33" t="s">
        <v>356</v>
      </c>
    </row>
    <row r="26" s="1" customFormat="1" ht="42" customHeight="1" spans="1:10">
      <c r="A26" s="130" t="s">
        <v>251</v>
      </c>
      <c r="B26" s="22" t="s">
        <v>348</v>
      </c>
      <c r="C26" s="22" t="s">
        <v>283</v>
      </c>
      <c r="D26" s="22" t="s">
        <v>291</v>
      </c>
      <c r="E26" s="33" t="s">
        <v>357</v>
      </c>
      <c r="F26" s="22" t="s">
        <v>286</v>
      </c>
      <c r="G26" s="33" t="s">
        <v>324</v>
      </c>
      <c r="H26" s="22" t="s">
        <v>295</v>
      </c>
      <c r="I26" s="22" t="s">
        <v>289</v>
      </c>
      <c r="J26" s="33" t="s">
        <v>358</v>
      </c>
    </row>
    <row r="27" s="1" customFormat="1" ht="42" customHeight="1" spans="1:10">
      <c r="A27" s="130" t="s">
        <v>251</v>
      </c>
      <c r="B27" s="22" t="s">
        <v>348</v>
      </c>
      <c r="C27" s="22" t="s">
        <v>283</v>
      </c>
      <c r="D27" s="22" t="s">
        <v>291</v>
      </c>
      <c r="E27" s="33" t="s">
        <v>359</v>
      </c>
      <c r="F27" s="22" t="s">
        <v>304</v>
      </c>
      <c r="G27" s="33">
        <v>1</v>
      </c>
      <c r="H27" s="22" t="s">
        <v>331</v>
      </c>
      <c r="I27" s="22" t="s">
        <v>289</v>
      </c>
      <c r="J27" s="33" t="s">
        <v>360</v>
      </c>
    </row>
    <row r="28" s="1" customFormat="1" ht="42" customHeight="1" spans="1:10">
      <c r="A28" s="130" t="s">
        <v>251</v>
      </c>
      <c r="B28" s="22" t="s">
        <v>348</v>
      </c>
      <c r="C28" s="22" t="s">
        <v>283</v>
      </c>
      <c r="D28" s="22" t="s">
        <v>291</v>
      </c>
      <c r="E28" s="33" t="s">
        <v>361</v>
      </c>
      <c r="F28" s="22" t="s">
        <v>286</v>
      </c>
      <c r="G28" s="33" t="s">
        <v>294</v>
      </c>
      <c r="H28" s="22" t="s">
        <v>295</v>
      </c>
      <c r="I28" s="22" t="s">
        <v>289</v>
      </c>
      <c r="J28" s="33" t="s">
        <v>362</v>
      </c>
    </row>
    <row r="29" s="1" customFormat="1" ht="42" customHeight="1" spans="1:10">
      <c r="A29" s="130" t="s">
        <v>251</v>
      </c>
      <c r="B29" s="22" t="s">
        <v>348</v>
      </c>
      <c r="C29" s="22" t="s">
        <v>283</v>
      </c>
      <c r="D29" s="22" t="s">
        <v>297</v>
      </c>
      <c r="E29" s="33" t="s">
        <v>298</v>
      </c>
      <c r="F29" s="22" t="s">
        <v>293</v>
      </c>
      <c r="G29" s="33" t="s">
        <v>299</v>
      </c>
      <c r="H29" s="22" t="s">
        <v>313</v>
      </c>
      <c r="I29" s="22" t="s">
        <v>314</v>
      </c>
      <c r="J29" s="33" t="s">
        <v>301</v>
      </c>
    </row>
    <row r="30" s="1" customFormat="1" ht="42" customHeight="1" spans="1:10">
      <c r="A30" s="130" t="s">
        <v>251</v>
      </c>
      <c r="B30" s="22" t="s">
        <v>348</v>
      </c>
      <c r="C30" s="22" t="s">
        <v>283</v>
      </c>
      <c r="D30" s="22" t="s">
        <v>302</v>
      </c>
      <c r="E30" s="33" t="s">
        <v>303</v>
      </c>
      <c r="F30" s="22" t="s">
        <v>304</v>
      </c>
      <c r="G30" s="33" t="s">
        <v>341</v>
      </c>
      <c r="H30" s="22" t="s">
        <v>306</v>
      </c>
      <c r="I30" s="22" t="s">
        <v>289</v>
      </c>
      <c r="J30" s="33" t="s">
        <v>363</v>
      </c>
    </row>
    <row r="31" s="1" customFormat="1" ht="42" customHeight="1" spans="1:10">
      <c r="A31" s="130" t="s">
        <v>251</v>
      </c>
      <c r="B31" s="22" t="s">
        <v>348</v>
      </c>
      <c r="C31" s="22" t="s">
        <v>308</v>
      </c>
      <c r="D31" s="22" t="s">
        <v>309</v>
      </c>
      <c r="E31" s="33" t="s">
        <v>364</v>
      </c>
      <c r="F31" s="22" t="s">
        <v>293</v>
      </c>
      <c r="G31" s="33" t="s">
        <v>365</v>
      </c>
      <c r="H31" s="22" t="s">
        <v>300</v>
      </c>
      <c r="I31" s="22" t="s">
        <v>314</v>
      </c>
      <c r="J31" s="33" t="s">
        <v>366</v>
      </c>
    </row>
    <row r="32" s="1" customFormat="1" ht="42" customHeight="1" spans="1:10">
      <c r="A32" s="130" t="s">
        <v>251</v>
      </c>
      <c r="B32" s="22" t="s">
        <v>348</v>
      </c>
      <c r="C32" s="22" t="s">
        <v>321</v>
      </c>
      <c r="D32" s="22" t="s">
        <v>322</v>
      </c>
      <c r="E32" s="33" t="s">
        <v>322</v>
      </c>
      <c r="F32" s="22" t="s">
        <v>286</v>
      </c>
      <c r="G32" s="33" t="s">
        <v>324</v>
      </c>
      <c r="H32" s="22" t="s">
        <v>295</v>
      </c>
      <c r="I32" s="22" t="s">
        <v>289</v>
      </c>
      <c r="J32" s="33" t="s">
        <v>347</v>
      </c>
    </row>
    <row r="33" s="1" customFormat="1" ht="42" customHeight="1" spans="1:10">
      <c r="A33" s="130" t="s">
        <v>231</v>
      </c>
      <c r="B33" s="22" t="s">
        <v>367</v>
      </c>
      <c r="C33" s="22" t="s">
        <v>283</v>
      </c>
      <c r="D33" s="22" t="s">
        <v>297</v>
      </c>
      <c r="E33" s="33" t="s">
        <v>368</v>
      </c>
      <c r="F33" s="22" t="s">
        <v>293</v>
      </c>
      <c r="G33" s="33" t="s">
        <v>369</v>
      </c>
      <c r="H33" s="22" t="s">
        <v>300</v>
      </c>
      <c r="I33" s="22" t="s">
        <v>289</v>
      </c>
      <c r="J33" s="33" t="s">
        <v>368</v>
      </c>
    </row>
    <row r="34" s="1" customFormat="1" ht="42" customHeight="1" spans="1:10">
      <c r="A34" s="130" t="s">
        <v>231</v>
      </c>
      <c r="B34" s="22" t="s">
        <v>367</v>
      </c>
      <c r="C34" s="22" t="s">
        <v>308</v>
      </c>
      <c r="D34" s="22" t="s">
        <v>309</v>
      </c>
      <c r="E34" s="33" t="s">
        <v>370</v>
      </c>
      <c r="F34" s="22" t="s">
        <v>293</v>
      </c>
      <c r="G34" s="33" t="s">
        <v>371</v>
      </c>
      <c r="H34" s="22" t="s">
        <v>319</v>
      </c>
      <c r="I34" s="22" t="s">
        <v>314</v>
      </c>
      <c r="J34" s="33" t="s">
        <v>372</v>
      </c>
    </row>
    <row r="35" s="1" customFormat="1" ht="42" customHeight="1" spans="1:10">
      <c r="A35" s="130" t="s">
        <v>231</v>
      </c>
      <c r="B35" s="22" t="s">
        <v>367</v>
      </c>
      <c r="C35" s="22" t="s">
        <v>321</v>
      </c>
      <c r="D35" s="22" t="s">
        <v>322</v>
      </c>
      <c r="E35" s="33" t="s">
        <v>373</v>
      </c>
      <c r="F35" s="22" t="s">
        <v>286</v>
      </c>
      <c r="G35" s="33" t="s">
        <v>346</v>
      </c>
      <c r="H35" s="22" t="s">
        <v>295</v>
      </c>
      <c r="I35" s="22" t="s">
        <v>289</v>
      </c>
      <c r="J35" s="33" t="s">
        <v>374</v>
      </c>
    </row>
    <row r="36" s="1" customFormat="1" ht="42" customHeight="1" spans="1:10">
      <c r="A36" s="130" t="s">
        <v>231</v>
      </c>
      <c r="B36" s="22" t="s">
        <v>367</v>
      </c>
      <c r="C36" s="22" t="s">
        <v>321</v>
      </c>
      <c r="D36" s="22" t="s">
        <v>322</v>
      </c>
      <c r="E36" s="33" t="s">
        <v>375</v>
      </c>
      <c r="F36" s="22" t="s">
        <v>286</v>
      </c>
      <c r="G36" s="33" t="s">
        <v>346</v>
      </c>
      <c r="H36" s="22" t="s">
        <v>295</v>
      </c>
      <c r="I36" s="22" t="s">
        <v>289</v>
      </c>
      <c r="J36" s="33" t="s">
        <v>376</v>
      </c>
    </row>
    <row r="37" s="1" customFormat="1" ht="42" customHeight="1" spans="1:10">
      <c r="A37" s="130" t="s">
        <v>240</v>
      </c>
      <c r="B37" s="22" t="s">
        <v>377</v>
      </c>
      <c r="C37" s="22" t="s">
        <v>283</v>
      </c>
      <c r="D37" s="22" t="s">
        <v>284</v>
      </c>
      <c r="E37" s="33" t="s">
        <v>378</v>
      </c>
      <c r="F37" s="22" t="s">
        <v>293</v>
      </c>
      <c r="G37" s="33" t="s">
        <v>379</v>
      </c>
      <c r="H37" s="22" t="s">
        <v>380</v>
      </c>
      <c r="I37" s="22" t="s">
        <v>289</v>
      </c>
      <c r="J37" s="33" t="s">
        <v>381</v>
      </c>
    </row>
    <row r="38" s="1" customFormat="1" ht="42" customHeight="1" spans="1:10">
      <c r="A38" s="130" t="s">
        <v>240</v>
      </c>
      <c r="B38" s="22" t="s">
        <v>377</v>
      </c>
      <c r="C38" s="22" t="s">
        <v>283</v>
      </c>
      <c r="D38" s="22" t="s">
        <v>291</v>
      </c>
      <c r="E38" s="33" t="s">
        <v>382</v>
      </c>
      <c r="F38" s="22" t="s">
        <v>286</v>
      </c>
      <c r="G38" s="33" t="s">
        <v>294</v>
      </c>
      <c r="H38" s="22" t="s">
        <v>295</v>
      </c>
      <c r="I38" s="22" t="s">
        <v>289</v>
      </c>
      <c r="J38" s="33" t="s">
        <v>383</v>
      </c>
    </row>
    <row r="39" s="1" customFormat="1" ht="42" customHeight="1" spans="1:10">
      <c r="A39" s="130" t="s">
        <v>240</v>
      </c>
      <c r="B39" s="22" t="s">
        <v>377</v>
      </c>
      <c r="C39" s="22" t="s">
        <v>283</v>
      </c>
      <c r="D39" s="22" t="s">
        <v>297</v>
      </c>
      <c r="E39" s="33" t="s">
        <v>384</v>
      </c>
      <c r="F39" s="22" t="s">
        <v>293</v>
      </c>
      <c r="G39" s="33" t="s">
        <v>385</v>
      </c>
      <c r="H39" s="22" t="s">
        <v>300</v>
      </c>
      <c r="I39" s="22" t="s">
        <v>289</v>
      </c>
      <c r="J39" s="33" t="s">
        <v>386</v>
      </c>
    </row>
    <row r="40" s="1" customFormat="1" ht="42" customHeight="1" spans="1:10">
      <c r="A40" s="130" t="s">
        <v>240</v>
      </c>
      <c r="B40" s="22" t="s">
        <v>377</v>
      </c>
      <c r="C40" s="22" t="s">
        <v>283</v>
      </c>
      <c r="D40" s="22" t="s">
        <v>297</v>
      </c>
      <c r="E40" s="33" t="s">
        <v>298</v>
      </c>
      <c r="F40" s="22" t="s">
        <v>293</v>
      </c>
      <c r="G40" s="33" t="s">
        <v>299</v>
      </c>
      <c r="H40" s="22" t="s">
        <v>300</v>
      </c>
      <c r="I40" s="22" t="s">
        <v>289</v>
      </c>
      <c r="J40" s="33" t="s">
        <v>301</v>
      </c>
    </row>
    <row r="41" s="1" customFormat="1" ht="42" customHeight="1" spans="1:10">
      <c r="A41" s="130" t="s">
        <v>240</v>
      </c>
      <c r="B41" s="22" t="s">
        <v>377</v>
      </c>
      <c r="C41" s="22" t="s">
        <v>283</v>
      </c>
      <c r="D41" s="22" t="s">
        <v>302</v>
      </c>
      <c r="E41" s="33" t="s">
        <v>303</v>
      </c>
      <c r="F41" s="22" t="s">
        <v>304</v>
      </c>
      <c r="G41" s="33" t="s">
        <v>341</v>
      </c>
      <c r="H41" s="22" t="s">
        <v>306</v>
      </c>
      <c r="I41" s="22" t="s">
        <v>289</v>
      </c>
      <c r="J41" s="33" t="s">
        <v>363</v>
      </c>
    </row>
    <row r="42" s="1" customFormat="1" ht="42" customHeight="1" spans="1:10">
      <c r="A42" s="130" t="s">
        <v>240</v>
      </c>
      <c r="B42" s="22" t="s">
        <v>377</v>
      </c>
      <c r="C42" s="22" t="s">
        <v>308</v>
      </c>
      <c r="D42" s="22" t="s">
        <v>309</v>
      </c>
      <c r="E42" s="33" t="s">
        <v>387</v>
      </c>
      <c r="F42" s="22" t="s">
        <v>293</v>
      </c>
      <c r="G42" s="33" t="s">
        <v>365</v>
      </c>
      <c r="H42" s="22" t="s">
        <v>319</v>
      </c>
      <c r="I42" s="22" t="s">
        <v>314</v>
      </c>
      <c r="J42" s="33" t="s">
        <v>388</v>
      </c>
    </row>
    <row r="43" s="1" customFormat="1" ht="42" customHeight="1" spans="1:10">
      <c r="A43" s="130" t="s">
        <v>240</v>
      </c>
      <c r="B43" s="22" t="s">
        <v>377</v>
      </c>
      <c r="C43" s="22" t="s">
        <v>308</v>
      </c>
      <c r="D43" s="22" t="s">
        <v>316</v>
      </c>
      <c r="E43" s="33" t="s">
        <v>389</v>
      </c>
      <c r="F43" s="22" t="s">
        <v>293</v>
      </c>
      <c r="G43" s="33" t="s">
        <v>390</v>
      </c>
      <c r="H43" s="22" t="s">
        <v>319</v>
      </c>
      <c r="I43" s="22" t="s">
        <v>314</v>
      </c>
      <c r="J43" s="33" t="s">
        <v>391</v>
      </c>
    </row>
    <row r="44" s="1" customFormat="1" ht="42" customHeight="1" spans="1:10">
      <c r="A44" s="130" t="s">
        <v>240</v>
      </c>
      <c r="B44" s="22" t="s">
        <v>377</v>
      </c>
      <c r="C44" s="22" t="s">
        <v>321</v>
      </c>
      <c r="D44" s="22" t="s">
        <v>322</v>
      </c>
      <c r="E44" s="33" t="s">
        <v>392</v>
      </c>
      <c r="F44" s="22" t="s">
        <v>286</v>
      </c>
      <c r="G44" s="33" t="s">
        <v>346</v>
      </c>
      <c r="H44" s="22" t="s">
        <v>295</v>
      </c>
      <c r="I44" s="22" t="s">
        <v>289</v>
      </c>
      <c r="J44" s="33" t="s">
        <v>393</v>
      </c>
    </row>
  </sheetData>
  <mergeCells count="12">
    <mergeCell ref="A3:J3"/>
    <mergeCell ref="A4:H4"/>
    <mergeCell ref="A8:A14"/>
    <mergeCell ref="A15:A22"/>
    <mergeCell ref="A23:A32"/>
    <mergeCell ref="A33:A36"/>
    <mergeCell ref="A37:A44"/>
    <mergeCell ref="B8:B14"/>
    <mergeCell ref="B15:B22"/>
    <mergeCell ref="B23:B32"/>
    <mergeCell ref="B33:B36"/>
    <mergeCell ref="B37:B44"/>
  </mergeCells>
  <printOptions horizontalCentered="1"/>
  <pageMargins left="0.25" right="0.25" top="0.75" bottom="0.75" header="0.298611111111111" footer="0.298611111111111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159292035398" defaultRowHeight="14.25" customHeight="1" outlineLevelCol="5"/>
  <cols>
    <col min="1" max="1" width="32.141592920354" style="1" customWidth="1"/>
    <col min="2" max="2" width="20.7079646017699" style="1" customWidth="1"/>
    <col min="3" max="3" width="32.141592920354" style="1" customWidth="1"/>
    <col min="4" max="4" width="27.7079646017699" style="1" customWidth="1"/>
    <col min="5" max="6" width="36.7079646017699" style="1" customWidth="1"/>
    <col min="7" max="16384" width="9.14159292035398" style="1"/>
  </cols>
  <sheetData>
    <row r="1" s="1" customFormat="1" customHeight="1" spans="1:6">
      <c r="A1" s="2"/>
      <c r="B1" s="2"/>
      <c r="C1" s="2"/>
      <c r="D1" s="2"/>
      <c r="E1" s="2"/>
      <c r="F1" s="2"/>
    </row>
    <row r="2" s="1" customFormat="1" ht="12" customHeight="1" spans="1:6">
      <c r="A2" s="115">
        <v>1</v>
      </c>
      <c r="B2" s="116">
        <v>0</v>
      </c>
      <c r="C2" s="115">
        <v>1</v>
      </c>
      <c r="D2" s="117"/>
      <c r="E2" s="117"/>
      <c r="F2" s="114" t="s">
        <v>394</v>
      </c>
    </row>
    <row r="3" s="1" customFormat="1" ht="42" customHeight="1" spans="1:6">
      <c r="A3" s="118" t="str">
        <f>"2025"&amp;"年部门政府性基金预算支出预算表"</f>
        <v>2025年部门政府性基金预算支出预算表</v>
      </c>
      <c r="B3" s="118" t="s">
        <v>395</v>
      </c>
      <c r="C3" s="119"/>
      <c r="D3" s="120"/>
      <c r="E3" s="120"/>
      <c r="F3" s="120"/>
    </row>
    <row r="4" s="1" customFormat="1" ht="13.5" customHeight="1" spans="1:6">
      <c r="A4" s="6" t="str">
        <f>"单位名称："&amp;"昆明市五华区普吉街道社区卫生服务中心"</f>
        <v>单位名称：昆明市五华区普吉街道社区卫生服务中心</v>
      </c>
      <c r="B4" s="6" t="s">
        <v>396</v>
      </c>
      <c r="C4" s="115"/>
      <c r="D4" s="117"/>
      <c r="E4" s="117"/>
      <c r="F4" s="114" t="s">
        <v>1</v>
      </c>
    </row>
    <row r="5" s="1" customFormat="1" ht="19.5" customHeight="1" spans="1:6">
      <c r="A5" s="121" t="s">
        <v>180</v>
      </c>
      <c r="B5" s="122" t="s">
        <v>72</v>
      </c>
      <c r="C5" s="121" t="s">
        <v>73</v>
      </c>
      <c r="D5" s="12" t="s">
        <v>397</v>
      </c>
      <c r="E5" s="13"/>
      <c r="F5" s="14"/>
    </row>
    <row r="6" s="1" customFormat="1" ht="18.75" customHeight="1" spans="1:6">
      <c r="A6" s="123"/>
      <c r="B6" s="124"/>
      <c r="C6" s="123"/>
      <c r="D6" s="17" t="s">
        <v>55</v>
      </c>
      <c r="E6" s="12" t="s">
        <v>75</v>
      </c>
      <c r="F6" s="17" t="s">
        <v>76</v>
      </c>
    </row>
    <row r="7" s="1" customFormat="1" ht="18.75" customHeight="1" spans="1:6">
      <c r="A7" s="65">
        <v>1</v>
      </c>
      <c r="B7" s="125" t="s">
        <v>83</v>
      </c>
      <c r="C7" s="65">
        <v>3</v>
      </c>
      <c r="D7" s="126">
        <v>4</v>
      </c>
      <c r="E7" s="126">
        <v>5</v>
      </c>
      <c r="F7" s="126">
        <v>6</v>
      </c>
    </row>
    <row r="8" s="1" customFormat="1" ht="21" customHeight="1" spans="1:6">
      <c r="A8" s="22"/>
      <c r="B8" s="22"/>
      <c r="C8" s="22"/>
      <c r="D8" s="77"/>
      <c r="E8" s="77"/>
      <c r="F8" s="77"/>
    </row>
    <row r="9" s="1" customFormat="1" ht="21" customHeight="1" spans="1:6">
      <c r="A9" s="22"/>
      <c r="B9" s="22"/>
      <c r="C9" s="22"/>
      <c r="D9" s="77"/>
      <c r="E9" s="77"/>
      <c r="F9" s="77"/>
    </row>
    <row r="10" s="1" customFormat="1" ht="18.75" customHeight="1" spans="1:6">
      <c r="A10" s="127" t="s">
        <v>169</v>
      </c>
      <c r="B10" s="127" t="s">
        <v>169</v>
      </c>
      <c r="C10" s="128" t="s">
        <v>169</v>
      </c>
      <c r="D10" s="77"/>
      <c r="E10" s="77"/>
      <c r="F10" s="77"/>
    </row>
    <row r="12" s="29" customFormat="1" customHeight="1" spans="1:3">
      <c r="A12" s="38" t="s">
        <v>398</v>
      </c>
      <c r="B12" s="38"/>
      <c r="C12" s="38"/>
    </row>
  </sheetData>
  <mergeCells count="8">
    <mergeCell ref="A3:F3"/>
    <mergeCell ref="A4:C4"/>
    <mergeCell ref="D5:F5"/>
    <mergeCell ref="A10:C10"/>
    <mergeCell ref="A12:C12"/>
    <mergeCell ref="A5:A6"/>
    <mergeCell ref="B5:B6"/>
    <mergeCell ref="C5:C6"/>
  </mergeCells>
  <printOptions horizontalCentered="1"/>
  <pageMargins left="0.25" right="0.25" top="0.75" bottom="0.75" header="0.298611111111111" footer="0.298611111111111"/>
  <pageSetup paperSize="9" scale="6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D28" sqref="D28"/>
    </sheetView>
  </sheetViews>
  <sheetFormatPr defaultColWidth="9.14159292035398" defaultRowHeight="14.25" customHeight="1"/>
  <cols>
    <col min="1" max="2" width="32.5752212389381" style="1" customWidth="1"/>
    <col min="3" max="3" width="41.141592920354" style="1" customWidth="1"/>
    <col min="4" max="4" width="21.7079646017699" style="1" customWidth="1"/>
    <col min="5" max="5" width="35.283185840708" style="1" customWidth="1"/>
    <col min="6" max="6" width="7.70796460176991" style="1" customWidth="1"/>
    <col min="7" max="7" width="11.141592920354" style="1" customWidth="1"/>
    <col min="8" max="8" width="13.283185840708" style="1" customWidth="1"/>
    <col min="9" max="18" width="20" style="1" customWidth="1"/>
    <col min="19" max="19" width="19.8495575221239" style="1" customWidth="1"/>
    <col min="20" max="16384" width="9.14159292035398" style="1"/>
  </cols>
  <sheetData>
    <row r="1" s="1" customFormat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15.75" customHeight="1" spans="2:19">
      <c r="B2" s="79"/>
      <c r="C2" s="79"/>
      <c r="R2" s="4"/>
      <c r="S2" s="4" t="s">
        <v>399</v>
      </c>
    </row>
    <row r="3" s="1" customFormat="1" ht="41.25" customHeight="1" spans="1:19">
      <c r="A3" s="69" t="str">
        <f>"2025"&amp;"年部门政府采购预算表"</f>
        <v>2025年部门政府采购预算表</v>
      </c>
      <c r="B3" s="63"/>
      <c r="C3" s="63"/>
      <c r="D3" s="5"/>
      <c r="E3" s="5"/>
      <c r="F3" s="5"/>
      <c r="G3" s="5"/>
      <c r="H3" s="5"/>
      <c r="I3" s="5"/>
      <c r="J3" s="5"/>
      <c r="K3" s="5"/>
      <c r="L3" s="5"/>
      <c r="M3" s="63"/>
      <c r="N3" s="5"/>
      <c r="O3" s="5"/>
      <c r="P3" s="63"/>
      <c r="Q3" s="5"/>
      <c r="R3" s="63"/>
      <c r="S3" s="63"/>
    </row>
    <row r="4" s="1" customFormat="1" ht="18.75" customHeight="1" spans="1:19">
      <c r="A4" s="107" t="str">
        <f>"单位名称："&amp;"昆明市五华区普吉街道社区卫生服务中心"</f>
        <v>单位名称：昆明市五华区普吉街道社区卫生服务中心</v>
      </c>
      <c r="B4" s="81"/>
      <c r="C4" s="81"/>
      <c r="D4" s="8"/>
      <c r="E4" s="8"/>
      <c r="F4" s="8"/>
      <c r="G4" s="8"/>
      <c r="H4" s="8"/>
      <c r="I4" s="8"/>
      <c r="J4" s="8"/>
      <c r="K4" s="8"/>
      <c r="L4" s="8"/>
      <c r="R4" s="9"/>
      <c r="S4" s="114" t="s">
        <v>1</v>
      </c>
    </row>
    <row r="5" s="1" customFormat="1" ht="15.75" customHeight="1" spans="1:19">
      <c r="A5" s="11" t="s">
        <v>179</v>
      </c>
      <c r="B5" s="82" t="s">
        <v>180</v>
      </c>
      <c r="C5" s="82" t="s">
        <v>400</v>
      </c>
      <c r="D5" s="83" t="s">
        <v>401</v>
      </c>
      <c r="E5" s="83" t="s">
        <v>402</v>
      </c>
      <c r="F5" s="83" t="s">
        <v>403</v>
      </c>
      <c r="G5" s="83" t="s">
        <v>404</v>
      </c>
      <c r="H5" s="83" t="s">
        <v>405</v>
      </c>
      <c r="I5" s="97" t="s">
        <v>187</v>
      </c>
      <c r="J5" s="97"/>
      <c r="K5" s="97"/>
      <c r="L5" s="97"/>
      <c r="M5" s="98"/>
      <c r="N5" s="97"/>
      <c r="O5" s="97"/>
      <c r="P5" s="104"/>
      <c r="Q5" s="97"/>
      <c r="R5" s="98"/>
      <c r="S5" s="73"/>
    </row>
    <row r="6" s="1" customFormat="1" ht="17.25" customHeight="1" spans="1:19">
      <c r="A6" s="16"/>
      <c r="B6" s="84"/>
      <c r="C6" s="84"/>
      <c r="D6" s="85"/>
      <c r="E6" s="85"/>
      <c r="F6" s="85"/>
      <c r="G6" s="85"/>
      <c r="H6" s="85"/>
      <c r="I6" s="85" t="s">
        <v>55</v>
      </c>
      <c r="J6" s="85" t="s">
        <v>58</v>
      </c>
      <c r="K6" s="85" t="s">
        <v>406</v>
      </c>
      <c r="L6" s="85" t="s">
        <v>407</v>
      </c>
      <c r="M6" s="99" t="s">
        <v>408</v>
      </c>
      <c r="N6" s="100" t="s">
        <v>409</v>
      </c>
      <c r="O6" s="100"/>
      <c r="P6" s="105"/>
      <c r="Q6" s="100"/>
      <c r="R6" s="106"/>
      <c r="S6" s="86"/>
    </row>
    <row r="7" s="1" customFormat="1" ht="54" customHeight="1" spans="1:19">
      <c r="A7" s="19"/>
      <c r="B7" s="86"/>
      <c r="C7" s="86"/>
      <c r="D7" s="87"/>
      <c r="E7" s="87"/>
      <c r="F7" s="87"/>
      <c r="G7" s="87"/>
      <c r="H7" s="87"/>
      <c r="I7" s="87"/>
      <c r="J7" s="87" t="s">
        <v>57</v>
      </c>
      <c r="K7" s="87"/>
      <c r="L7" s="87"/>
      <c r="M7" s="101"/>
      <c r="N7" s="87" t="s">
        <v>57</v>
      </c>
      <c r="O7" s="87" t="s">
        <v>64</v>
      </c>
      <c r="P7" s="86" t="s">
        <v>65</v>
      </c>
      <c r="Q7" s="87" t="s">
        <v>66</v>
      </c>
      <c r="R7" s="101" t="s">
        <v>67</v>
      </c>
      <c r="S7" s="86" t="s">
        <v>68</v>
      </c>
    </row>
    <row r="8" s="1" customFormat="1" ht="18" customHeight="1" spans="1:19">
      <c r="A8" s="108">
        <v>1</v>
      </c>
      <c r="B8" s="108" t="s">
        <v>83</v>
      </c>
      <c r="C8" s="109">
        <v>3</v>
      </c>
      <c r="D8" s="109">
        <v>4</v>
      </c>
      <c r="E8" s="108">
        <v>5</v>
      </c>
      <c r="F8" s="108">
        <v>6</v>
      </c>
      <c r="G8" s="108">
        <v>7</v>
      </c>
      <c r="H8" s="108">
        <v>8</v>
      </c>
      <c r="I8" s="108">
        <v>9</v>
      </c>
      <c r="J8" s="108">
        <v>10</v>
      </c>
      <c r="K8" s="108">
        <v>11</v>
      </c>
      <c r="L8" s="108">
        <v>12</v>
      </c>
      <c r="M8" s="108">
        <v>13</v>
      </c>
      <c r="N8" s="108">
        <v>14</v>
      </c>
      <c r="O8" s="108">
        <v>15</v>
      </c>
      <c r="P8" s="108">
        <v>16</v>
      </c>
      <c r="Q8" s="108">
        <v>17</v>
      </c>
      <c r="R8" s="108">
        <v>18</v>
      </c>
      <c r="S8" s="108">
        <v>19</v>
      </c>
    </row>
    <row r="9" s="1" customFormat="1" ht="21" customHeight="1" spans="1:19">
      <c r="A9" s="88" t="s">
        <v>197</v>
      </c>
      <c r="B9" s="89" t="s">
        <v>70</v>
      </c>
      <c r="C9" s="89" t="s">
        <v>251</v>
      </c>
      <c r="D9" s="90" t="s">
        <v>410</v>
      </c>
      <c r="E9" s="90" t="s">
        <v>411</v>
      </c>
      <c r="F9" s="90" t="s">
        <v>412</v>
      </c>
      <c r="G9" s="110">
        <v>90</v>
      </c>
      <c r="H9" s="77">
        <v>2700</v>
      </c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="1" customFormat="1" ht="21" customHeight="1" spans="1:19">
      <c r="A10" s="88" t="s">
        <v>197</v>
      </c>
      <c r="B10" s="89" t="s">
        <v>70</v>
      </c>
      <c r="C10" s="89" t="s">
        <v>240</v>
      </c>
      <c r="D10" s="90" t="s">
        <v>413</v>
      </c>
      <c r="E10" s="90" t="s">
        <v>413</v>
      </c>
      <c r="F10" s="90" t="s">
        <v>414</v>
      </c>
      <c r="G10" s="110">
        <v>1</v>
      </c>
      <c r="H10" s="77">
        <v>20000</v>
      </c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="1" customFormat="1" ht="21" customHeight="1" spans="1:19">
      <c r="A11" s="88" t="s">
        <v>197</v>
      </c>
      <c r="B11" s="89" t="s">
        <v>70</v>
      </c>
      <c r="C11" s="89" t="s">
        <v>240</v>
      </c>
      <c r="D11" s="90" t="s">
        <v>415</v>
      </c>
      <c r="E11" s="90" t="s">
        <v>416</v>
      </c>
      <c r="F11" s="90" t="s">
        <v>355</v>
      </c>
      <c r="G11" s="110">
        <v>6</v>
      </c>
      <c r="H11" s="77">
        <v>6000</v>
      </c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  <row r="12" s="1" customFormat="1" ht="21" customHeight="1" spans="1:19">
      <c r="A12" s="91" t="s">
        <v>169</v>
      </c>
      <c r="B12" s="92"/>
      <c r="C12" s="92"/>
      <c r="D12" s="93"/>
      <c r="E12" s="93"/>
      <c r="F12" s="93"/>
      <c r="G12" s="111"/>
      <c r="H12" s="77">
        <v>28700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</row>
    <row r="13" s="1" customFormat="1" ht="21" customHeight="1" spans="1:19">
      <c r="A13" s="107" t="s">
        <v>417</v>
      </c>
      <c r="B13" s="6"/>
      <c r="C13" s="6"/>
      <c r="D13" s="107"/>
      <c r="E13" s="107"/>
      <c r="F13" s="107"/>
      <c r="G13" s="112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25" right="0.25" top="0.75" bottom="0.75" header="0.298611111111111" footer="0.298611111111111"/>
  <pageSetup paperSize="9" scale="3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159292035398" defaultRowHeight="14.25" customHeight="1"/>
  <cols>
    <col min="1" max="5" width="39.141592920354" style="1" customWidth="1"/>
    <col min="6" max="6" width="27.5752212389381" style="1" customWidth="1"/>
    <col min="7" max="7" width="28.5752212389381" style="1" customWidth="1"/>
    <col min="8" max="8" width="28.141592920354" style="1" customWidth="1"/>
    <col min="9" max="9" width="39.141592920354" style="1" customWidth="1"/>
    <col min="10" max="18" width="20.4247787610619" style="1" customWidth="1"/>
    <col min="19" max="20" width="20.283185840708" style="1" customWidth="1"/>
    <col min="21" max="16384" width="9.14159292035398" style="1"/>
  </cols>
  <sheetData>
    <row r="1" s="1" customFormat="1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16.5" customHeight="1" spans="1:20">
      <c r="A2" s="78"/>
      <c r="B2" s="79"/>
      <c r="C2" s="79"/>
      <c r="D2" s="79"/>
      <c r="E2" s="79"/>
      <c r="F2" s="79"/>
      <c r="G2" s="79"/>
      <c r="H2" s="78"/>
      <c r="I2" s="78"/>
      <c r="J2" s="78"/>
      <c r="K2" s="78"/>
      <c r="L2" s="78"/>
      <c r="M2" s="78"/>
      <c r="N2" s="95"/>
      <c r="O2" s="78"/>
      <c r="P2" s="78"/>
      <c r="Q2" s="79"/>
      <c r="R2" s="78"/>
      <c r="S2" s="61"/>
      <c r="T2" s="61" t="s">
        <v>418</v>
      </c>
    </row>
    <row r="3" s="1" customFormat="1" ht="41.25" customHeight="1" spans="1:20">
      <c r="A3" s="69" t="str">
        <f>"2025"&amp;"年部门政府购买服务预算表"</f>
        <v>2025年部门政府购买服务预算表</v>
      </c>
      <c r="B3" s="63"/>
      <c r="C3" s="63"/>
      <c r="D3" s="63"/>
      <c r="E3" s="63"/>
      <c r="F3" s="63"/>
      <c r="G3" s="63"/>
      <c r="H3" s="80"/>
      <c r="I3" s="80"/>
      <c r="J3" s="80"/>
      <c r="K3" s="80"/>
      <c r="L3" s="80"/>
      <c r="M3" s="80"/>
      <c r="N3" s="96"/>
      <c r="O3" s="80"/>
      <c r="P3" s="80"/>
      <c r="Q3" s="63"/>
      <c r="R3" s="80"/>
      <c r="S3" s="96"/>
      <c r="T3" s="63"/>
    </row>
    <row r="4" s="1" customFormat="1" ht="22.5" customHeight="1" spans="1:20">
      <c r="A4" s="70" t="str">
        <f>"单位名称："&amp;"昆明市五华区普吉街道社区卫生服务中心"</f>
        <v>单位名称：昆明市五华区普吉街道社区卫生服务中心</v>
      </c>
      <c r="B4" s="81"/>
      <c r="C4" s="81"/>
      <c r="D4" s="81"/>
      <c r="E4" s="81"/>
      <c r="F4" s="81"/>
      <c r="G4" s="81"/>
      <c r="H4" s="71"/>
      <c r="I4" s="71"/>
      <c r="J4" s="71"/>
      <c r="K4" s="71"/>
      <c r="L4" s="71"/>
      <c r="M4" s="71"/>
      <c r="N4" s="95"/>
      <c r="O4" s="78"/>
      <c r="P4" s="78"/>
      <c r="Q4" s="79"/>
      <c r="R4" s="78"/>
      <c r="S4" s="103"/>
      <c r="T4" s="61" t="s">
        <v>1</v>
      </c>
    </row>
    <row r="5" s="1" customFormat="1" ht="24" customHeight="1" spans="1:20">
      <c r="A5" s="11" t="s">
        <v>179</v>
      </c>
      <c r="B5" s="82" t="s">
        <v>180</v>
      </c>
      <c r="C5" s="82" t="s">
        <v>400</v>
      </c>
      <c r="D5" s="82" t="s">
        <v>419</v>
      </c>
      <c r="E5" s="82" t="s">
        <v>420</v>
      </c>
      <c r="F5" s="82" t="s">
        <v>421</v>
      </c>
      <c r="G5" s="82" t="s">
        <v>422</v>
      </c>
      <c r="H5" s="83" t="s">
        <v>423</v>
      </c>
      <c r="I5" s="83" t="s">
        <v>424</v>
      </c>
      <c r="J5" s="97" t="s">
        <v>187</v>
      </c>
      <c r="K5" s="97"/>
      <c r="L5" s="97"/>
      <c r="M5" s="97"/>
      <c r="N5" s="98"/>
      <c r="O5" s="97"/>
      <c r="P5" s="97"/>
      <c r="Q5" s="104"/>
      <c r="R5" s="97"/>
      <c r="S5" s="98"/>
      <c r="T5" s="73"/>
    </row>
    <row r="6" s="1" customFormat="1" ht="24" customHeight="1" spans="1:20">
      <c r="A6" s="16"/>
      <c r="B6" s="84"/>
      <c r="C6" s="84"/>
      <c r="D6" s="84"/>
      <c r="E6" s="84"/>
      <c r="F6" s="84"/>
      <c r="G6" s="84"/>
      <c r="H6" s="85"/>
      <c r="I6" s="85"/>
      <c r="J6" s="85" t="s">
        <v>55</v>
      </c>
      <c r="K6" s="85" t="s">
        <v>58</v>
      </c>
      <c r="L6" s="85" t="s">
        <v>406</v>
      </c>
      <c r="M6" s="85" t="s">
        <v>407</v>
      </c>
      <c r="N6" s="99" t="s">
        <v>408</v>
      </c>
      <c r="O6" s="100" t="s">
        <v>409</v>
      </c>
      <c r="P6" s="100"/>
      <c r="Q6" s="105"/>
      <c r="R6" s="100"/>
      <c r="S6" s="106"/>
      <c r="T6" s="86"/>
    </row>
    <row r="7" s="1" customFormat="1" ht="54" customHeight="1" spans="1:20">
      <c r="A7" s="19"/>
      <c r="B7" s="86"/>
      <c r="C7" s="86"/>
      <c r="D7" s="86"/>
      <c r="E7" s="86"/>
      <c r="F7" s="86"/>
      <c r="G7" s="86"/>
      <c r="H7" s="87"/>
      <c r="I7" s="87"/>
      <c r="J7" s="87"/>
      <c r="K7" s="87" t="s">
        <v>57</v>
      </c>
      <c r="L7" s="87"/>
      <c r="M7" s="87"/>
      <c r="N7" s="101"/>
      <c r="O7" s="87" t="s">
        <v>57</v>
      </c>
      <c r="P7" s="87" t="s">
        <v>64</v>
      </c>
      <c r="Q7" s="86" t="s">
        <v>65</v>
      </c>
      <c r="R7" s="87" t="s">
        <v>66</v>
      </c>
      <c r="S7" s="101" t="s">
        <v>67</v>
      </c>
      <c r="T7" s="86" t="s">
        <v>68</v>
      </c>
    </row>
    <row r="8" s="1" customFormat="1" ht="17.25" customHeight="1" spans="1:20">
      <c r="A8" s="20">
        <v>1</v>
      </c>
      <c r="B8" s="86">
        <v>2</v>
      </c>
      <c r="C8" s="20">
        <v>3</v>
      </c>
      <c r="D8" s="20">
        <v>4</v>
      </c>
      <c r="E8" s="86">
        <v>5</v>
      </c>
      <c r="F8" s="20">
        <v>6</v>
      </c>
      <c r="G8" s="20">
        <v>7</v>
      </c>
      <c r="H8" s="86">
        <v>8</v>
      </c>
      <c r="I8" s="20">
        <v>9</v>
      </c>
      <c r="J8" s="20">
        <v>10</v>
      </c>
      <c r="K8" s="86">
        <v>11</v>
      </c>
      <c r="L8" s="20">
        <v>12</v>
      </c>
      <c r="M8" s="20">
        <v>13</v>
      </c>
      <c r="N8" s="86">
        <v>14</v>
      </c>
      <c r="O8" s="20">
        <v>15</v>
      </c>
      <c r="P8" s="20">
        <v>16</v>
      </c>
      <c r="Q8" s="86">
        <v>17</v>
      </c>
      <c r="R8" s="20">
        <v>18</v>
      </c>
      <c r="S8" s="20">
        <v>19</v>
      </c>
      <c r="T8" s="20">
        <v>20</v>
      </c>
    </row>
    <row r="9" s="1" customFormat="1" ht="21" customHeight="1" spans="1:20">
      <c r="A9" s="88"/>
      <c r="B9" s="89"/>
      <c r="C9" s="89"/>
      <c r="D9" s="89"/>
      <c r="E9" s="89"/>
      <c r="F9" s="89"/>
      <c r="G9" s="89"/>
      <c r="H9" s="90"/>
      <c r="I9" s="9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="1" customFormat="1" ht="21" customHeight="1" spans="1:20">
      <c r="A10" s="91" t="s">
        <v>169</v>
      </c>
      <c r="B10" s="92"/>
      <c r="C10" s="92"/>
      <c r="D10" s="92"/>
      <c r="E10" s="92"/>
      <c r="F10" s="92"/>
      <c r="G10" s="92"/>
      <c r="H10" s="93"/>
      <c r="I10" s="102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</row>
    <row r="12" customFormat="1" customHeight="1" spans="1:2">
      <c r="A12" s="94" t="s">
        <v>425</v>
      </c>
      <c r="B12" s="94"/>
    </row>
  </sheetData>
  <mergeCells count="20">
    <mergeCell ref="A3:T3"/>
    <mergeCell ref="A4:I4"/>
    <mergeCell ref="J5:T5"/>
    <mergeCell ref="O6:T6"/>
    <mergeCell ref="A10:I10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25" right="0.25" top="0.75" bottom="0.75" header="0.298611111111111" footer="0.298611111111111"/>
  <pageSetup paperSize="9" scale="2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B26" sqref="B26"/>
    </sheetView>
  </sheetViews>
  <sheetFormatPr defaultColWidth="9.14159292035398" defaultRowHeight="14.25" customHeight="1" outlineLevelCol="4"/>
  <cols>
    <col min="1" max="1" width="37.7079646017699" style="29" customWidth="1"/>
    <col min="2" max="5" width="20" style="29" customWidth="1"/>
    <col min="6" max="16384" width="9.14159292035398" style="29"/>
  </cols>
  <sheetData>
    <row r="1" customHeight="1" spans="1:5">
      <c r="A1" s="2"/>
      <c r="B1" s="2"/>
      <c r="C1" s="2"/>
      <c r="D1" s="2"/>
      <c r="E1" s="2"/>
    </row>
    <row r="2" ht="17.25" customHeight="1" spans="4:5">
      <c r="D2" s="68"/>
      <c r="E2" s="4" t="s">
        <v>426</v>
      </c>
    </row>
    <row r="3" ht="41.25" customHeight="1" spans="1:5">
      <c r="A3" s="69" t="str">
        <f>"2025"&amp;"年区对下转移支付预算表"</f>
        <v>2025年区对下转移支付预算表</v>
      </c>
      <c r="B3" s="5"/>
      <c r="C3" s="5"/>
      <c r="D3" s="5"/>
      <c r="E3" s="63"/>
    </row>
    <row r="4" ht="18" customHeight="1" spans="1:5">
      <c r="A4" s="70" t="str">
        <f>"单位名称："&amp;"昆明市五华区普吉街道社区卫生服务中心"</f>
        <v>单位名称：昆明市五华区普吉街道社区卫生服务中心</v>
      </c>
      <c r="B4" s="71"/>
      <c r="C4" s="71"/>
      <c r="D4" s="72"/>
      <c r="E4" s="9" t="s">
        <v>1</v>
      </c>
    </row>
    <row r="5" ht="19.5" customHeight="1" spans="1:5">
      <c r="A5" s="17" t="s">
        <v>427</v>
      </c>
      <c r="B5" s="12" t="s">
        <v>187</v>
      </c>
      <c r="C5" s="13"/>
      <c r="D5" s="13"/>
      <c r="E5" s="73"/>
    </row>
    <row r="6" ht="40.5" customHeight="1" spans="1:5">
      <c r="A6" s="20"/>
      <c r="B6" s="32" t="s">
        <v>55</v>
      </c>
      <c r="C6" s="11" t="s">
        <v>58</v>
      </c>
      <c r="D6" s="74" t="s">
        <v>406</v>
      </c>
      <c r="E6" s="75" t="s">
        <v>428</v>
      </c>
    </row>
    <row r="7" ht="19.5" customHeight="1" spans="1:5">
      <c r="A7" s="21">
        <v>1</v>
      </c>
      <c r="B7" s="21">
        <v>2</v>
      </c>
      <c r="C7" s="21">
        <v>3</v>
      </c>
      <c r="D7" s="76">
        <v>4</v>
      </c>
      <c r="E7" s="39">
        <v>5</v>
      </c>
    </row>
    <row r="8" ht="19.5" customHeight="1" spans="1:5">
      <c r="A8" s="33"/>
      <c r="B8" s="77"/>
      <c r="C8" s="77"/>
      <c r="D8" s="77"/>
      <c r="E8" s="77"/>
    </row>
    <row r="9" ht="19.5" customHeight="1" spans="1:5">
      <c r="A9" s="66"/>
      <c r="B9" s="77"/>
      <c r="C9" s="77"/>
      <c r="D9" s="77"/>
      <c r="E9" s="77"/>
    </row>
    <row r="11" s="29" customFormat="1" customHeight="1" spans="1:2">
      <c r="A11" s="38" t="s">
        <v>429</v>
      </c>
      <c r="B11" s="38"/>
    </row>
  </sheetData>
  <mergeCells count="5">
    <mergeCell ref="A3:E3"/>
    <mergeCell ref="A4:D4"/>
    <mergeCell ref="B5:D5"/>
    <mergeCell ref="A11:B11"/>
    <mergeCell ref="A5:A6"/>
  </mergeCells>
  <printOptions horizontalCentered="1"/>
  <pageMargins left="0.25" right="0.25" top="0.75" bottom="0.75" header="0.298611111111111" footer="0.298611111111111"/>
  <pageSetup paperSize="9" scale="93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D22" sqref="D22"/>
    </sheetView>
  </sheetViews>
  <sheetFormatPr defaultColWidth="9.14159292035398" defaultRowHeight="12" customHeight="1"/>
  <cols>
    <col min="1" max="1" width="34.283185840708" style="29" customWidth="1"/>
    <col min="2" max="2" width="29" style="29" customWidth="1"/>
    <col min="3" max="5" width="23.5752212389381" style="29" customWidth="1"/>
    <col min="6" max="6" width="11.283185840708" style="29" customWidth="1"/>
    <col min="7" max="7" width="25.141592920354" style="29" customWidth="1"/>
    <col min="8" max="8" width="15.5752212389381" style="29" customWidth="1"/>
    <col min="9" max="9" width="13.4247787610619" style="29" customWidth="1"/>
    <col min="10" max="10" width="18.8495575221239" style="29" customWidth="1"/>
    <col min="11" max="16384" width="9.14159292035398" style="29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430</v>
      </c>
    </row>
    <row r="3" ht="41.25" customHeight="1" spans="1:10">
      <c r="A3" s="62" t="str">
        <f>"2025"&amp;"年区对下转移支付绩效目标表"</f>
        <v>2025年区对下转移支付绩效目标表</v>
      </c>
      <c r="B3" s="5"/>
      <c r="C3" s="5"/>
      <c r="D3" s="5"/>
      <c r="E3" s="5"/>
      <c r="F3" s="63"/>
      <c r="G3" s="5"/>
      <c r="H3" s="63"/>
      <c r="I3" s="63"/>
      <c r="J3" s="5"/>
    </row>
    <row r="4" ht="17.25" customHeight="1" spans="1:1">
      <c r="A4" s="6" t="str">
        <f>"单位名称："&amp;"昆明市五华区普吉街道社区卫生服务中心"</f>
        <v>单位名称：昆明市五华区普吉街道社区卫生服务中心</v>
      </c>
    </row>
    <row r="5" ht="44.25" customHeight="1" spans="1:10">
      <c r="A5" s="64" t="s">
        <v>427</v>
      </c>
      <c r="B5" s="64" t="s">
        <v>273</v>
      </c>
      <c r="C5" s="64" t="s">
        <v>274</v>
      </c>
      <c r="D5" s="64" t="s">
        <v>275</v>
      </c>
      <c r="E5" s="64" t="s">
        <v>276</v>
      </c>
      <c r="F5" s="65" t="s">
        <v>277</v>
      </c>
      <c r="G5" s="64" t="s">
        <v>278</v>
      </c>
      <c r="H5" s="65" t="s">
        <v>279</v>
      </c>
      <c r="I5" s="65" t="s">
        <v>280</v>
      </c>
      <c r="J5" s="64" t="s">
        <v>281</v>
      </c>
    </row>
    <row r="6" ht="14.25" customHeight="1" spans="1:10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5">
        <v>6</v>
      </c>
      <c r="G6" s="64">
        <v>7</v>
      </c>
      <c r="H6" s="65">
        <v>8</v>
      </c>
      <c r="I6" s="65">
        <v>9</v>
      </c>
      <c r="J6" s="64">
        <v>10</v>
      </c>
    </row>
    <row r="7" ht="42" customHeight="1" spans="1:10">
      <c r="A7" s="33"/>
      <c r="B7" s="66"/>
      <c r="C7" s="66"/>
      <c r="D7" s="66"/>
      <c r="E7" s="53"/>
      <c r="F7" s="67"/>
      <c r="G7" s="53"/>
      <c r="H7" s="67"/>
      <c r="I7" s="67"/>
      <c r="J7" s="53"/>
    </row>
    <row r="8" ht="42" customHeight="1" spans="1:10">
      <c r="A8" s="33"/>
      <c r="B8" s="22"/>
      <c r="C8" s="22"/>
      <c r="D8" s="22"/>
      <c r="E8" s="33"/>
      <c r="F8" s="22"/>
      <c r="G8" s="33"/>
      <c r="H8" s="22"/>
      <c r="I8" s="22"/>
      <c r="J8" s="33"/>
    </row>
    <row r="10" s="29" customFormat="1" ht="20" customHeight="1" spans="1:3">
      <c r="A10" s="38" t="s">
        <v>431</v>
      </c>
      <c r="B10" s="38"/>
      <c r="C10" s="38"/>
    </row>
  </sheetData>
  <mergeCells count="3">
    <mergeCell ref="A3:J3"/>
    <mergeCell ref="A4:H4"/>
    <mergeCell ref="A10:C10"/>
  </mergeCells>
  <printOptions horizontalCentered="1"/>
  <pageMargins left="0.25" right="0.25" top="0.75" bottom="0.75" header="0.298611111111111" footer="0.298611111111111"/>
  <pageSetup paperSize="9" scale="5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20"/>
  <sheetViews>
    <sheetView showZeros="0" workbookViewId="0">
      <pane ySplit="1" topLeftCell="A2" activePane="bottomLeft" state="frozen"/>
      <selection/>
      <selection pane="bottomLeft" activeCell="H22" sqref="H22"/>
    </sheetView>
  </sheetViews>
  <sheetFormatPr defaultColWidth="10.4247787610619" defaultRowHeight="14.25" customHeight="1"/>
  <cols>
    <col min="1" max="3" width="33.7079646017699" style="1" customWidth="1"/>
    <col min="4" max="4" width="45.5752212389381" style="1" customWidth="1"/>
    <col min="5" max="5" width="27.5752212389381" style="1" customWidth="1"/>
    <col min="6" max="6" width="21.7079646017699" style="1" customWidth="1"/>
    <col min="7" max="9" width="26.283185840708" style="1" customWidth="1"/>
    <col min="10" max="16384" width="10.4247787610619" style="1"/>
  </cols>
  <sheetData>
    <row r="1" s="1" customFormat="1" customHeight="1" spans="1:9">
      <c r="A1" s="2"/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41" t="s">
        <v>432</v>
      </c>
      <c r="B2" s="42"/>
      <c r="C2" s="42"/>
      <c r="D2" s="43"/>
      <c r="E2" s="43"/>
      <c r="F2" s="43"/>
      <c r="G2" s="42"/>
      <c r="H2" s="42"/>
      <c r="I2" s="43"/>
    </row>
    <row r="3" s="1" customFormat="1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s="1" customFormat="1" customHeight="1" spans="1:9">
      <c r="A4" s="47" t="str">
        <f>"单位名称："&amp;"昆明市五华区普吉街道社区卫生服务中心"</f>
        <v>单位名称：昆明市五华区普吉街道社区卫生服务中心</v>
      </c>
      <c r="B4" s="48"/>
      <c r="C4" s="48"/>
      <c r="D4" s="49"/>
      <c r="F4" s="46"/>
      <c r="G4" s="45"/>
      <c r="H4" s="45"/>
      <c r="I4" s="61" t="s">
        <v>1</v>
      </c>
    </row>
    <row r="5" s="1" customFormat="1" ht="28.5" customHeight="1" spans="1:9">
      <c r="A5" s="50" t="s">
        <v>179</v>
      </c>
      <c r="B5" s="39" t="s">
        <v>180</v>
      </c>
      <c r="C5" s="50" t="s">
        <v>433</v>
      </c>
      <c r="D5" s="50" t="s">
        <v>434</v>
      </c>
      <c r="E5" s="50" t="s">
        <v>435</v>
      </c>
      <c r="F5" s="50" t="s">
        <v>436</v>
      </c>
      <c r="G5" s="39" t="s">
        <v>437</v>
      </c>
      <c r="H5" s="39"/>
      <c r="I5" s="50"/>
    </row>
    <row r="6" s="1" customFormat="1" ht="21" customHeight="1" spans="1:9">
      <c r="A6" s="50"/>
      <c r="B6" s="51"/>
      <c r="C6" s="51"/>
      <c r="D6" s="52"/>
      <c r="E6" s="51"/>
      <c r="F6" s="51"/>
      <c r="G6" s="39" t="s">
        <v>404</v>
      </c>
      <c r="H6" s="39" t="s">
        <v>438</v>
      </c>
      <c r="I6" s="39" t="s">
        <v>439</v>
      </c>
    </row>
    <row r="7" s="1" customFormat="1" ht="17.25" customHeight="1" spans="1:9">
      <c r="A7" s="53" t="s">
        <v>82</v>
      </c>
      <c r="B7" s="54" t="s">
        <v>83</v>
      </c>
      <c r="C7" s="53" t="s">
        <v>84</v>
      </c>
      <c r="D7" s="53" t="s">
        <v>85</v>
      </c>
      <c r="E7" s="53" t="s">
        <v>86</v>
      </c>
      <c r="F7" s="54" t="s">
        <v>87</v>
      </c>
      <c r="G7" s="54" t="s">
        <v>88</v>
      </c>
      <c r="H7" s="53" t="s">
        <v>89</v>
      </c>
      <c r="I7" s="53">
        <v>9</v>
      </c>
    </row>
    <row r="8" s="1" customFormat="1" ht="19.5" customHeight="1" spans="1:9">
      <c r="A8" s="33" t="s">
        <v>197</v>
      </c>
      <c r="B8" s="22" t="s">
        <v>70</v>
      </c>
      <c r="C8" s="22" t="s">
        <v>440</v>
      </c>
      <c r="D8" s="33" t="s">
        <v>441</v>
      </c>
      <c r="E8" s="22" t="s">
        <v>413</v>
      </c>
      <c r="F8" s="54" t="s">
        <v>414</v>
      </c>
      <c r="G8" s="55">
        <v>1</v>
      </c>
      <c r="H8" s="56">
        <v>20000</v>
      </c>
      <c r="I8" s="56">
        <v>20000</v>
      </c>
    </row>
    <row r="9" s="1" customFormat="1" ht="19.5" customHeight="1" spans="1:9">
      <c r="A9" s="33" t="s">
        <v>197</v>
      </c>
      <c r="B9" s="22" t="s">
        <v>70</v>
      </c>
      <c r="C9" s="22" t="s">
        <v>440</v>
      </c>
      <c r="D9" s="33" t="s">
        <v>442</v>
      </c>
      <c r="E9" s="22" t="s">
        <v>443</v>
      </c>
      <c r="F9" s="54" t="s">
        <v>414</v>
      </c>
      <c r="G9" s="55">
        <v>2</v>
      </c>
      <c r="H9" s="56">
        <v>20000</v>
      </c>
      <c r="I9" s="56">
        <v>40000</v>
      </c>
    </row>
    <row r="10" s="1" customFormat="1" ht="19.5" customHeight="1" spans="1:9">
      <c r="A10" s="33" t="s">
        <v>197</v>
      </c>
      <c r="B10" s="22" t="s">
        <v>70</v>
      </c>
      <c r="C10" s="22" t="s">
        <v>440</v>
      </c>
      <c r="D10" s="33" t="s">
        <v>444</v>
      </c>
      <c r="E10" s="22" t="s">
        <v>445</v>
      </c>
      <c r="F10" s="54" t="s">
        <v>414</v>
      </c>
      <c r="G10" s="55">
        <v>5</v>
      </c>
      <c r="H10" s="56">
        <v>10000</v>
      </c>
      <c r="I10" s="56">
        <v>50000</v>
      </c>
    </row>
    <row r="11" s="1" customFormat="1" ht="19.5" customHeight="1" spans="1:9">
      <c r="A11" s="33" t="s">
        <v>197</v>
      </c>
      <c r="B11" s="22" t="s">
        <v>70</v>
      </c>
      <c r="C11" s="22" t="s">
        <v>440</v>
      </c>
      <c r="D11" s="33" t="s">
        <v>446</v>
      </c>
      <c r="E11" s="22" t="s">
        <v>416</v>
      </c>
      <c r="F11" s="54" t="s">
        <v>447</v>
      </c>
      <c r="G11" s="55">
        <v>2</v>
      </c>
      <c r="H11" s="56">
        <v>15000</v>
      </c>
      <c r="I11" s="56">
        <v>30000</v>
      </c>
    </row>
    <row r="12" s="1" customFormat="1" ht="19.5" customHeight="1" spans="1:9">
      <c r="A12" s="33" t="s">
        <v>197</v>
      </c>
      <c r="B12" s="22" t="s">
        <v>70</v>
      </c>
      <c r="C12" s="22" t="s">
        <v>440</v>
      </c>
      <c r="D12" s="33" t="s">
        <v>446</v>
      </c>
      <c r="E12" s="22" t="s">
        <v>416</v>
      </c>
      <c r="F12" s="54" t="s">
        <v>448</v>
      </c>
      <c r="G12" s="55">
        <v>10</v>
      </c>
      <c r="H12" s="56">
        <v>400</v>
      </c>
      <c r="I12" s="56">
        <v>4000</v>
      </c>
    </row>
    <row r="13" s="1" customFormat="1" ht="19.5" customHeight="1" spans="1:9">
      <c r="A13" s="33" t="s">
        <v>197</v>
      </c>
      <c r="B13" s="22" t="s">
        <v>70</v>
      </c>
      <c r="C13" s="22" t="s">
        <v>440</v>
      </c>
      <c r="D13" s="33" t="s">
        <v>446</v>
      </c>
      <c r="E13" s="22" t="s">
        <v>416</v>
      </c>
      <c r="F13" s="54" t="s">
        <v>414</v>
      </c>
      <c r="G13" s="55">
        <v>2</v>
      </c>
      <c r="H13" s="56">
        <v>15000</v>
      </c>
      <c r="I13" s="56">
        <v>30000</v>
      </c>
    </row>
    <row r="14" s="1" customFormat="1" ht="19.5" customHeight="1" spans="1:9">
      <c r="A14" s="33" t="s">
        <v>197</v>
      </c>
      <c r="B14" s="22" t="s">
        <v>70</v>
      </c>
      <c r="C14" s="22" t="s">
        <v>440</v>
      </c>
      <c r="D14" s="33" t="s">
        <v>446</v>
      </c>
      <c r="E14" s="22" t="s">
        <v>416</v>
      </c>
      <c r="F14" s="54" t="s">
        <v>414</v>
      </c>
      <c r="G14" s="55">
        <v>10</v>
      </c>
      <c r="H14" s="56">
        <v>400</v>
      </c>
      <c r="I14" s="56">
        <v>4000</v>
      </c>
    </row>
    <row r="15" s="1" customFormat="1" ht="19.5" customHeight="1" spans="1:9">
      <c r="A15" s="33" t="s">
        <v>197</v>
      </c>
      <c r="B15" s="22" t="s">
        <v>70</v>
      </c>
      <c r="C15" s="22" t="s">
        <v>440</v>
      </c>
      <c r="D15" s="33" t="s">
        <v>446</v>
      </c>
      <c r="E15" s="22" t="s">
        <v>416</v>
      </c>
      <c r="F15" s="54" t="s">
        <v>414</v>
      </c>
      <c r="G15" s="55">
        <v>10</v>
      </c>
      <c r="H15" s="56">
        <v>300</v>
      </c>
      <c r="I15" s="56">
        <v>3000</v>
      </c>
    </row>
    <row r="16" s="1" customFormat="1" ht="19.5" customHeight="1" spans="1:9">
      <c r="A16" s="33" t="s">
        <v>197</v>
      </c>
      <c r="B16" s="22" t="s">
        <v>70</v>
      </c>
      <c r="C16" s="22" t="s">
        <v>440</v>
      </c>
      <c r="D16" s="33" t="s">
        <v>446</v>
      </c>
      <c r="E16" s="22" t="s">
        <v>416</v>
      </c>
      <c r="F16" s="54" t="s">
        <v>355</v>
      </c>
      <c r="G16" s="55">
        <v>3</v>
      </c>
      <c r="H16" s="56">
        <v>500</v>
      </c>
      <c r="I16" s="56">
        <v>1500</v>
      </c>
    </row>
    <row r="17" s="1" customFormat="1" ht="19.5" customHeight="1" spans="1:9">
      <c r="A17" s="33" t="s">
        <v>197</v>
      </c>
      <c r="B17" s="22" t="s">
        <v>70</v>
      </c>
      <c r="C17" s="22" t="s">
        <v>440</v>
      </c>
      <c r="D17" s="33" t="s">
        <v>446</v>
      </c>
      <c r="E17" s="22" t="s">
        <v>416</v>
      </c>
      <c r="F17" s="54" t="s">
        <v>447</v>
      </c>
      <c r="G17" s="55">
        <v>2</v>
      </c>
      <c r="H17" s="56">
        <v>15000</v>
      </c>
      <c r="I17" s="56">
        <v>30000</v>
      </c>
    </row>
    <row r="18" s="1" customFormat="1" ht="19.5" customHeight="1" spans="1:9">
      <c r="A18" s="33" t="s">
        <v>197</v>
      </c>
      <c r="B18" s="22" t="s">
        <v>70</v>
      </c>
      <c r="C18" s="22" t="s">
        <v>440</v>
      </c>
      <c r="D18" s="33" t="s">
        <v>446</v>
      </c>
      <c r="E18" s="22" t="s">
        <v>416</v>
      </c>
      <c r="F18" s="54" t="s">
        <v>414</v>
      </c>
      <c r="G18" s="55">
        <v>2</v>
      </c>
      <c r="H18" s="56">
        <v>15000</v>
      </c>
      <c r="I18" s="56">
        <v>30000</v>
      </c>
    </row>
    <row r="19" s="1" customFormat="1" ht="19.5" customHeight="1" spans="1:9">
      <c r="A19" s="33" t="s">
        <v>197</v>
      </c>
      <c r="B19" s="22" t="s">
        <v>70</v>
      </c>
      <c r="C19" s="22" t="s">
        <v>440</v>
      </c>
      <c r="D19" s="33" t="s">
        <v>446</v>
      </c>
      <c r="E19" s="22" t="s">
        <v>416</v>
      </c>
      <c r="F19" s="54" t="s">
        <v>355</v>
      </c>
      <c r="G19" s="55">
        <v>6</v>
      </c>
      <c r="H19" s="56">
        <v>1000</v>
      </c>
      <c r="I19" s="56">
        <v>6000</v>
      </c>
    </row>
    <row r="20" s="1" customFormat="1" ht="19.5" customHeight="1" spans="1:9">
      <c r="A20" s="57" t="s">
        <v>55</v>
      </c>
      <c r="B20" s="58"/>
      <c r="C20" s="58"/>
      <c r="D20" s="59"/>
      <c r="E20" s="60"/>
      <c r="F20" s="60"/>
      <c r="G20" s="55">
        <v>55</v>
      </c>
      <c r="H20" s="56">
        <v>112600</v>
      </c>
      <c r="I20" s="56">
        <v>248500</v>
      </c>
    </row>
  </sheetData>
  <mergeCells count="11">
    <mergeCell ref="A2:I2"/>
    <mergeCell ref="A3:I3"/>
    <mergeCell ref="A4:C4"/>
    <mergeCell ref="G5:I5"/>
    <mergeCell ref="A20:F20"/>
    <mergeCell ref="A5:A6"/>
    <mergeCell ref="B5:B6"/>
    <mergeCell ref="C5:C6"/>
    <mergeCell ref="D5:D6"/>
    <mergeCell ref="E5:E6"/>
    <mergeCell ref="F5:F6"/>
  </mergeCells>
  <printOptions horizontalCentered="1"/>
  <pageMargins left="0.251388888888889" right="0.251388888888889" top="0.751388888888889" bottom="0.751388888888889" header="0.298611111111111" footer="0.298611111111111"/>
  <pageSetup paperSize="9" scale="47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E21" sqref="E21"/>
    </sheetView>
  </sheetViews>
  <sheetFormatPr defaultColWidth="9.14159292035398" defaultRowHeight="14.25" customHeight="1"/>
  <cols>
    <col min="1" max="1" width="19.283185840708" style="29" customWidth="1"/>
    <col min="2" max="2" width="33.8495575221239" style="29" customWidth="1"/>
    <col min="3" max="3" width="23.8495575221239" style="29" customWidth="1"/>
    <col min="4" max="4" width="11.141592920354" style="29" customWidth="1"/>
    <col min="5" max="5" width="17.7079646017699" style="29" customWidth="1"/>
    <col min="6" max="6" width="9.84955752212389" style="29" customWidth="1"/>
    <col min="7" max="7" width="17.7079646017699" style="29" customWidth="1"/>
    <col min="8" max="11" width="23.141592920354" style="29" customWidth="1"/>
    <col min="12" max="16384" width="9.14159292035398" style="29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0"/>
      <c r="E2" s="30"/>
      <c r="F2" s="30"/>
      <c r="G2" s="30"/>
      <c r="K2" s="4" t="s">
        <v>449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"单位名称："&amp;"昆明市五华区普吉街道社区卫生服务中心"</f>
        <v>单位名称：昆明市五华区普吉街道社区卫生服务中心</v>
      </c>
      <c r="B4" s="7"/>
      <c r="C4" s="7"/>
      <c r="D4" s="7"/>
      <c r="E4" s="7"/>
      <c r="F4" s="7"/>
      <c r="G4" s="7"/>
      <c r="H4" s="31"/>
      <c r="I4" s="31"/>
      <c r="J4" s="31"/>
      <c r="K4" s="9" t="s">
        <v>1</v>
      </c>
    </row>
    <row r="5" ht="21.75" customHeight="1" spans="1:11">
      <c r="A5" s="10" t="s">
        <v>223</v>
      </c>
      <c r="B5" s="10" t="s">
        <v>182</v>
      </c>
      <c r="C5" s="10" t="s">
        <v>224</v>
      </c>
      <c r="D5" s="11" t="s">
        <v>183</v>
      </c>
      <c r="E5" s="11" t="s">
        <v>184</v>
      </c>
      <c r="F5" s="11" t="s">
        <v>225</v>
      </c>
      <c r="G5" s="11" t="s">
        <v>226</v>
      </c>
      <c r="H5" s="17" t="s">
        <v>55</v>
      </c>
      <c r="I5" s="12" t="s">
        <v>450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2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9">
        <v>10</v>
      </c>
      <c r="K8" s="39">
        <v>11</v>
      </c>
    </row>
    <row r="9" ht="18.75" customHeight="1" spans="1:11">
      <c r="A9" s="33"/>
      <c r="B9" s="22"/>
      <c r="C9" s="33"/>
      <c r="D9" s="33"/>
      <c r="E9" s="33"/>
      <c r="F9" s="33"/>
      <c r="G9" s="33"/>
      <c r="H9" s="34"/>
      <c r="I9" s="40"/>
      <c r="J9" s="40"/>
      <c r="K9" s="3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34"/>
    </row>
    <row r="11" ht="18.75" customHeight="1" spans="1:11">
      <c r="A11" s="35" t="s">
        <v>169</v>
      </c>
      <c r="B11" s="36"/>
      <c r="C11" s="36"/>
      <c r="D11" s="36"/>
      <c r="E11" s="36"/>
      <c r="F11" s="36"/>
      <c r="G11" s="37"/>
      <c r="H11" s="24"/>
      <c r="I11" s="24"/>
      <c r="J11" s="24"/>
      <c r="K11" s="34"/>
    </row>
    <row r="13" s="29" customFormat="1" ht="20" customHeight="1" spans="1:3">
      <c r="A13" s="38" t="s">
        <v>451</v>
      </c>
      <c r="B13" s="38"/>
      <c r="C13" s="38"/>
    </row>
  </sheetData>
  <mergeCells count="16">
    <mergeCell ref="A3:K3"/>
    <mergeCell ref="A4:G4"/>
    <mergeCell ref="I5:K5"/>
    <mergeCell ref="A11:G11"/>
    <mergeCell ref="A13:C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25" right="0.25" top="0.75" bottom="0.75" header="0.298611111111111" footer="0.298611111111111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abSelected="1" workbookViewId="0">
      <pane ySplit="1" topLeftCell="A2" activePane="bottomLeft" state="frozen"/>
      <selection/>
      <selection pane="bottomLeft" activeCell="E36" sqref="E36"/>
    </sheetView>
  </sheetViews>
  <sheetFormatPr defaultColWidth="9.14159292035398" defaultRowHeight="14.25" customHeight="1" outlineLevelCol="6"/>
  <cols>
    <col min="1" max="1" width="35.283185840708" style="1" customWidth="1"/>
    <col min="2" max="4" width="28" style="1" customWidth="1"/>
    <col min="5" max="7" width="23.8495575221239" style="1" customWidth="1"/>
    <col min="8" max="16384" width="9.14159292035398" style="1"/>
  </cols>
  <sheetData>
    <row r="1" s="1" customFormat="1" customHeight="1" spans="1:7">
      <c r="A1" s="2"/>
      <c r="B1" s="2"/>
      <c r="C1" s="2"/>
      <c r="D1" s="2"/>
      <c r="E1" s="2"/>
      <c r="F1" s="2"/>
      <c r="G1" s="2"/>
    </row>
    <row r="2" s="1" customFormat="1" ht="13.5" customHeight="1" spans="4:7">
      <c r="D2" s="3"/>
      <c r="G2" s="4" t="s">
        <v>452</v>
      </c>
    </row>
    <row r="3" s="1" customFormat="1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s="1" customFormat="1" ht="13.5" customHeight="1" spans="1:7">
      <c r="A4" s="6" t="str">
        <f>"单位名称："&amp;"昆明市五华区普吉街道社区卫生服务中心"</f>
        <v>单位名称：昆明市五华区普吉街道社区卫生服务中心</v>
      </c>
      <c r="B4" s="7"/>
      <c r="C4" s="7"/>
      <c r="D4" s="7"/>
      <c r="E4" s="8"/>
      <c r="F4" s="8"/>
      <c r="G4" s="9" t="s">
        <v>1</v>
      </c>
    </row>
    <row r="5" s="1" customFormat="1" ht="21.75" customHeight="1" spans="1:7">
      <c r="A5" s="10" t="s">
        <v>224</v>
      </c>
      <c r="B5" s="10" t="s">
        <v>223</v>
      </c>
      <c r="C5" s="10" t="s">
        <v>182</v>
      </c>
      <c r="D5" s="11" t="s">
        <v>453</v>
      </c>
      <c r="E5" s="12" t="s">
        <v>58</v>
      </c>
      <c r="F5" s="13"/>
      <c r="G5" s="14"/>
    </row>
    <row r="6" s="1" customFormat="1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s="1" customFormat="1" ht="40.5" customHeight="1" spans="1:7">
      <c r="A7" s="18"/>
      <c r="B7" s="18"/>
      <c r="C7" s="18"/>
      <c r="D7" s="19"/>
      <c r="E7" s="20"/>
      <c r="F7" s="19" t="s">
        <v>57</v>
      </c>
      <c r="G7" s="19"/>
    </row>
    <row r="8" s="1" customFormat="1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17.25" customHeight="1" spans="1:7">
      <c r="A9" s="22" t="s">
        <v>70</v>
      </c>
      <c r="B9" s="23"/>
      <c r="C9" s="23"/>
      <c r="D9" s="22"/>
      <c r="E9" s="24">
        <v>59500</v>
      </c>
      <c r="F9" s="24">
        <v>59500</v>
      </c>
      <c r="G9" s="24">
        <v>59500</v>
      </c>
    </row>
    <row r="10" s="1" customFormat="1" ht="18.75" customHeight="1" spans="1:7">
      <c r="A10" s="22"/>
      <c r="B10" s="22" t="s">
        <v>454</v>
      </c>
      <c r="C10" s="22" t="s">
        <v>231</v>
      </c>
      <c r="D10" s="22" t="s">
        <v>455</v>
      </c>
      <c r="E10" s="24">
        <v>7500</v>
      </c>
      <c r="F10" s="24">
        <v>7500</v>
      </c>
      <c r="G10" s="24">
        <v>7500</v>
      </c>
    </row>
    <row r="11" s="1" customFormat="1" ht="18.75" customHeight="1" spans="1:7">
      <c r="A11" s="25"/>
      <c r="B11" s="22" t="s">
        <v>456</v>
      </c>
      <c r="C11" s="22" t="s">
        <v>236</v>
      </c>
      <c r="D11" s="22" t="s">
        <v>455</v>
      </c>
      <c r="E11" s="24">
        <v>50000</v>
      </c>
      <c r="F11" s="24">
        <v>50000</v>
      </c>
      <c r="G11" s="24">
        <v>50000</v>
      </c>
    </row>
    <row r="12" s="1" customFormat="1" ht="18.75" customHeight="1" spans="1:7">
      <c r="A12" s="25"/>
      <c r="B12" s="22" t="s">
        <v>456</v>
      </c>
      <c r="C12" s="22" t="s">
        <v>246</v>
      </c>
      <c r="D12" s="22" t="s">
        <v>455</v>
      </c>
      <c r="E12" s="24">
        <v>2000</v>
      </c>
      <c r="F12" s="24">
        <v>2000</v>
      </c>
      <c r="G12" s="24">
        <v>2000</v>
      </c>
    </row>
    <row r="13" s="1" customFormat="1" ht="18.75" customHeight="1" spans="1:7">
      <c r="A13" s="26" t="s">
        <v>55</v>
      </c>
      <c r="B13" s="27" t="s">
        <v>457</v>
      </c>
      <c r="C13" s="27"/>
      <c r="D13" s="28"/>
      <c r="E13" s="24">
        <v>59500</v>
      </c>
      <c r="F13" s="24">
        <v>59500</v>
      </c>
      <c r="G13" s="24">
        <v>59500</v>
      </c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25" right="0.25" top="0.75" bottom="0.75" header="0.298611111111111" footer="0.298611111111111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小晴天</cp:lastModifiedBy>
  <dcterms:created xsi:type="dcterms:W3CDTF">2025-02-06T07:09:00Z</dcterms:created>
  <dcterms:modified xsi:type="dcterms:W3CDTF">2025-03-20T13:49:08Z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