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mc:AlternateContent xmlns:mc="http://schemas.openxmlformats.org/markup-compatibility/2006">
    <mc:Choice Requires="x15">
      <x15ac:absPath xmlns:x15ac="http://schemas.microsoft.com/office/spreadsheetml/2010/11/ac" url="C:\Users\pro\Desktop\黑林铺街道办事处预算公开2025\"/>
    </mc:Choice>
  </mc:AlternateContent>
  <xr:revisionPtr revIDLastSave="0" documentId="13_ncr:1_{13A93A4A-3973-4724-98AC-D745C1385467}" xr6:coauthVersionLast="47" xr6:coauthVersionMax="47" xr10:uidLastSave="{00000000-0000-0000-0000-000000000000}"/>
  <bookViews>
    <workbookView xWindow="-98" yWindow="-98" windowWidth="20715" windowHeight="13276" firstSheet="14" activeTab="16"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workbook>
</file>

<file path=xl/calcChain.xml><?xml version="1.0" encoding="utf-8"?>
<calcChain xmlns="http://schemas.openxmlformats.org/spreadsheetml/2006/main">
  <c r="A3" i="14" l="1"/>
  <c r="A3" i="13"/>
  <c r="G6" i="17"/>
  <c r="F6" i="17"/>
  <c r="E6" i="17"/>
  <c r="A4" i="17"/>
  <c r="A3" i="17"/>
  <c r="A4" i="16"/>
  <c r="A3" i="16"/>
  <c r="A4" i="15"/>
  <c r="A3" i="15"/>
  <c r="A4" i="14"/>
  <c r="A4" i="13"/>
  <c r="A4" i="12"/>
  <c r="A3" i="12"/>
  <c r="A4" i="11"/>
  <c r="A3" i="11"/>
  <c r="A4" i="10"/>
  <c r="A3" i="10"/>
  <c r="A4" i="9"/>
  <c r="A3" i="9"/>
  <c r="A4" i="8"/>
  <c r="A3" i="8"/>
  <c r="A4" i="7"/>
  <c r="A3" i="7"/>
  <c r="A4" i="6"/>
  <c r="A3" i="6"/>
  <c r="A4" i="5"/>
  <c r="A3" i="5"/>
  <c r="A4" i="4"/>
  <c r="A3" i="4"/>
  <c r="A4" i="3"/>
  <c r="A3" i="3"/>
  <c r="A4" i="2"/>
  <c r="A3" i="2"/>
  <c r="A4" i="1"/>
  <c r="A3" i="1"/>
</calcChain>
</file>

<file path=xl/sharedStrings.xml><?xml version="1.0" encoding="utf-8"?>
<sst xmlns="http://schemas.openxmlformats.org/spreadsheetml/2006/main" count="2610" uniqueCount="710">
  <si>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</si>
  <si>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</si>
  <si>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</si>
  <si>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</si>
  <si>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</si>
  <si>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</si>
  <si>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</si>
  <si>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</si>
  <si>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</si>
  <si>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</si>
  <si>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</si>
  <si>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</si>
  <si>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</si>
  <si>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</si>
  <si>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</si>
  <si>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</si>
  <si>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</si>
  <si>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</si>
  <si>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</si>
  <si>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</si>
  <si>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</si>
  <si>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</si>
  <si>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</si>
  <si>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</si>
  <si>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</si>
  <si>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</si>
  <si>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</si>
  <si>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</si>
  <si>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</si>
  <si>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</si>
  <si>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</si>
  <si>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</si>
  <si>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</si>
  <si>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</si>
  <si>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</si>
  <si>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</si>
  <si>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</si>
  <si>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</si>
  <si>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</si>
  <si>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</si>
  <si>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</si>
  <si>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</si>
  <si>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</si>
  <si>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</si>
  <si>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</si>
  <si>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</si>
  <si>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</si>
  <si>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</si>
  <si>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</si>
  <si>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</si>
  <si>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</si>
  <si>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</si>
  <si>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</si>
  <si>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</si>
  <si>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</si>
  <si>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</si>
  <si>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</si>
  <si>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</si>
  <si>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</si>
  <si>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</si>
  <si>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</si>
  <si>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</si>
  <si>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</si>
  <si>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</si>
  <si>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</si>
  <si>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</si>
  <si>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</si>
  <si>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</si>
  <si>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</si>
  <si>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558</t>
  </si>
  <si>
    <t>昆明市五华区人民政府黑林铺街道办事处</t>
  </si>
  <si>
    <t>558001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</si>
  <si>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</si>
  <si>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</si>
  <si>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</si>
  <si>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</si>
  <si>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</si>
  <si>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</si>
  <si>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</si>
  <si>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</si>
  <si>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</si>
  <si>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</si>
  <si>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</si>
  <si>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</si>
  <si>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</si>
  <si>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</si>
  <si>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</si>
  <si>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</si>
  <si>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</si>
  <si>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</si>
  <si>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</si>
  <si>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</si>
  <si>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</si>
  <si>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</si>
  <si>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</si>
  <si>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</si>
  <si>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</si>
  <si>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</si>
  <si>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</si>
  <si>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</si>
  <si>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</si>
  <si>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</si>
  <si>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</si>
  <si>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</si>
  <si>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</si>
  <si>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</si>
  <si>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</si>
  <si>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</si>
  <si>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</si>
  <si>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</si>
  <si>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2010399</t>
  </si>
  <si>
    <t>其他政府办公厅（室）及相关机构事务支出</t>
  </si>
  <si>
    <t>20132</t>
  </si>
  <si>
    <t>组织事务</t>
  </si>
  <si>
    <t>2013201</t>
  </si>
  <si>
    <t>20136</t>
  </si>
  <si>
    <t>其他共产党事务支出</t>
  </si>
  <si>
    <t>2013699</t>
  </si>
  <si>
    <t>204</t>
  </si>
  <si>
    <t>公共安全支出</t>
  </si>
  <si>
    <t>20406</t>
  </si>
  <si>
    <t>司法</t>
  </si>
  <si>
    <t>2040699</t>
  </si>
  <si>
    <t>其他司法支出</t>
  </si>
  <si>
    <t>207</t>
  </si>
  <si>
    <t>文化旅游体育与传媒支出</t>
  </si>
  <si>
    <t>20701</t>
  </si>
  <si>
    <t>文化和旅游</t>
  </si>
  <si>
    <t>2070108</t>
  </si>
  <si>
    <t>文化活动</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</si>
  <si>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</si>
  <si>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</si>
  <si>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</si>
  <si>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</si>
  <si>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</si>
  <si>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</si>
  <si>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</si>
  <si>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</si>
  <si>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</si>
  <si>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</si>
  <si>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</si>
  <si>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</si>
  <si>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</si>
  <si>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</si>
  <si>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</si>
  <si>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</si>
  <si>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</si>
  <si>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</si>
  <si>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</si>
  <si>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</si>
  <si>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</si>
  <si>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</si>
  <si>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</si>
  <si>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</si>
  <si>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</si>
  <si>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</si>
  <si>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</si>
  <si>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</si>
  <si>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</si>
  <si>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</si>
  <si>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</si>
  <si>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</si>
  <si>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</si>
  <si>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</si>
  <si>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</si>
  <si>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</si>
  <si>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</si>
  <si>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</si>
  <si>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</si>
  <si>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</si>
  <si>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2120199</t>
  </si>
  <si>
    <t>其他城乡社区管理事务支出</t>
  </si>
  <si>
    <t>21205</t>
  </si>
  <si>
    <t>城乡社区环境卫生</t>
  </si>
  <si>
    <t>2120501</t>
  </si>
  <si>
    <t>213</t>
  </si>
  <si>
    <t>农林水支出</t>
  </si>
  <si>
    <t>21302</t>
  </si>
  <si>
    <t>林业和草原</t>
  </si>
  <si>
    <t>2130234</t>
  </si>
  <si>
    <t>林业草原防灾减灾</t>
  </si>
  <si>
    <t>21303</t>
  </si>
  <si>
    <t>水利</t>
  </si>
  <si>
    <t>2130319</t>
  </si>
  <si>
    <t>江河湖库水系综合整治</t>
  </si>
  <si>
    <t>21307</t>
  </si>
  <si>
    <t>农村综合改革</t>
  </si>
  <si>
    <t>2130705</t>
  </si>
  <si>
    <t>对村民委员会和村党支部的补助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</si>
  <si>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</si>
  <si>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</si>
  <si>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</si>
  <si>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</si>
  <si>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</si>
  <si>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</si>
  <si>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</si>
  <si>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</si>
  <si>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</si>
  <si>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</si>
  <si>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</si>
  <si>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</si>
  <si>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</si>
  <si>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</si>
  <si>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</si>
  <si>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</si>
  <si>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</si>
  <si>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</si>
  <si>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</si>
  <si>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</si>
  <si>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</si>
  <si>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</si>
  <si>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</si>
  <si>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</si>
  <si>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</si>
  <si>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</si>
  <si>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</si>
  <si>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</si>
  <si>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</si>
  <si>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</si>
  <si>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</si>
  <si>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</si>
  <si>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</si>
  <si>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</si>
  <si>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</si>
  <si>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</si>
  <si>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</si>
  <si>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</si>
  <si>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</si>
  <si>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</si>
  <si>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</si>
  <si>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</si>
  <si>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</si>
  <si>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</si>
  <si>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</si>
  <si>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</si>
  <si>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</si>
  <si>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</si>
  <si>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</si>
  <si>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</si>
  <si>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</si>
  <si>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</si>
  <si>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</si>
  <si>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</si>
  <si>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</si>
  <si>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</si>
  <si>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</si>
  <si>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</si>
  <si>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</si>
  <si>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</si>
  <si>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</si>
  <si>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</si>
  <si>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</si>
  <si>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</si>
  <si>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</si>
  <si>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</si>
  <si>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</si>
  <si>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</si>
  <si>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</si>
  <si>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</si>
  <si>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</si>
  <si>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530102210000000003643</t>
  </si>
  <si>
    <t>行政人员工资支出</t>
  </si>
  <si>
    <t>30101</t>
  </si>
  <si>
    <t>基本工资</t>
  </si>
  <si>
    <t>30102</t>
  </si>
  <si>
    <t>津贴补贴</t>
  </si>
  <si>
    <t>30103</t>
  </si>
  <si>
    <t>奖金</t>
  </si>
  <si>
    <t>530102210000000003644</t>
  </si>
  <si>
    <t>事业人员工资支出</t>
  </si>
  <si>
    <t>30107</t>
  </si>
  <si>
    <t>绩效工资</t>
  </si>
  <si>
    <t>530102210000000003645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</si>
  <si>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</si>
  <si>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</si>
  <si>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</si>
  <si>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</si>
  <si>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</si>
  <si>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</si>
  <si>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</si>
  <si>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</si>
  <si>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</si>
  <si>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</si>
  <si>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</si>
  <si>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530102210000000003646</t>
  </si>
  <si>
    <t>30113</t>
  </si>
  <si>
    <t>530102210000000003649</t>
  </si>
  <si>
    <t>公务用车运行维护费</t>
  </si>
  <si>
    <t>30231</t>
  </si>
  <si>
    <t>530102210000000003650</t>
  </si>
  <si>
    <t>公务交通补贴</t>
  </si>
  <si>
    <t>30239</t>
  </si>
  <si>
    <t>其他交通费用</t>
  </si>
  <si>
    <t>530102210000000003651</t>
  </si>
  <si>
    <t>工会经费</t>
  </si>
  <si>
    <t>30228</t>
  </si>
  <si>
    <t>530102210000000003653</t>
  </si>
  <si>
    <t>其他商品服务支出</t>
  </si>
  <si>
    <t>30201</t>
  </si>
  <si>
    <t>办公费</t>
  </si>
  <si>
    <t>530102210000000003654</t>
  </si>
  <si>
    <t>一般公用经费</t>
  </si>
  <si>
    <t>30205</t>
  </si>
  <si>
    <t>水费</t>
  </si>
  <si>
    <t>30206</t>
  </si>
  <si>
    <t>电费</t>
  </si>
  <si>
    <t>30229</t>
  </si>
  <si>
    <t>福利费</t>
  </si>
  <si>
    <t>30299</t>
  </si>
  <si>
    <t>其他商品和服务支出</t>
  </si>
  <si>
    <t>530102231100001216234</t>
  </si>
  <si>
    <t>离退休人员支出</t>
  </si>
  <si>
    <t>30305</t>
  </si>
  <si>
    <t>生活补助</t>
  </si>
  <si>
    <t>530102231100001567993</t>
  </si>
  <si>
    <t>行政人员绩效奖励</t>
  </si>
  <si>
    <t>530102231100001567994</t>
  </si>
  <si>
    <t>事业人员绩效奖励</t>
  </si>
  <si>
    <t>530102231100001567996</t>
  </si>
  <si>
    <t>其他村（社区）人员补助</t>
  </si>
  <si>
    <t>530102231100001567997</t>
  </si>
  <si>
    <t>村社区工作经费</t>
  </si>
  <si>
    <t>30216</t>
  </si>
  <si>
    <t>培训费</t>
  </si>
  <si>
    <t>530102231100001567999</t>
  </si>
  <si>
    <t>离退休及特殊人员福利费</t>
  </si>
  <si>
    <t>530102231100001591756</t>
  </si>
  <si>
    <t>其他生活补助</t>
  </si>
  <si>
    <t>530102241100002456862</t>
  </si>
  <si>
    <t>其他人员支出</t>
  </si>
  <si>
    <t>30199</t>
  </si>
  <si>
    <t>其他工资福利支出</t>
  </si>
  <si>
    <t>530102251100003810550</t>
  </si>
  <si>
    <t>居民小组干部补贴</t>
  </si>
  <si>
    <t>530102251100003810558</t>
  </si>
  <si>
    <t>社区干部补贴</t>
  </si>
  <si>
    <t>预算05-1表</t>
  </si>
  <si>
    <t>项目分类</t>
  </si>
  <si>
    <t>项目单位</t>
  </si>
  <si>
    <t>经济科目编码</t>
  </si>
  <si>
    <t>经济科目名称</t>
  </si>
  <si>
    <t>本年拨款</t>
  </si>
  <si>
    <t>其中：本次下达</t>
  </si>
  <si>
    <t>其他公用支出</t>
  </si>
  <si>
    <t>530102251100003870548</t>
  </si>
  <si>
    <t>黑林铺街道办事处党建经费</t>
  </si>
  <si>
    <t>530102251100003870567</t>
  </si>
  <si>
    <t>黑林铺街道办事处食堂经费</t>
  </si>
  <si>
    <t>530102251100003870568</t>
  </si>
  <si>
    <t>黑林铺街道办事处高新5个社区租用社区办公用房经费</t>
  </si>
  <si>
    <t>30214</t>
  </si>
  <si>
    <t>租赁费</t>
  </si>
  <si>
    <t>专项业务类</t>
  </si>
  <si>
    <t>530102210000000003026</t>
  </si>
  <si>
    <t>党政综合工作经费</t>
  </si>
  <si>
    <t>530102210000000003028</t>
  </si>
  <si>
    <t>农业综合工作经费</t>
  </si>
  <si>
    <t>530102231100001603192</t>
  </si>
  <si>
    <t>流管队伍专项经费</t>
  </si>
  <si>
    <t>530102241100003330175</t>
  </si>
  <si>
    <t>黑林铺街道办事处拆分大型社区经费</t>
  </si>
  <si>
    <t>事业发展类</t>
  </si>
  <si>
    <t>530102210000000003031</t>
  </si>
  <si>
    <t>城建城管综合工作经费</t>
  </si>
  <si>
    <t>530102210000000003038</t>
  </si>
  <si>
    <t>经济、统计、安全生产、社建综合工作经费</t>
  </si>
  <si>
    <t>530102210000000003068</t>
  </si>
  <si>
    <t>行政、两保、为民综合工作经费</t>
  </si>
  <si>
    <t>530102210000000003072</t>
  </si>
  <si>
    <t>综治综合工作经费</t>
  </si>
  <si>
    <t>530102231100001317718</t>
  </si>
  <si>
    <t>城管非税收入专项经费</t>
  </si>
  <si>
    <t>预算05-2表</t>
  </si>
  <si>
    <t>项目年度绩效目标</t>
  </si>
  <si>
    <t>一级指标</t>
  </si>
  <si>
    <t>二级指标</t>
  </si>
  <si>
    <t>三级指标</t>
  </si>
  <si>
    <t>指标性质</t>
  </si>
  <si>
    <t>指标值</t>
  </si>
  <si>
    <t>度量单位</t>
  </si>
  <si>
    <t>指标属性</t>
  </si>
  <si>
    <t>指标内容</t>
  </si>
  <si>
    <t>1.按照区委工作要求每年制定街道书记领办项目及社区党组织书记领办“民生小实事”项目，围绕服务优化营商环境、优化基层治理、服务经济发展及主动融入“翠湖党建示范圈”提质增效等全区重点工作，在街道辖区开展书记领航项目，提升黑林铺街道工作水平及辖区治理水平。
2.街道纪工委开展宣传报道、订阅纪检监察报纸和杂志费用，组织街道、社区开展廉政教育和警示教育，促进街道党风廉政建设上台阶，出成效。
3.组织意识形态工作人员集中培训；党的二十大精神宣讲；召开2025年度新闻发布会（通报会）；街道及社区2025年工作外宣报道；开展中心组学习、社会主义核心价值观宣讲活动等，对辖区发生的不稳定因素、重大问题和突发事件，及时介入做好舆论引导、控制，变被动为主动，确保舆论导向不偏、不产生负面影响和失控。
4.按2025年度媒体宣传及党报党刊订阅考核要求，街道完成上级要征订的各类报纸、党报党刊等。
5.做好宗教场所日常巡查、管理，及时化解和处理发生的问题，确保辖区民族团结、宗教和睦、社会稳定。组织检查调研活动、日常工作支出、开展学习教育、多党合作、新社会阶层工作、实地调研、困难侨胞、台胞慰问等工作，进一步强化了统一战线代表人士与我党思想上同心同德、目标上同心同向、行动上同心同行的坚定信念。
6.加强共青团工作建设，开展共青团示范基地打造，制作保护滇池宣传材料、制作志愿者其他志愿服务活动；开展六一节慰问贫困儿童活动经费；组织开展假日学校活动；开展爱心夏令营活动，关心关爱广大未成年人健康成长，推进和谐社会建设。
7.保障离退休干部党组织书记、委员补贴及机关离退休、银发先锋党支部工作经费。</t>
  </si>
  <si>
    <t>产出指标</t>
  </si>
  <si>
    <t>数量指标</t>
  </si>
  <si>
    <t>组织党工委中心组理论学习</t>
  </si>
  <si>
    <t>&gt;=</t>
  </si>
  <si>
    <t>次/年</t>
  </si>
  <si>
    <t>定量指标</t>
  </si>
  <si>
    <t>组织党工委中心组理论学习次数</t>
  </si>
  <si>
    <t>开展廉政教育和警示教育</t>
  </si>
  <si>
    <t>=</t>
  </si>
  <si>
    <t>开展廉政教育和警示教育次数</t>
  </si>
  <si>
    <t>开展民生小实事项目</t>
  </si>
  <si>
    <t>18</t>
  </si>
  <si>
    <t>组织党务干部、社区党务工作人员50人次培训</t>
  </si>
  <si>
    <t>次</t>
  </si>
  <si>
    <t>“两新”党组织教育培训</t>
  </si>
  <si>
    <t>开展“两新”党组织教育培训</t>
  </si>
  <si>
    <t>质量指标</t>
  </si>
  <si>
    <t>培训知晓率</t>
  </si>
  <si>
    <t>90</t>
  </si>
  <si>
    <t>%</t>
  </si>
  <si>
    <t>反映培训知晓率</t>
  </si>
  <si>
    <t>宣传及党报党刊订阅考核达标率</t>
  </si>
  <si>
    <t>100</t>
  </si>
  <si>
    <t>反映宣传及党报党刊订阅考核达标率</t>
  </si>
  <si>
    <t>时效指标</t>
  </si>
  <si>
    <t>项目完成时限</t>
  </si>
  <si>
    <t>年度内</t>
  </si>
  <si>
    <t>年</t>
  </si>
  <si>
    <t>反映项目完成时限</t>
  </si>
  <si>
    <t>效益指标</t>
  </si>
  <si>
    <t>社会效益</t>
  </si>
  <si>
    <t>带动广大青年积极投身经济社会建设</t>
  </si>
  <si>
    <t>效果良好</t>
  </si>
  <si>
    <t>是/否</t>
  </si>
  <si>
    <t>定性指标</t>
  </si>
  <si>
    <t>反映考带动广大青年积极投身经济社会建设效果</t>
  </si>
  <si>
    <t>巩固辖区“两新”组织党建工作措施成效</t>
  </si>
  <si>
    <t>反映巩固辖区“两新”组织党建工作措施成效</t>
  </si>
  <si>
    <t>巩固统战工作成果</t>
  </si>
  <si>
    <t>效果明显</t>
  </si>
  <si>
    <t>反映统战工作实施成果</t>
  </si>
  <si>
    <t>满意度指标</t>
  </si>
  <si>
    <t>服务对象满意度</t>
  </si>
  <si>
    <t>服务对象和社会工作满意度</t>
  </si>
  <si>
    <t>调查大众满意度/调查总体样本数量</t>
  </si>
  <si>
    <t>做好大型社区调整拆分工作，保证拆分后5个新社区：普惠园社区、昆源路社区、春晓社区、惠民社区、启航社区工作的正常有序运转，减轻社区管理负担，提高社区服务和履职能力，有效破解基层治理“小马拉大车”突出问题，促进社区工作的专业化、规范化、民主化、科学化。力争人民群众满意度达90%以上。</t>
  </si>
  <si>
    <t>拆分社区个数</t>
  </si>
  <si>
    <t>个</t>
  </si>
  <si>
    <t>新拆分社区个数</t>
  </si>
  <si>
    <t>装修面积</t>
  </si>
  <si>
    <t>3018</t>
  </si>
  <si>
    <t>平方米</t>
  </si>
  <si>
    <t>社区装修面积</t>
  </si>
  <si>
    <t>符合验收标准</t>
  </si>
  <si>
    <t>符合验收合同规定</t>
  </si>
  <si>
    <t>&lt;=</t>
  </si>
  <si>
    <t>反映项目完成时效</t>
  </si>
  <si>
    <t>成本指标</t>
  </si>
  <si>
    <t>经济成本指标</t>
  </si>
  <si>
    <t>预算批复数</t>
  </si>
  <si>
    <t>元</t>
  </si>
  <si>
    <t>经费实际支出金额小于年度预算批复经费金额</t>
  </si>
  <si>
    <t>可持续影响</t>
  </si>
  <si>
    <t>社区知晓率</t>
  </si>
  <si>
    <t>社区工作人员和辖区居民全部知晓</t>
  </si>
  <si>
    <t>人民群众满意度</t>
  </si>
  <si>
    <t>1、用于制作社保工作涉及的各类型宣传折页、支付短信平台催办事务维护，落实最低生活保障政策，做到应保尽保、应救尽就，兜住、兜准、兜好困难群众基本生活底线。
2.执着宣传标牌，着力提升政务服务满意度，确保主动评价率达到 100%。
3.用于水电费、网络服务和电话费、机关办公用品、电脑维护及耗材费、电梯维护、办公家具和电子设备、固定资产清查盘点等，保障办事处正常运行。
4.组织人大代表政协委员调研、开展视察活动，开展4次代表活动；
5.支付法律服务经费，完成档案管理工作，确保档案管理规范化,保障单位正常运转。
6.完成保密工作，提升街道保密观念意识和氛围。</t>
  </si>
  <si>
    <t>法律服务</t>
  </si>
  <si>
    <t>家</t>
  </si>
  <si>
    <t>宣传标牌</t>
  </si>
  <si>
    <t>批</t>
  </si>
  <si>
    <t>制作宣传标牌</t>
  </si>
  <si>
    <t>人大代表活动</t>
  </si>
  <si>
    <t>制作社保宣传折页</t>
  </si>
  <si>
    <t>反映制作社保宣传折页次数</t>
  </si>
  <si>
    <t>档案整理</t>
  </si>
  <si>
    <t>反映档案整理次数</t>
  </si>
  <si>
    <t>保密工作完成率</t>
  </si>
  <si>
    <t>考核保密工作完成情况</t>
  </si>
  <si>
    <t>宣传物资验收合格率</t>
  </si>
  <si>
    <t>反映宣传物资验收合格率</t>
  </si>
  <si>
    <t>档案整理完成率</t>
  </si>
  <si>
    <t>反映档案整理完成情况</t>
  </si>
  <si>
    <t>考核采购进展及时性</t>
  </si>
  <si>
    <t>城乡居民医保参保数</t>
  </si>
  <si>
    <t>45262</t>
  </si>
  <si>
    <t>人</t>
  </si>
  <si>
    <t>城市居民医疗保险参保续保45262人</t>
  </si>
  <si>
    <t>便民中心服务对象差评整改率</t>
  </si>
  <si>
    <t>服务对象差评整改次数</t>
  </si>
  <si>
    <t>提升街道保密观念意识</t>
  </si>
  <si>
    <t>有效提升</t>
  </si>
  <si>
    <t>通过行政综合经费保障，确保办事处正常运行</t>
  </si>
  <si>
    <t>正常运转</t>
  </si>
  <si>
    <t>服务对象及社会大众满意度</t>
  </si>
  <si>
    <t>社区租用办公用房面积数</t>
  </si>
  <si>
    <t>1610.29</t>
  </si>
  <si>
    <t>社区租用办公用房面积数为1610.29平方米</t>
  </si>
  <si>
    <t>办公用房租用率</t>
  </si>
  <si>
    <t>办公用房租用率达到100%</t>
  </si>
  <si>
    <t>办公人员满意度</t>
  </si>
  <si>
    <t>95</t>
  </si>
  <si>
    <t>办公人员对于办公用房满意度达到95%以上</t>
  </si>
  <si>
    <t>1.购买防汛应急人员装备物资，严格按照“五有”（有组织机构、有安排检查、有包干责任制、有抢险救灾物资 、有通讯传讯措施）的责任目标要求开展防汛工作，确保汛期工作顺利开展。
2.开展万裕社区洪家营村清淤，科新路、昭宗路、海源寺老村排洪沟、班庄村山沟、上峰排洪沟、黑林铺老村及高新区移交社区小区管网、沟渠、河道、排洪管网沟渠等清淤工作，保障河沟通畅。
3.开展辖区内小（二）型水库管理维护工作，提高职工的水患意识、防汛意识。
4.制作森林防火宣传条幅、购封山铁丝、购买森林防火期护林员服装更新辖区内森林防火宣传碑牌、蓄水罐刷新，做好18个社区森林防火宣传教育工作，确保全区森林资源安全和林区社会稳定。
5.做好辖区本地农机及外籍农机的安全监管工作，宣传农机相关知识，做好农机驾驶员的信息登记及时建档立卡。预防农机安全事故的发生，发现情况及时上报区农机总站。</t>
  </si>
  <si>
    <t>购买防汛物资</t>
  </si>
  <si>
    <t>反映购买防汛物资数</t>
  </si>
  <si>
    <t>各社区组织大型森林防火集中宣传活动次数</t>
  </si>
  <si>
    <t>各社区组织大型森林防火集中宣传活动</t>
  </si>
  <si>
    <t>排洪管网沟渠开展清淤除障工作次数</t>
  </si>
  <si>
    <t>排洪管网沟渠开展清淤除障工作</t>
  </si>
  <si>
    <t>开展农机安全知识培训次数</t>
  </si>
  <si>
    <t>开展农机安全知识培训</t>
  </si>
  <si>
    <t>护林员人身意外伤害险购买人数</t>
  </si>
  <si>
    <t>80</t>
  </si>
  <si>
    <t>是否为护林员购买意外伤害险</t>
  </si>
  <si>
    <t>全年森林火灾发生次数</t>
  </si>
  <si>
    <t>0</t>
  </si>
  <si>
    <t>森林火灾控制率</t>
  </si>
  <si>
    <t>森林火灾案件查处率</t>
  </si>
  <si>
    <t>85</t>
  </si>
  <si>
    <t>经济效益</t>
  </si>
  <si>
    <t>森林火灾损失控制率</t>
  </si>
  <si>
    <t>受损森林面积/森林总面积=森林火灾损失控制率</t>
  </si>
  <si>
    <t>群众对森林防火基本规定、常识及火情电话等内容知晓率</t>
  </si>
  <si>
    <t>生态效益</t>
  </si>
  <si>
    <t>森林覆盖率</t>
  </si>
  <si>
    <t>40</t>
  </si>
  <si>
    <t>森林覆盖率=森林覆盖面积/土地总面积</t>
  </si>
  <si>
    <t>社会大众和服务对象满意度</t>
  </si>
  <si>
    <t>严格执行处罚标准，履行处罚程序，保障执法队伍稳定，梳理城市综合执法中队客观公正的执法形象。刚柔并济、疏堵结合抓治理。采取刚柔并济、堵疏结合的方式，人性化管理措施，耐心引导、劝导违法摆摊、游商，要求其请进相应的市场经营；加大城市管理法律、法规的宣传和执法力度，让群众了解和掌握城市管理规章制度，宣传、引导群众到市场购买；对违规违法严重、屡教不改的当事人实施处罚；加强引导、加强维持秩序，规范非机动车辆停放，规范经营秩序努力杜绝违章占道经营行为；依法遵规履程，严格按照行政执法程序操作，做到文明执法，树立队伍良好形象，确保市容整洁有序。</t>
  </si>
  <si>
    <t>执法人员后勤保障人次</t>
  </si>
  <si>
    <t>3*2*12</t>
  </si>
  <si>
    <t>人次/年</t>
  </si>
  <si>
    <t>综合执法人员后勤保障人员数量</t>
  </si>
  <si>
    <t>巡查覆盖率</t>
  </si>
  <si>
    <t>处罚程序合规率</t>
  </si>
  <si>
    <t>辖区内综合执法处罚程序合规率</t>
  </si>
  <si>
    <t>综合执法规范合格率</t>
  </si>
  <si>
    <t>巡守整治及时率</t>
  </si>
  <si>
    <t>辖区内执法处罚投诉案件</t>
  </si>
  <si>
    <t>20</t>
  </si>
  <si>
    <t>件</t>
  </si>
  <si>
    <t>辖区内城管投资案件</t>
  </si>
  <si>
    <t>严格执行处罚标准，履行处罚程序，保障执法队伍稳定，梳理城市综合执法中队客观公正的执法形象</t>
  </si>
  <si>
    <t>严格执行处罚标准，履行处罚程序，保障执法队伍稳定</t>
  </si>
  <si>
    <t>辖区群众满意度</t>
  </si>
  <si>
    <t>2025年黑林铺执法中队及城建科将继续以实现黑林铺辖区环境卫生干净整洁、无占道摆摊经营、无车辆乱停乱放、无杂物乱堆乱放、无游商散摊、无小吃烧烤无证经营现象、无利用机动车占道经营现象、无占道广告、无散发小广告、无乱粘贴小广告、无乱涂乱画现象及签约（补签、补发）“门前三包”成为2023年的工作目标，让黑林铺辖区的市容环境彻底得到改善。
（1）全面落实“门前三包”责任制，保证完成“门前三包”覆盖率100%。
（2）辖区老旧小区进行微改造，确保完成改造率达98.5%。
（3）巩固提升辖区路面硬化面积，确保达到100%.
（4）完成拆临违工作。
（5）网格化工作管理目标结案率95%。
（6）辖区14座纳入政府补助社会公厕规范管理。</t>
  </si>
  <si>
    <t>拆除违建面积</t>
  </si>
  <si>
    <t>30000</t>
  </si>
  <si>
    <t>拆除违法违规建筑面积</t>
  </si>
  <si>
    <t>开展社区网格化社区数量</t>
  </si>
  <si>
    <t>网格员在岗在线率</t>
  </si>
  <si>
    <t>50</t>
  </si>
  <si>
    <t>在线率=网格员在岗在线登录数/网格员应登录总数</t>
  </si>
  <si>
    <t>占道经营清除率</t>
  </si>
  <si>
    <t>清除率=占道经营清除数量/占到经营数量</t>
  </si>
  <si>
    <t>办理政府“12345”便民热线交办单</t>
  </si>
  <si>
    <t>200</t>
  </si>
  <si>
    <t>处理群众来信来访</t>
  </si>
  <si>
    <t>25</t>
  </si>
  <si>
    <t>“门前三包”覆盖率</t>
  </si>
  <si>
    <t>覆盖率=“门前三包”已覆盖数量/“门前三包”应覆盖总数量</t>
  </si>
  <si>
    <t>违建拆除任务完成率</t>
  </si>
  <si>
    <t>拆除任务完成率=违建拆除完成面积/计划违建拆除面积</t>
  </si>
  <si>
    <t>上报案件结案率</t>
  </si>
  <si>
    <t>结案率=上报案件结案数量/上报案件总数量</t>
  </si>
  <si>
    <t>辖区市容市貌改善情况</t>
  </si>
  <si>
    <t>良好</t>
  </si>
  <si>
    <t>对“门前三包”、户外广告、占道经营、非机动车乱停乱放、各类违法建设的整治情况</t>
  </si>
  <si>
    <t>1.开展平安建设宣传经费、台账制作，努力推进展平安街道、平安社区、平安单位、平安小区创建工作，不断增加人民群众的安全感和满意度，营造良好的社会和谐氛围。
2.用于劝返进京上访人员，到省、市、区党政机关劝返上访人员，台账制作经费，信访人员回复邮寄费，重点领域、重点事件、重点群体、重点人员相关管理函件或者温馨提示的邮寄费，认真开展矛盾纠纷大排查大化解活动，有效解决群众反映的合理诉求，力求把矛盾化解在辖区，解决在萌芽状态，不发生重大群体性上访事件，力争进京非访人数（次）下降。
3.开展特殊人群走访慰问、应急处置，特殊人群相关政策宣传费用，特殊人群管理函件或者温馨提示的邮寄费，禁毒工作人员的管理费、保险费，购买尿检测试剂，禁毒知识的宣传，提升辖区民群众的拒毒、防毒意识和参与禁毒人民战争的自觉性和主动性。
4.开展工作人员培训，普法宣传微视频、普法资料、宣传栏的制作，组织普法论坛、普法演出等宣传活动，聘请专家讲课，大力弘扬宪法及法治精神，将社会主义核心价值观融入法治建设，引导公民自觉守法、遇事找法、解决问题用法，化解矛盾靠法。
5.反邪反恐知识以及国家政治安全政策的宣传，邪教人员调查、应急处置以及转化工作，台账制作，重点地区、重点场所反恐设施建设等，扫黑除恶常态化宣传工作，对举报涉黑涉恶线索人员进行奖励，形成人人反对黑势力的良好社会氛围。
6.购买民兵训练服装、装备器材、应急物资，发放参加民兵训练、民兵工作人员津贴，人武台账制作，防空警报器维护、人员操作培训，人民防空的宣传，开展全民国防教育，提高全民国防素质。</t>
  </si>
  <si>
    <t>综治服务人员岗前和集中培训完成率</t>
  </si>
  <si>
    <t>新上岗人员培训数/新上岗人员数=100%</t>
  </si>
  <si>
    <t>反恐、扫黑知识宣讲</t>
  </si>
  <si>
    <t>开展反恐、扫黑知识宣讲次数</t>
  </si>
  <si>
    <t>法治宣传教育活动及讲座举办次数</t>
  </si>
  <si>
    <t>开展各类普法、法制宣传培训工作</t>
  </si>
  <si>
    <t>矛盾纠纷排查</t>
  </si>
  <si>
    <t>定期组织相关科室、社区开展矛盾纠纷排查次数</t>
  </si>
  <si>
    <t>毒品摸底排查工作次数</t>
  </si>
  <si>
    <t>定期不定期进行毒品摸底排查工作次数</t>
  </si>
  <si>
    <t>信访案件按时受理率</t>
  </si>
  <si>
    <t>信访案件按时受理数/信访案件受理数=100%</t>
  </si>
  <si>
    <t>信访案件按时回复率</t>
  </si>
  <si>
    <t>98</t>
  </si>
  <si>
    <t>信访案件按时回复数/信访案件回复数&gt;=98%</t>
  </si>
  <si>
    <t>年内发生影响社会稳定的重大事件数量</t>
  </si>
  <si>
    <t>年内未发生影响社会稳定的重大事件</t>
  </si>
  <si>
    <t>矛盾纠纷排查率</t>
  </si>
  <si>
    <t>矛盾纠纷排查数量/矛盾纠纷数量=100%</t>
  </si>
  <si>
    <t>调解纠纷回访率</t>
  </si>
  <si>
    <t>调解纠纷回访数量/调解纠纷数量&gt;=90%</t>
  </si>
  <si>
    <t>加强信访工作办理，矛盾纠纷排查，提升社会维稳工作及重点人员的维稳工作质量，积极开展防诈、打击养老诈骗、防邪防恐等宣传工作，提高辖区居民防范意识</t>
  </si>
  <si>
    <t>抓好常态化扫黑除恶工作，及时办理扫黑线索，提高群众安全感</t>
  </si>
  <si>
    <t>加强常态化扫黑除恶，提升群众安全感</t>
  </si>
  <si>
    <t>调查大众满意数量/调查总体样本数量</t>
  </si>
  <si>
    <t>食堂用餐人数</t>
  </si>
  <si>
    <t>黑林铺街道办事处食堂用餐人数95人</t>
  </si>
  <si>
    <t>食堂安全保证率</t>
  </si>
  <si>
    <t>食堂安全保证率为100%</t>
  </si>
  <si>
    <t>用餐人员满意度</t>
  </si>
  <si>
    <t>用餐人员满意度达到95%以上</t>
  </si>
  <si>
    <t>坚持以习近平新时代中国特色社会主义思想为指导，全面贯彻党的二十大和二十届二中全会精神，深入学习贯彻习近平总书记关于党的建设的重要思想，落实习近平总书记考察云南重要讲话和重要指示批示精神，贯彻落实全国及全省、全市组织工作和组织部长会议部署要求，紧紧围绕“六个区”建设，持续抓基层强基础固根本，聚焦严密党的组织体系、增强党组织政治功能和组织功能，着力抓重点、出亮点、补短板、强功能、守底线、实减负，巩固拓展主题教育成果，实施组织力提升行动，不断提高抓党建促基层治理等“五抓五促”工作质效，创新推进传统领域党建，持续加强新兴领域党建，全面发挥党的组织优势，为谱写好中国式现代化五华实践新篇章提供坚强组织保证。</t>
  </si>
  <si>
    <t>党建重点工作</t>
  </si>
  <si>
    <t>项</t>
  </si>
  <si>
    <t>党建重点工作8项</t>
  </si>
  <si>
    <t>党建工作完成率</t>
  </si>
  <si>
    <t>党建工作完成率达到95%</t>
  </si>
  <si>
    <t>群众满意度</t>
  </si>
  <si>
    <t>群众对党建工作满意度大于90%</t>
  </si>
  <si>
    <t>为深入贯彻我区市域基层社会治理系列部署，紧扣“13339”任务目标，切实规范流动人口和处置房屋服务管理，消除安全隐患，提高服务管理信息化、智能化水平，保障经济社会发展，促进社会和谐稳定。2025年流管中心工作经费主要用于三个方面：一是用于流动人口和出租房屋服务管理工作的开展，二是用于综合管理管理平台应用过程中采集装备保障，三是用于流管工作人员工资、绩效支出。力争人民群众满意度达90%以上。</t>
  </si>
  <si>
    <t>实际人数</t>
  </si>
  <si>
    <t>183</t>
  </si>
  <si>
    <t>反映开展流动人口和出租房管理工作人数。</t>
  </si>
  <si>
    <t>管理范围</t>
  </si>
  <si>
    <t>反映开展流动人口和出租房管理工作社区数。</t>
  </si>
  <si>
    <t>流动人口信息核查</t>
  </si>
  <si>
    <t>400</t>
  </si>
  <si>
    <t>条</t>
  </si>
  <si>
    <t>反映协管员每月运用流动人口和出租房屋综合管理平台应用前端采集APP规范采集、更新、维护流动人口和出租房屋信息的数量。</t>
  </si>
  <si>
    <t>反映开展流动人口和出租房管理完成情况。</t>
  </si>
  <si>
    <t>流动人口管理宣传知晓率</t>
  </si>
  <si>
    <t>反映项目实施后宣传内容知晓率</t>
  </si>
  <si>
    <t>反映人民群众满意度</t>
  </si>
  <si>
    <t>1、印制招商引资宣传册，开展宣传工作，营造良好营商环境，确保优质企业进得来、留得住。，保证各项经济指标顺利完成。
2、购买安全隐患排查、安全培训、应急演练技术服务；购买安全宣传活动、制作各类检查记录本、制作宣传材料、消防物资等，保障安全生产、消防安全、食品安全工作的开展。
3、开展社区工作人员培训、社区工作人员住院、去世或直系亲属去世慰问；开展健康教育宣传、举办健康教育讲座、制作健康教育宣传栏，用于开展普及献血的知识，动员辖区内健康适龄干部群众踊跃参加无偿献血活动，用于展校园安全检查、做好中小学“防性侵、防欺凌、防霸凌”、以及防溺水宣传；开展街道和社区退役军人事务工作经费，用于退役军人服务站建设、政策宣传等退役军人事务相关工作和活动，做好社区建设工作，维护辖区稳定。
4、开展全国科普日宣传，加强国家科普能力建设，深入实施全民科学素质行动，大力弘扬 科学家精神。</t>
  </si>
  <si>
    <t>规模以上固定资产投资额</t>
  </si>
  <si>
    <t>30</t>
  </si>
  <si>
    <t>亿元</t>
  </si>
  <si>
    <t>规模以上固定资产投资确保额完成情况</t>
  </si>
  <si>
    <t>全国科普宣传</t>
  </si>
  <si>
    <t>完成全国科普宣传</t>
  </si>
  <si>
    <t>公共文化服务项目考核指标完成率</t>
  </si>
  <si>
    <t>开展安全生产月宣传活动次数</t>
  </si>
  <si>
    <t>开展安全生产及食品安全培训次数</t>
  </si>
  <si>
    <t>开展安全生产检查次数</t>
  </si>
  <si>
    <t>全年完成献血任务人数</t>
  </si>
  <si>
    <t>600</t>
  </si>
  <si>
    <t>开展健康教育讲座次数</t>
  </si>
  <si>
    <t>全年不发生重大安全生产事故</t>
  </si>
  <si>
    <t>1%人口抽样配套完成率</t>
  </si>
  <si>
    <t>反映1%人口抽样配套完成率</t>
  </si>
  <si>
    <t>宣传知晓率</t>
  </si>
  <si>
    <t>反映宣传知晓率</t>
  </si>
  <si>
    <t>营造良好营商环境</t>
  </si>
  <si>
    <t>效果显著</t>
  </si>
  <si>
    <t>反应营造良好营商环境效果</t>
  </si>
  <si>
    <t>保障辖区消防、食品、生产安全，社区管理、民政、文化、体育等工作效果明显</t>
  </si>
  <si>
    <t>积极保障区域内各类安全工作，开展好社区、民政等工作</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</si>
  <si>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</si>
  <si>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</si>
  <si>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</si>
  <si>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</si>
  <si>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</si>
  <si>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</si>
  <si>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</si>
  <si>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</si>
  <si>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</si>
  <si>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</si>
  <si>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</si>
  <si>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</si>
  <si>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</si>
  <si>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</si>
  <si>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</si>
  <si>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办事处及社区复印纸采购</t>
  </si>
  <si>
    <t>复印纸</t>
  </si>
  <si>
    <t>黑林铺街道办事处食堂服务</t>
  </si>
  <si>
    <t>餐饮服务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</si>
  <si>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</si>
  <si>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</si>
  <si>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</si>
  <si>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</si>
  <si>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</si>
  <si>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</si>
  <si>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</si>
  <si>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</si>
  <si>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t>
  </si>
  <si>
    <t>B0101 法律顾问服务</t>
  </si>
  <si>
    <t>B 政府履职辅助性服务</t>
  </si>
  <si>
    <t>财务咨询</t>
  </si>
  <si>
    <t>B0801 咨询服务</t>
  </si>
  <si>
    <t>B1105 餐饮服务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</si>
  <si>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</si>
  <si>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</si>
  <si>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</si>
  <si>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</si>
  <si>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</si>
  <si>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</si>
  <si>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</si>
  <si>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</si>
  <si>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</si>
  <si>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</si>
  <si>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</si>
  <si>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</si>
  <si>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</si>
  <si>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</si>
  <si>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</si>
  <si>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</si>
  <si>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</si>
  <si>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</si>
  <si>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</si>
  <si>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</si>
  <si>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</si>
  <si>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</si>
  <si>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</si>
  <si>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</si>
  <si>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</si>
  <si>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</si>
  <si>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</si>
  <si>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</si>
  <si>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</si>
  <si>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</si>
  <si>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</si>
  <si>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</si>
  <si>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</si>
  <si>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</si>
  <si>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</si>
  <si>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</si>
  <si>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216 其他公用支出</t>
  </si>
  <si>
    <t>本级</t>
  </si>
  <si>
    <t>311 专项业务类</t>
  </si>
  <si>
    <t>313 事业发展类</t>
  </si>
  <si>
    <t/>
  </si>
  <si>
    <t>无</t>
    <phoneticPr fontId="16" type="noConversion"/>
  </si>
  <si>
    <t>备注：本单位本年度无政府性基金预算收入，也无政府性基金预算安排的支出，此表为空。</t>
    <phoneticPr fontId="16" type="noConversion"/>
  </si>
  <si>
    <t>备注：本单位本年度无对下转移支付预算，此表为空。</t>
    <phoneticPr fontId="16" type="noConversion"/>
  </si>
  <si>
    <t>备注：本单位本年度无对下转移支付预算，也无对下转移支付绩效目标，此表为空。</t>
    <phoneticPr fontId="16" type="noConversion"/>
  </si>
  <si>
    <t>备注：本单位本年度无新增资产配置，此表为空。</t>
    <phoneticPr fontId="16" type="noConversion"/>
  </si>
  <si>
    <t>备注：本单位本年度无上级补助项目支出预算，此表为空。</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</si>
</sst>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
    <numFmt numFmtId="178" formatCode="hh:mm:ss"/>
    <numFmt numFmtId="179" formatCode="yyyy\-mm\-dd"/>
    <numFmt numFmtId="180" formatCode="yyyy\-mm\-dd\ hh:mm:ss"/>
  </numFmts>
  <fonts count="19">
    <font>
      <sz val="11"/>
      <color theme="1"/>
      <name val="宋体"/>
      <scheme val="minor"/>
    </font>
    <font>
      <sz val="9"/>
      <name val="宋体"/>
      <family val="3"/>
      <charset val="134"/>
    </font>
    <font>
      <sz val="10"/>
      <color rgb="FF000000"/>
      <name val="宋体"/>
      <family val="3"/>
      <charset val="134"/>
    </font>
    <font>
      <sz val="9"/>
      <color rgb="FF000000"/>
      <name val="宋体"/>
      <family val="3"/>
      <charset val="134"/>
    </font>
    <font>
      <b/>
      <sz val="23.95"/>
      <color rgb="FF000000"/>
      <name val="宋体"/>
      <family val="3"/>
      <charset val="134"/>
    </font>
    <font>
      <sz val="10"/>
      <color rgb="FF000000"/>
      <name val="Arial"/>
      <family val="2"/>
    </font>
    <font>
      <sz val="9.75"/>
      <color rgb="FF000000"/>
      <name val="SimSun"/>
      <charset val="134"/>
    </font>
    <font>
      <sz val="9"/>
      <color theme="1"/>
      <name val="宋体"/>
      <family val="3"/>
      <charset val="134"/>
    </font>
    <font>
      <b/>
      <sz val="9"/>
      <color rgb="FF000000"/>
      <name val="宋体"/>
      <family val="3"/>
      <charset val="134"/>
    </font>
    <font>
      <b/>
      <sz val="9"/>
      <color theme="1"/>
      <name val="宋体"/>
      <family val="3"/>
      <charset val="134"/>
    </font>
    <font>
      <b/>
      <sz val="21"/>
      <color rgb="FF000000"/>
      <name val="宋体"/>
      <family val="3"/>
      <charset val="134"/>
    </font>
    <font>
      <sz val="11"/>
      <color rgb="FF000000"/>
      <name val="宋体"/>
      <family val="3"/>
      <charset val="134"/>
    </font>
    <font>
      <b/>
      <sz val="18"/>
      <color rgb="FF000000"/>
      <name val="宋体"/>
      <family val="3"/>
      <charset val="134"/>
    </font>
    <font>
      <b/>
      <sz val="23"/>
      <color rgb="FF000000"/>
      <name val="宋体"/>
      <family val="3"/>
      <charset val="134"/>
    </font>
    <font>
      <b/>
      <sz val="22"/>
      <color rgb="FF000000"/>
      <name val="宋体"/>
      <family val="3"/>
      <charset val="134"/>
    </font>
    <font>
      <sz val="10"/>
      <color rgb="FFFFFFFF"/>
      <name val="宋体"/>
      <family val="3"/>
      <charset val="134"/>
    </font>
    <font>
      <sz val="9"/>
      <name val="宋体"/>
      <family val="3"/>
      <charset val="134"/>
      <scheme val="minor"/>
    </font>
    <font>
      <sz val="11"/>
      <color theme="1"/>
      <name val="宋体"/>
      <charset val="134"/>
      <scheme val="minor"/>
    </font>
    <font>
      <sz val="11"/>
      <color theme="1"/>
      <name val="宋体"/>
      <family val="3"/>
      <charset val="134"/>
      <scheme val="minor"/>
    </font>
  </fonts>
  <fills count="3">
    <fill>
      <patternFill patternType="none"/>
    </fill>
    <fill>
      <patternFill patternType="gray125"/>
    </fill>
    <fill>
      <patternFill patternType="solid">
        <fgColor rgb="FFFFFFFF"/>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s>
  <cellStyleXfs count="8">
    <xf numFmtId="0" fontId="0" fillId="0" borderId="1"/>
    <xf numFmtId="176" fontId="1" fillId="0" borderId="2">
      <alignment horizontal="right" vertical="center"/>
    </xf>
    <xf numFmtId="49" fontId="1" fillId="0" borderId="2">
      <alignment horizontal="left" vertical="center" wrapText="1"/>
    </xf>
    <xf numFmtId="178" fontId="1" fillId="0" borderId="2">
      <alignment horizontal="right" vertical="center"/>
    </xf>
    <xf numFmtId="179" fontId="1" fillId="0" borderId="2">
      <alignment horizontal="right" vertical="center"/>
    </xf>
    <xf numFmtId="180" fontId="1" fillId="0" borderId="2">
      <alignment horizontal="right" vertical="center"/>
    </xf>
    <xf numFmtId="10" fontId="1" fillId="0" borderId="2">
      <alignment horizontal="right" vertical="center"/>
    </xf>
    <xf numFmtId="177" fontId="1" fillId="0" borderId="2">
      <alignment horizontal="right" vertical="center"/>
    </xf>
  </cellStyleXfs>
  <cellXfs count="231">
    <xf numFmtId="0" fontId="0" fillId="0" borderId="1" xfId="0"/>
    <xf numFmtId="0" fontId="0" fillId="0" borderId="1" xfId="0" applyAlignment="1">
      <alignment horizontal="center" vertical="center"/>
    </xf>
    <xf numFmtId="0" fontId="2" fillId="2" borderId="1" xfId="0" applyFont="1" applyFill="1" applyAlignment="1" applyProtection="1">
      <alignment horizontal="right" vertical="center" wrapText="1"/>
      <protection locked="0"/>
    </xf>
    <xf numFmtId="0" fontId="3" fillId="2" borderId="1" xfId="0" applyFont="1" applyFill="1" applyAlignment="1" applyProtection="1">
      <alignment horizontal="right" vertical="center" wrapText="1"/>
      <protection locked="0"/>
    </xf>
    <xf numFmtId="0" fontId="3" fillId="0" borderId="1" xfId="0" applyFont="1" applyAlignment="1">
      <alignment horizontal="right" vertical="center"/>
    </xf>
    <xf numFmtId="0" fontId="6" fillId="0" borderId="2" xfId="0"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176" fontId="7" fillId="0" borderId="2" xfId="0" applyNumberFormat="1" applyFont="1" applyBorder="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6" fillId="0" borderId="2"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5" fillId="0" borderId="1" xfId="0" applyFont="1" applyProtection="1">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176" fontId="9" fillId="0" borderId="2" xfId="0" applyNumberFormat="1" applyFont="1" applyBorder="1" applyAlignment="1">
      <alignment horizontal="right" vertical="center"/>
    </xf>
    <xf numFmtId="0" fontId="2" fillId="0" borderId="1" xfId="0" applyFont="1" applyAlignment="1">
      <alignment vertical="top"/>
    </xf>
    <xf numFmtId="0" fontId="2" fillId="0" borderId="1" xfId="0" applyFont="1" applyAlignment="1">
      <alignment horizontal="right" vertical="center"/>
    </xf>
    <xf numFmtId="0" fontId="3" fillId="0" borderId="1" xfId="0" applyFont="1" applyAlignment="1" applyProtection="1">
      <alignment horizontal="left" vertical="center"/>
      <protection locked="0"/>
    </xf>
    <xf numFmtId="0" fontId="2" fillId="0" borderId="1" xfId="0" applyFont="1" applyAlignment="1">
      <alignment horizontal="right"/>
    </xf>
    <xf numFmtId="49" fontId="11" fillId="0" borderId="2"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0" fontId="2" fillId="0" borderId="12" xfId="0" applyFont="1" applyBorder="1" applyAlignment="1">
      <alignment horizontal="center" vertical="center"/>
    </xf>
    <xf numFmtId="0" fontId="5" fillId="0" borderId="1" xfId="0" applyFont="1"/>
    <xf numFmtId="0" fontId="3" fillId="0" borderId="1" xfId="0" applyFont="1" applyAlignment="1">
      <alignment horizontal="right" vertical="center" wrapText="1"/>
    </xf>
    <xf numFmtId="0" fontId="2" fillId="2" borderId="2" xfId="0" applyFont="1" applyFill="1" applyBorder="1" applyAlignment="1" applyProtection="1">
      <alignment horizontal="center" vertical="center"/>
      <protection locked="0"/>
    </xf>
    <xf numFmtId="0" fontId="2" fillId="0" borderId="1" xfId="0" applyFont="1" applyAlignment="1" applyProtection="1">
      <alignment vertical="top"/>
      <protection locked="0"/>
    </xf>
    <xf numFmtId="49" fontId="2" fillId="0" borderId="1" xfId="0" applyNumberFormat="1" applyFont="1" applyProtection="1">
      <protection locked="0"/>
    </xf>
    <xf numFmtId="0" fontId="2" fillId="0" borderId="1" xfId="0" applyFont="1" applyProtection="1">
      <protection locked="0"/>
    </xf>
    <xf numFmtId="0" fontId="3" fillId="0" borderId="1" xfId="0" applyFont="1" applyAlignment="1" applyProtection="1">
      <alignment horizontal="right" vertical="center"/>
      <protection locked="0"/>
    </xf>
    <xf numFmtId="0" fontId="11" fillId="0" borderId="1" xfId="0" applyFont="1" applyProtection="1">
      <protection locked="0"/>
    </xf>
    <xf numFmtId="0" fontId="11" fillId="0" borderId="1" xfId="0" applyFont="1"/>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2" fillId="0" borderId="2" xfId="0" applyFont="1" applyBorder="1" applyAlignment="1" applyProtection="1">
      <alignment horizontal="center" vertical="center"/>
      <protection locked="0"/>
    </xf>
    <xf numFmtId="49" fontId="7" fillId="0" borderId="2" xfId="2" applyFont="1">
      <alignment horizontal="left" vertical="center" wrapText="1"/>
    </xf>
    <xf numFmtId="49" fontId="2" fillId="0" borderId="1" xfId="0" applyNumberFormat="1" applyFont="1"/>
    <xf numFmtId="0" fontId="3" fillId="0" borderId="1" xfId="0" applyFont="1" applyAlignment="1">
      <alignment horizontal="right"/>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5" fillId="0" borderId="1" xfId="0" applyFont="1" applyAlignment="1" applyProtection="1">
      <alignment horizontal="right"/>
      <protection locked="0"/>
    </xf>
    <xf numFmtId="49" fontId="15" fillId="0" borderId="1" xfId="0" applyNumberFormat="1" applyFont="1" applyProtection="1">
      <protection locked="0"/>
    </xf>
    <xf numFmtId="0" fontId="11" fillId="0" borderId="3"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3" fillId="0" borderId="1" xfId="0" applyFont="1" applyAlignment="1" applyProtection="1">
      <alignment horizontal="right"/>
      <protection locked="0"/>
    </xf>
    <xf numFmtId="0" fontId="11" fillId="0" borderId="10"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0" fontId="11" fillId="0" borderId="10" xfId="0" applyFont="1" applyBorder="1" applyAlignment="1" applyProtection="1">
      <alignment horizontal="center" vertical="center" wrapText="1"/>
      <protection locked="0"/>
    </xf>
    <xf numFmtId="177" fontId="7" fillId="0" borderId="2" xfId="7" applyFont="1" applyAlignment="1">
      <alignment horizontal="center" vertical="center"/>
    </xf>
    <xf numFmtId="177" fontId="7" fillId="0" borderId="2" xfId="0" applyNumberFormat="1" applyFont="1" applyBorder="1" applyAlignment="1">
      <alignment horizontal="center" vertical="center"/>
    </xf>
    <xf numFmtId="0" fontId="3" fillId="0" borderId="11" xfId="0" applyFont="1" applyBorder="1" applyAlignment="1">
      <alignment horizontal="left" vertical="center" wrapText="1"/>
    </xf>
    <xf numFmtId="0" fontId="3" fillId="0" borderId="10" xfId="0" applyFont="1" applyBorder="1" applyAlignment="1" applyProtection="1">
      <alignment horizontal="left" vertical="center"/>
      <protection locked="0"/>
    </xf>
    <xf numFmtId="0" fontId="3" fillId="0" borderId="10" xfId="0" applyFont="1" applyBorder="1" applyAlignment="1">
      <alignment horizontal="left" vertical="center" wrapText="1"/>
    </xf>
    <xf numFmtId="3" fontId="3" fillId="0" borderId="10" xfId="0" applyNumberFormat="1" applyFont="1" applyBorder="1" applyAlignment="1">
      <alignment horizontal="right" vertical="center"/>
    </xf>
    <xf numFmtId="0" fontId="2" fillId="0" borderId="1" xfId="0" applyFont="1" applyAlignment="1">
      <alignment wrapText="1"/>
    </xf>
    <xf numFmtId="0" fontId="3" fillId="0" borderId="1" xfId="0" applyFont="1" applyAlignment="1" applyProtection="1">
      <alignment vertical="top" wrapText="1"/>
      <protection locked="0"/>
    </xf>
    <xf numFmtId="0" fontId="3" fillId="0" borderId="1" xfId="0" applyFont="1" applyAlignment="1" applyProtection="1">
      <alignment horizontal="right" vertical="center" wrapText="1"/>
      <protection locked="0"/>
    </xf>
    <xf numFmtId="0" fontId="11" fillId="0" borderId="1" xfId="0" applyFont="1" applyAlignment="1">
      <alignment wrapText="1"/>
    </xf>
    <xf numFmtId="0" fontId="3" fillId="0" borderId="1" xfId="0" applyFont="1" applyAlignment="1" applyProtection="1">
      <alignment horizontal="right" wrapText="1"/>
      <protection locked="0"/>
    </xf>
    <xf numFmtId="0" fontId="11" fillId="0" borderId="13"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3" fontId="3" fillId="2" borderId="2" xfId="0" applyNumberFormat="1" applyFont="1" applyFill="1" applyBorder="1" applyAlignment="1" applyProtection="1">
      <alignment horizontal="right" vertical="center"/>
      <protection locked="0"/>
    </xf>
    <xf numFmtId="4" fontId="3" fillId="0" borderId="2" xfId="0" applyNumberFormat="1" applyFont="1" applyBorder="1" applyAlignment="1" applyProtection="1">
      <alignment horizontal="right" vertical="center"/>
      <protection locked="0"/>
    </xf>
    <xf numFmtId="4" fontId="3" fillId="0" borderId="2" xfId="0" applyNumberFormat="1" applyFont="1" applyBorder="1" applyAlignment="1">
      <alignment horizontal="right" vertical="center" wrapText="1"/>
    </xf>
    <xf numFmtId="4" fontId="7" fillId="0" borderId="2" xfId="1" applyNumberFormat="1" applyFont="1">
      <alignment horizontal="right" vertical="center"/>
    </xf>
    <xf numFmtId="4" fontId="3" fillId="0" borderId="2" xfId="0" applyNumberFormat="1" applyFont="1" applyBorder="1" applyAlignment="1" applyProtection="1">
      <alignment horizontal="right" vertical="center" wrapText="1"/>
      <protection locked="0"/>
    </xf>
    <xf numFmtId="0" fontId="18" fillId="0" borderId="1" xfId="0" applyFont="1"/>
    <xf numFmtId="0" fontId="11" fillId="2" borderId="2" xfId="0" applyFont="1" applyFill="1" applyBorder="1" applyAlignment="1" applyProtection="1">
      <alignment horizontal="center" vertical="center" wrapText="1"/>
      <protection locked="0"/>
    </xf>
    <xf numFmtId="0" fontId="17" fillId="0" borderId="1" xfId="0" applyFont="1"/>
    <xf numFmtId="0" fontId="11" fillId="2" borderId="2" xfId="0" applyFont="1" applyFill="1" applyBorder="1" applyAlignment="1">
      <alignment horizontal="center" vertical="center" wrapText="1"/>
    </xf>
    <xf numFmtId="0" fontId="4" fillId="2" borderId="1" xfId="0" quotePrefix="1" applyFont="1" applyFill="1" applyAlignment="1" applyProtection="1">
      <alignment horizontal="center" vertical="center" wrapText="1"/>
      <protection locked="0"/>
    </xf>
    <xf numFmtId="0" fontId="0" fillId="0" borderId="1" xfId="0"/>
    <xf numFmtId="0" fontId="3" fillId="2" borderId="1" xfId="0" applyFont="1" applyFill="1" applyAlignment="1" applyProtection="1">
      <alignment horizontal="left" vertical="center" wrapText="1"/>
      <protection locked="0"/>
    </xf>
    <xf numFmtId="0" fontId="5" fillId="2" borderId="1" xfId="0" applyFont="1" applyFill="1" applyAlignment="1">
      <alignment horizontal="left" vertical="center"/>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vertical="top" wrapText="1"/>
      <protection locked="0"/>
    </xf>
    <xf numFmtId="0" fontId="2" fillId="0" borderId="8" xfId="0" applyFont="1" applyBorder="1" applyAlignment="1" applyProtection="1">
      <alignment horizontal="center" vertical="center" wrapText="1"/>
      <protection locked="0"/>
    </xf>
    <xf numFmtId="0" fontId="3" fillId="2" borderId="10" xfId="0" applyFont="1" applyFill="1" applyBorder="1" applyAlignment="1" applyProtection="1">
      <alignment horizontal="right" vertical="center"/>
      <protection locked="0"/>
    </xf>
    <xf numFmtId="0" fontId="3" fillId="2" borderId="1" xfId="0" applyFont="1" applyFill="1" applyAlignment="1" applyProtection="1">
      <alignment horizontal="right" vertical="center" wrapText="1"/>
      <protection locked="0"/>
    </xf>
    <xf numFmtId="0" fontId="4" fillId="2" borderId="1" xfId="0" applyFont="1" applyFill="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2" xfId="0" applyFont="1" applyBorder="1" applyAlignment="1" applyProtection="1">
      <alignment vertical="top"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 fillId="2" borderId="11" xfId="0" applyFont="1" applyFill="1" applyBorder="1" applyAlignment="1">
      <alignment horizontal="left" vertical="center"/>
    </xf>
    <xf numFmtId="0" fontId="2" fillId="0" borderId="4" xfId="0" applyFont="1" applyBorder="1" applyAlignment="1" applyProtection="1">
      <alignment horizontal="center" vertical="center" wrapText="1"/>
      <protection locked="0"/>
    </xf>
    <xf numFmtId="0" fontId="3" fillId="2" borderId="10" xfId="0" applyFont="1" applyFill="1" applyBorder="1" applyAlignment="1">
      <alignment horizontal="left" vertical="center"/>
    </xf>
    <xf numFmtId="0" fontId="3" fillId="2" borderId="10" xfId="0" applyFont="1" applyFill="1" applyBorder="1" applyAlignment="1">
      <alignment horizontal="right"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2" borderId="1" xfId="0" applyFont="1" applyFill="1" applyAlignment="1" applyProtection="1">
      <alignment horizontal="right" vertical="center" wrapText="1"/>
      <protection locked="0"/>
    </xf>
    <xf numFmtId="0" fontId="3" fillId="2" borderId="12" xfId="0" applyFont="1" applyFill="1" applyBorder="1" applyAlignment="1">
      <alignment horizontal="center" vertical="center" wrapText="1"/>
    </xf>
    <xf numFmtId="0" fontId="3" fillId="2" borderId="6" xfId="0" applyFont="1" applyFill="1" applyBorder="1" applyAlignment="1">
      <alignment horizontal="left" vertical="center"/>
    </xf>
    <xf numFmtId="0" fontId="6" fillId="0" borderId="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2" borderId="3" xfId="0" applyFont="1" applyFill="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pplyProtection="1">
      <alignment horizontal="center" vertical="center"/>
      <protection locked="0"/>
    </xf>
    <xf numFmtId="0" fontId="10" fillId="0" borderId="1" xfId="0" applyFont="1" applyAlignment="1">
      <alignment horizontal="center" vertical="center"/>
    </xf>
    <xf numFmtId="49" fontId="11" fillId="0" borderId="12"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11" xfId="0" applyFont="1" applyBorder="1" applyAlignment="1">
      <alignment horizontal="center" vertical="center"/>
    </xf>
    <xf numFmtId="0" fontId="12" fillId="0" borderId="1" xfId="0" applyFont="1" applyAlignment="1">
      <alignment horizontal="center" vertical="center"/>
    </xf>
    <xf numFmtId="0" fontId="5" fillId="0" borderId="1" xfId="0" applyFont="1"/>
    <xf numFmtId="0" fontId="5" fillId="0" borderId="1" xfId="0" applyFont="1" applyProtection="1">
      <protection locked="0"/>
    </xf>
    <xf numFmtId="0" fontId="3" fillId="0" borderId="1" xfId="0" applyFont="1" applyAlignment="1">
      <alignment horizontal="left" vertical="center"/>
    </xf>
    <xf numFmtId="0" fontId="2" fillId="2" borderId="1" xfId="0" applyFont="1" applyFill="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5" fillId="2" borderId="2" xfId="0" applyFont="1" applyFill="1" applyBorder="1" applyAlignment="1" applyProtection="1">
      <alignment vertical="top" wrapText="1"/>
      <protection locked="0"/>
    </xf>
    <xf numFmtId="0" fontId="2" fillId="2" borderId="2" xfId="0"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right" vertical="center"/>
      <protection locked="0"/>
    </xf>
    <xf numFmtId="0" fontId="2"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11" fillId="0" borderId="5" xfId="0"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3" fillId="0" borderId="1" xfId="0" applyFont="1" applyAlignment="1" applyProtection="1">
      <alignment horizontal="center" vertical="center"/>
      <protection locked="0"/>
    </xf>
    <xf numFmtId="0" fontId="13" fillId="0" borderId="1" xfId="0" applyFont="1" applyAlignment="1">
      <alignment horizontal="center" vertical="center"/>
    </xf>
    <xf numFmtId="0" fontId="3" fillId="0" borderId="1" xfId="0" applyFont="1" applyAlignment="1" applyProtection="1">
      <alignment horizontal="left" vertical="center"/>
      <protection locked="0"/>
    </xf>
    <xf numFmtId="0" fontId="11" fillId="0" borderId="1" xfId="0" applyFont="1" applyAlignment="1">
      <alignment horizontal="left" vertical="center"/>
    </xf>
    <xf numFmtId="0" fontId="11" fillId="0" borderId="1" xfId="0" applyFont="1" applyAlignment="1" applyProtection="1">
      <alignment horizontal="left" vertical="center"/>
      <protection locked="0"/>
    </xf>
    <xf numFmtId="0" fontId="11" fillId="0" borderId="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13" xfId="0" applyFont="1" applyBorder="1" applyAlignment="1">
      <alignment horizontal="center" vertical="center"/>
    </xf>
    <xf numFmtId="0" fontId="11" fillId="0" borderId="14"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2" borderId="3" xfId="0" applyFont="1" applyFill="1" applyBorder="1" applyAlignment="1">
      <alignment horizontal="center" vertical="center"/>
    </xf>
    <xf numFmtId="0" fontId="14" fillId="0" borderId="1" xfId="0" quotePrefix="1" applyFont="1" applyAlignment="1">
      <alignment horizontal="center" vertical="center"/>
    </xf>
    <xf numFmtId="0" fontId="3" fillId="0" borderId="2" xfId="0" applyFont="1" applyBorder="1" applyAlignment="1">
      <alignment horizontal="left" vertical="center" wrapText="1" indent="2"/>
    </xf>
    <xf numFmtId="0" fontId="3" fillId="2" borderId="2" xfId="0" applyFont="1" applyFill="1" applyBorder="1" applyAlignment="1" applyProtection="1">
      <alignment horizontal="left" vertical="center" wrapText="1"/>
      <protection locked="0"/>
    </xf>
    <xf numFmtId="0" fontId="10" fillId="0" borderId="1" xfId="0" quotePrefix="1" applyFont="1" applyAlignment="1" applyProtection="1">
      <alignment horizontal="center" vertical="center" wrapText="1"/>
      <protection locked="0"/>
    </xf>
    <xf numFmtId="0" fontId="10" fillId="0" borderId="1" xfId="0" applyFont="1" applyAlignment="1" applyProtection="1">
      <alignment horizontal="center" vertical="center" wrapText="1"/>
      <protection locked="0"/>
    </xf>
    <xf numFmtId="0" fontId="10" fillId="0" borderId="1"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0" fontId="15" fillId="0" borderId="1" xfId="0" applyFont="1" applyAlignment="1" applyProtection="1">
      <alignment horizontal="right"/>
      <protection locked="0"/>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3" fillId="0" borderId="15" xfId="0" applyFont="1" applyBorder="1" applyAlignment="1">
      <alignment horizontal="left" vertical="center"/>
    </xf>
    <xf numFmtId="0" fontId="3" fillId="0" borderId="15" xfId="0" applyFont="1" applyBorder="1" applyAlignment="1" applyProtection="1">
      <alignment horizontal="left" vertical="center"/>
      <protection locked="0"/>
    </xf>
    <xf numFmtId="0" fontId="3" fillId="2" borderId="15" xfId="0" applyFont="1" applyFill="1" applyBorder="1" applyAlignment="1">
      <alignment horizontal="left" vertical="center"/>
    </xf>
    <xf numFmtId="176" fontId="7" fillId="0" borderId="15" xfId="0" applyNumberFormat="1" applyFont="1" applyBorder="1" applyAlignment="1">
      <alignment horizontal="left" vertical="center"/>
    </xf>
    <xf numFmtId="0" fontId="14" fillId="0" borderId="1" xfId="0" applyFont="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Protection="1">
      <protection locked="0"/>
    </xf>
    <xf numFmtId="0" fontId="11" fillId="0" borderId="1" xfId="0" applyFont="1"/>
    <xf numFmtId="0" fontId="11" fillId="0" borderId="8"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9" xfId="0" applyFont="1" applyBorder="1" applyAlignment="1">
      <alignment horizontal="left" vertical="center"/>
    </xf>
    <xf numFmtId="0" fontId="14" fillId="0" borderId="1" xfId="0" quotePrefix="1" applyFont="1" applyAlignment="1">
      <alignment horizontal="center" vertical="center" wrapText="1"/>
    </xf>
    <xf numFmtId="0" fontId="13" fillId="0" borderId="1" xfId="0" applyFont="1" applyAlignment="1">
      <alignment horizontal="center" vertical="center" wrapText="1"/>
    </xf>
    <xf numFmtId="0" fontId="13" fillId="0" borderId="1" xfId="0" applyFont="1" applyAlignment="1" applyProtection="1">
      <alignment horizontal="center" vertical="center" wrapText="1"/>
      <protection locked="0"/>
    </xf>
    <xf numFmtId="0" fontId="3" fillId="0" borderId="1" xfId="0" applyFont="1" applyAlignment="1">
      <alignment horizontal="left" vertical="center" wrapText="1"/>
    </xf>
    <xf numFmtId="0" fontId="11" fillId="0" borderId="1" xfId="0" applyFont="1" applyAlignment="1">
      <alignment wrapText="1"/>
    </xf>
    <xf numFmtId="0" fontId="2" fillId="0" borderId="1" xfId="0" applyFont="1" applyAlignment="1">
      <alignment horizontal="right" wrapText="1"/>
    </xf>
    <xf numFmtId="0" fontId="2" fillId="0" borderId="1" xfId="0" applyFont="1" applyAlignment="1">
      <alignment wrapText="1"/>
    </xf>
    <xf numFmtId="0" fontId="3" fillId="0" borderId="2" xfId="0" applyFont="1" applyBorder="1" applyAlignment="1">
      <alignment horizontal="center" vertical="center"/>
    </xf>
    <xf numFmtId="0" fontId="3" fillId="0" borderId="2" xfId="0" applyFont="1" applyBorder="1" applyAlignment="1" applyProtection="1">
      <alignment horizontal="left"/>
      <protection locked="0"/>
    </xf>
    <xf numFmtId="0" fontId="3" fillId="0" borderId="2" xfId="0" applyFont="1" applyBorder="1" applyAlignment="1">
      <alignment horizontal="left"/>
    </xf>
    <xf numFmtId="0" fontId="3" fillId="2" borderId="2" xfId="0" applyFont="1" applyFill="1" applyBorder="1" applyAlignment="1">
      <alignment horizontal="right" vertical="center"/>
    </xf>
    <xf numFmtId="0" fontId="3" fillId="2" borderId="1" xfId="0" applyFont="1" applyFill="1" applyAlignment="1" applyProtection="1">
      <alignment horizontal="right" vertical="top" wrapText="1"/>
      <protection locked="0"/>
    </xf>
    <xf numFmtId="0" fontId="5" fillId="0" borderId="1" xfId="0" applyFont="1" applyAlignment="1" applyProtection="1">
      <alignment vertical="top"/>
      <protection locked="0"/>
    </xf>
    <xf numFmtId="0" fontId="5" fillId="0" borderId="1" xfId="0" applyFont="1" applyAlignment="1">
      <alignment vertical="top"/>
    </xf>
    <xf numFmtId="0" fontId="2" fillId="2" borderId="1" xfId="0" applyFont="1" applyFill="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13" fillId="0" borderId="1" xfId="0" quotePrefix="1" applyFont="1" applyAlignment="1">
      <alignment horizontal="center" vertical="center"/>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1" fillId="0" borderId="3" xfId="0" applyFont="1" applyBorder="1" applyAlignment="1">
      <alignment horizontal="center" vertical="center"/>
    </xf>
  </cellXfs>
  <cellStyles count="9">
    <cellStyle name="DateStyle" xfId="4" xr:uid="{00000000-0005-0000-0000-000005000000}"/>
    <cellStyle name="DateTimeStyle" xfId="5" xr:uid="{00000000-0005-0000-0000-000006000000}"/>
    <cellStyle name="IntegralNumberStyle" xfId="7" xr:uid="{00000000-0005-0000-0000-000008000000}"/>
    <cellStyle name="MoneyStyle" xfId="1" xr:uid="{00000000-0005-0000-0000-000003000000}"/>
    <cellStyle name="NumberStyle" xfId="1" xr:uid="{00000000-0005-0000-0000-000001000000}"/>
    <cellStyle name="PercentStyle" xfId="6" xr:uid="{00000000-0005-0000-0000-000007000000}"/>
    <cellStyle name="TextStyle" xfId="2" xr:uid="{00000000-0005-0000-0000-000002000000}"/>
    <cellStyle name="TimeStyle" xfId="3" xr:uid="{00000000-0005-0000-0000-000004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725F9-AFC5-AA18-950E-5FA3795ECDF4}">
  <sheetPr>
    <outlinePr summaryRight="0"/>
    <pageSetUpPr fitToPage="1"/>
  </sheetPr>
  <dimension ref="A1:D37"/>
  <sheetViews>
    <sheetView showGridLines="0" showZeros="0" workbookViewId="0">
      <pane ySplit="1" topLeftCell="A5" activePane="bottomLeft" state="frozen"/>
      <selection pane="bottomLeft"/>
    </sheetView>
  </sheetViews>
  <sheetFormatPr defaultColWidth="8.59765625" defaultRowHeight="12.75" customHeight="1"/>
  <cols>
    <col min="1" max="4" width="41" customWidth="1"/>
  </cols>
  <sheetData>
    <row r="1" spans="1:4" ht="12.75" customHeight="1">
      <c r="A1" s="1"/>
      <c r="B1" s="1"/>
      <c r="C1" s="1"/>
      <c r="D1" s="1"/>
    </row>
    <row r="2" spans="1:4" ht="15" customHeight="1">
      <c r="A2" s="2"/>
      <c r="B2" s="2"/>
      <c r="C2" s="2"/>
      <c r="D2" s="3" t="s">
        <v>0</v>
      </c>
    </row>
    <row r="3" spans="1:4" ht="41.25" customHeight="1">
      <c r="A3" s="91" t="str">
        <f>"2025"&amp;"年部门财务收支预算总表"</f>
        <v>2025年部门财务收支预算总表</v>
      </c>
      <c r="B3" s="92"/>
      <c r="C3" s="92"/>
      <c r="D3" s="92"/>
    </row>
    <row r="4" spans="1:4" ht="17.25" customHeight="1">
      <c r="A4" s="93" t="str">
        <f>"单位名称："&amp;"昆明市五华区人民政府黑林铺街道办事处"</f>
        <v>单位名称：昆明市五华区人民政府黑林铺街道办事处</v>
      </c>
      <c r="B4" s="94"/>
      <c r="D4" s="4" t="s">
        <v>1</v>
      </c>
    </row>
    <row r="5" spans="1:4" ht="23.25" customHeight="1">
      <c r="A5" s="95" t="s">
        <v>2</v>
      </c>
      <c r="B5" s="96"/>
      <c r="C5" s="95" t="s">
        <v>3</v>
      </c>
      <c r="D5" s="96"/>
    </row>
    <row r="6" spans="1:4" ht="24" customHeight="1">
      <c r="A6" s="5" t="s">
        <v>4</v>
      </c>
      <c r="B6" s="5" t="s">
        <v>5</v>
      </c>
      <c r="C6" s="5" t="s">
        <v>6</v>
      </c>
      <c r="D6" s="5" t="s">
        <v>5</v>
      </c>
    </row>
    <row r="7" spans="1:4" ht="17.25" customHeight="1">
      <c r="A7" s="6" t="s">
        <v>7</v>
      </c>
      <c r="B7" s="7">
        <v>55843209</v>
      </c>
      <c r="C7" s="6" t="s">
        <v>8</v>
      </c>
      <c r="D7" s="7">
        <v>17106049</v>
      </c>
    </row>
    <row r="8" spans="1:4" ht="17.25" customHeight="1">
      <c r="A8" s="6" t="s">
        <v>9</v>
      </c>
      <c r="B8" s="7"/>
      <c r="C8" s="6" t="s">
        <v>10</v>
      </c>
      <c r="D8" s="7"/>
    </row>
    <row r="9" spans="1:4" ht="17.25" customHeight="1">
      <c r="A9" s="6" t="s">
        <v>11</v>
      </c>
      <c r="B9" s="7"/>
      <c r="C9" s="8" t="s">
        <v>12</v>
      </c>
      <c r="D9" s="7"/>
    </row>
    <row r="10" spans="1:4" ht="17.25" customHeight="1">
      <c r="A10" s="6" t="s">
        <v>13</v>
      </c>
      <c r="B10" s="7"/>
      <c r="C10" s="8" t="s">
        <v>14</v>
      </c>
      <c r="D10" s="7">
        <v>151000</v>
      </c>
    </row>
    <row r="11" spans="1:4" ht="17.25" customHeight="1">
      <c r="A11" s="6" t="s">
        <v>15</v>
      </c>
      <c r="B11" s="7"/>
      <c r="C11" s="8" t="s">
        <v>16</v>
      </c>
      <c r="D11" s="7"/>
    </row>
    <row r="12" spans="1:4" ht="17.25" customHeight="1">
      <c r="A12" s="6" t="s">
        <v>17</v>
      </c>
      <c r="B12" s="7"/>
      <c r="C12" s="8" t="s">
        <v>18</v>
      </c>
      <c r="D12" s="7"/>
    </row>
    <row r="13" spans="1:4" ht="17.25" customHeight="1">
      <c r="A13" s="6" t="s">
        <v>19</v>
      </c>
      <c r="B13" s="7"/>
      <c r="C13" s="9" t="s">
        <v>20</v>
      </c>
      <c r="D13" s="7">
        <v>15000</v>
      </c>
    </row>
    <row r="14" spans="1:4" ht="17.25" customHeight="1">
      <c r="A14" s="6" t="s">
        <v>21</v>
      </c>
      <c r="B14" s="7"/>
      <c r="C14" s="9" t="s">
        <v>22</v>
      </c>
      <c r="D14" s="7">
        <v>24520912</v>
      </c>
    </row>
    <row r="15" spans="1:4" ht="17.25" customHeight="1">
      <c r="A15" s="6" t="s">
        <v>23</v>
      </c>
      <c r="B15" s="7"/>
      <c r="C15" s="9" t="s">
        <v>24</v>
      </c>
      <c r="D15" s="7">
        <v>1280040</v>
      </c>
    </row>
    <row r="16" spans="1:4" ht="17.25" customHeight="1">
      <c r="A16" s="6" t="s">
        <v>25</v>
      </c>
      <c r="B16" s="7"/>
      <c r="C16" s="9" t="s">
        <v>26</v>
      </c>
      <c r="D16" s="7"/>
    </row>
    <row r="17" spans="1:4" ht="17.25" customHeight="1">
      <c r="A17" s="10"/>
      <c r="B17" s="7"/>
      <c r="C17" s="9" t="s">
        <v>27</v>
      </c>
      <c r="D17" s="7">
        <v>7704608</v>
      </c>
    </row>
    <row r="18" spans="1:4" ht="17.25" customHeight="1">
      <c r="A18" s="11"/>
      <c r="B18" s="7"/>
      <c r="C18" s="9" t="s">
        <v>28</v>
      </c>
      <c r="D18" s="7">
        <v>3788100</v>
      </c>
    </row>
    <row r="19" spans="1:4" ht="17.25" customHeight="1">
      <c r="A19" s="11"/>
      <c r="B19" s="7"/>
      <c r="C19" s="9" t="s">
        <v>29</v>
      </c>
      <c r="D19" s="7"/>
    </row>
    <row r="20" spans="1:4" ht="17.25" customHeight="1">
      <c r="A20" s="11"/>
      <c r="B20" s="7"/>
      <c r="C20" s="9" t="s">
        <v>30</v>
      </c>
      <c r="D20" s="7"/>
    </row>
    <row r="21" spans="1:4" ht="17.25" customHeight="1">
      <c r="A21" s="11"/>
      <c r="B21" s="7"/>
      <c r="C21" s="9" t="s">
        <v>31</v>
      </c>
      <c r="D21" s="7"/>
    </row>
    <row r="22" spans="1:4" ht="17.25" customHeight="1">
      <c r="A22" s="11"/>
      <c r="B22" s="7"/>
      <c r="C22" s="9" t="s">
        <v>32</v>
      </c>
      <c r="D22" s="7"/>
    </row>
    <row r="23" spans="1:4" ht="17.25" customHeight="1">
      <c r="A23" s="11"/>
      <c r="B23" s="7"/>
      <c r="C23" s="9" t="s">
        <v>33</v>
      </c>
      <c r="D23" s="7"/>
    </row>
    <row r="24" spans="1:4" ht="17.25" customHeight="1">
      <c r="A24" s="11"/>
      <c r="B24" s="7"/>
      <c r="C24" s="9" t="s">
        <v>34</v>
      </c>
      <c r="D24" s="7"/>
    </row>
    <row r="25" spans="1:4" ht="17.25" customHeight="1">
      <c r="A25" s="11"/>
      <c r="B25" s="7"/>
      <c r="C25" s="9" t="s">
        <v>35</v>
      </c>
      <c r="D25" s="7">
        <v>1277500</v>
      </c>
    </row>
    <row r="26" spans="1:4" ht="17.25" customHeight="1">
      <c r="A26" s="11"/>
      <c r="B26" s="7"/>
      <c r="C26" s="9" t="s">
        <v>36</v>
      </c>
      <c r="D26" s="7"/>
    </row>
    <row r="27" spans="1:4" ht="17.25" customHeight="1">
      <c r="A27" s="11"/>
      <c r="B27" s="7"/>
      <c r="C27" s="10" t="s">
        <v>37</v>
      </c>
      <c r="D27" s="7"/>
    </row>
    <row r="28" spans="1:4" ht="17.25" customHeight="1">
      <c r="A28" s="11"/>
      <c r="B28" s="7"/>
      <c r="C28" s="9" t="s">
        <v>38</v>
      </c>
      <c r="D28" s="7"/>
    </row>
    <row r="29" spans="1:4" ht="16.5" customHeight="1">
      <c r="A29" s="11"/>
      <c r="B29" s="7"/>
      <c r="C29" s="9" t="s">
        <v>39</v>
      </c>
      <c r="D29" s="7"/>
    </row>
    <row r="30" spans="1:4" ht="16.5" customHeight="1">
      <c r="A30" s="11"/>
      <c r="B30" s="7"/>
      <c r="C30" s="10" t="s">
        <v>40</v>
      </c>
      <c r="D30" s="7"/>
    </row>
    <row r="31" spans="1:4" ht="17.25" customHeight="1">
      <c r="A31" s="11"/>
      <c r="B31" s="7"/>
      <c r="C31" s="10" t="s">
        <v>41</v>
      </c>
      <c r="D31" s="7"/>
    </row>
    <row r="32" spans="1:4" ht="17.25" customHeight="1">
      <c r="A32" s="11"/>
      <c r="B32" s="7"/>
      <c r="C32" s="9" t="s">
        <v>42</v>
      </c>
      <c r="D32" s="7"/>
    </row>
    <row r="33" spans="1:4" ht="16.5" customHeight="1">
      <c r="A33" s="11" t="s">
        <v>43</v>
      </c>
      <c r="B33" s="7">
        <v>55843209</v>
      </c>
      <c r="C33" s="11" t="s">
        <v>44</v>
      </c>
      <c r="D33" s="7">
        <v>55843209</v>
      </c>
    </row>
    <row r="34" spans="1:4" ht="16.5" customHeight="1">
      <c r="A34" s="10" t="s">
        <v>45</v>
      </c>
      <c r="B34" s="7"/>
      <c r="C34" s="10" t="s">
        <v>46</v>
      </c>
      <c r="D34" s="7"/>
    </row>
    <row r="35" spans="1:4" ht="16.5" customHeight="1">
      <c r="A35" s="9" t="s">
        <v>47</v>
      </c>
      <c r="B35" s="7"/>
      <c r="C35" s="9" t="s">
        <v>47</v>
      </c>
      <c r="D35" s="7"/>
    </row>
    <row r="36" spans="1:4" ht="16.5" customHeight="1">
      <c r="A36" s="9" t="s">
        <v>48</v>
      </c>
      <c r="B36" s="7"/>
      <c r="C36" s="9" t="s">
        <v>49</v>
      </c>
      <c r="D36" s="7"/>
    </row>
    <row r="37" spans="1:4" ht="16.5" customHeight="1">
      <c r="A37" s="12" t="s">
        <v>50</v>
      </c>
      <c r="B37" s="7">
        <v>55843209</v>
      </c>
      <c r="C37" s="12" t="s">
        <v>51</v>
      </c>
      <c r="D37" s="7">
        <v>55843209</v>
      </c>
    </row>
  </sheetData>
  <mergeCells count="4">
    <mergeCell ref="A3:D3"/>
    <mergeCell ref="A4:B4"/>
    <mergeCell ref="A5:B5"/>
    <mergeCell ref="C5:D5"/>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A4B8-6E9C-B7D6-914E-D1D5CF212713}">
  <sheetPr>
    <outlinePr summaryRight="0"/>
    <pageSetUpPr fitToPage="1"/>
  </sheetPr>
  <dimension ref="A1:F12"/>
  <sheetViews>
    <sheetView showZeros="0" workbookViewId="0">
      <pane ySplit="1" topLeftCell="A2" activePane="bottomLeft" state="frozen"/>
      <selection pane="bottomLeft" activeCell="D15" sqref="D15"/>
    </sheetView>
  </sheetViews>
  <sheetFormatPr defaultColWidth="9.1328125" defaultRowHeight="14.25" customHeight="1"/>
  <cols>
    <col min="1" max="1" width="32.1328125" customWidth="1"/>
    <col min="2" max="2" width="20.73046875" customWidth="1"/>
    <col min="3" max="3" width="32.1328125" customWidth="1"/>
    <col min="4" max="4" width="27.73046875" customWidth="1"/>
    <col min="5" max="6" width="36.73046875" customWidth="1"/>
  </cols>
  <sheetData>
    <row r="1" spans="1:6" ht="14.25" customHeight="1">
      <c r="A1" s="1"/>
      <c r="B1" s="1"/>
      <c r="C1" s="1"/>
      <c r="D1" s="1"/>
      <c r="E1" s="1"/>
      <c r="F1" s="1"/>
    </row>
    <row r="2" spans="1:6" ht="12" customHeight="1">
      <c r="A2" s="60">
        <v>1</v>
      </c>
      <c r="B2" s="61">
        <v>0</v>
      </c>
      <c r="C2" s="60">
        <v>1</v>
      </c>
      <c r="D2" s="31"/>
      <c r="E2" s="31"/>
      <c r="F2" s="53" t="s">
        <v>630</v>
      </c>
    </row>
    <row r="3" spans="1:6" ht="42" customHeight="1">
      <c r="A3" s="181" t="str">
        <f>"2025"&amp;"年部门政府性基金预算支出预算表"</f>
        <v>2025年部门政府性基金预算支出预算表</v>
      </c>
      <c r="B3" s="182" t="s">
        <v>631</v>
      </c>
      <c r="C3" s="183"/>
      <c r="D3" s="128"/>
      <c r="E3" s="128"/>
      <c r="F3" s="128"/>
    </row>
    <row r="4" spans="1:6" ht="13.5" customHeight="1">
      <c r="A4" s="163" t="str">
        <f>"单位名称："&amp;"昆明市五华区人民政府黑林铺街道办事处"</f>
        <v>单位名称：昆明市五华区人民政府黑林铺街道办事处</v>
      </c>
      <c r="B4" s="163" t="s">
        <v>632</v>
      </c>
      <c r="C4" s="187"/>
      <c r="D4" s="31"/>
      <c r="E4" s="31"/>
      <c r="F4" s="53" t="s">
        <v>1</v>
      </c>
    </row>
    <row r="5" spans="1:6" ht="19.5" customHeight="1">
      <c r="A5" s="138" t="s">
        <v>243</v>
      </c>
      <c r="B5" s="185" t="s">
        <v>73</v>
      </c>
      <c r="C5" s="138" t="s">
        <v>74</v>
      </c>
      <c r="D5" s="169" t="s">
        <v>633</v>
      </c>
      <c r="E5" s="136"/>
      <c r="F5" s="137"/>
    </row>
    <row r="6" spans="1:6" ht="18.75" customHeight="1">
      <c r="A6" s="167"/>
      <c r="B6" s="186"/>
      <c r="C6" s="167"/>
      <c r="D6" s="62" t="s">
        <v>55</v>
      </c>
      <c r="E6" s="49" t="s">
        <v>76</v>
      </c>
      <c r="F6" s="62" t="s">
        <v>77</v>
      </c>
    </row>
    <row r="7" spans="1:6" ht="18.75" customHeight="1">
      <c r="A7" s="57">
        <v>1</v>
      </c>
      <c r="B7" s="63" t="s">
        <v>84</v>
      </c>
      <c r="C7" s="57">
        <v>3</v>
      </c>
      <c r="D7" s="34">
        <v>4</v>
      </c>
      <c r="E7" s="34">
        <v>5</v>
      </c>
      <c r="F7" s="34">
        <v>6</v>
      </c>
    </row>
    <row r="8" spans="1:6" ht="21" customHeight="1">
      <c r="A8" s="88" t="s">
        <v>704</v>
      </c>
      <c r="B8" s="16"/>
      <c r="C8" s="16"/>
      <c r="D8" s="7"/>
      <c r="E8" s="7"/>
      <c r="F8" s="7"/>
    </row>
    <row r="9" spans="1:6" ht="21" customHeight="1">
      <c r="A9" s="16"/>
      <c r="B9" s="16"/>
      <c r="C9" s="16"/>
      <c r="D9" s="7"/>
      <c r="E9" s="7"/>
      <c r="F9" s="7"/>
    </row>
    <row r="10" spans="1:6" ht="18.75" customHeight="1">
      <c r="A10" s="104" t="s">
        <v>233</v>
      </c>
      <c r="B10" s="104" t="s">
        <v>233</v>
      </c>
      <c r="C10" s="184" t="s">
        <v>233</v>
      </c>
      <c r="D10" s="7"/>
      <c r="E10" s="7"/>
      <c r="F10" s="7"/>
    </row>
    <row r="12" spans="1:6" ht="14.25" customHeight="1">
      <c r="A12" s="87" t="s">
        <v>705</v>
      </c>
    </row>
  </sheetData>
  <mergeCells count="7">
    <mergeCell ref="A3:F3"/>
    <mergeCell ref="A10:C10"/>
    <mergeCell ref="D5:F5"/>
    <mergeCell ref="B5:B6"/>
    <mergeCell ref="C5:C6"/>
    <mergeCell ref="A5:A6"/>
    <mergeCell ref="A4:C4"/>
  </mergeCells>
  <phoneticPr fontId="16" type="noConversion"/>
  <printOptions horizontalCentered="1"/>
  <pageMargins left="0.37" right="0.37" top="0.56000000000000005" bottom="0.56000000000000005" header="0.48" footer="0.48"/>
  <pageSetup paperSize="9" scale="98"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3FCD-FAAD-9C7A-3A9E-3D11414F4E76}">
  <sheetPr>
    <outlinePr summaryRight="0"/>
    <pageSetUpPr fitToPage="1"/>
  </sheetPr>
  <dimension ref="A1:S12"/>
  <sheetViews>
    <sheetView showZeros="0" workbookViewId="0">
      <pane ySplit="1" topLeftCell="A2" activePane="bottomLeft" state="frozen"/>
      <selection pane="bottomLeft"/>
    </sheetView>
  </sheetViews>
  <sheetFormatPr defaultColWidth="9.1328125" defaultRowHeight="14.25" customHeight="1"/>
  <cols>
    <col min="1" max="2" width="32.59765625" customWidth="1"/>
    <col min="3" max="3" width="41.1328125" customWidth="1"/>
    <col min="4" max="4" width="21.73046875" customWidth="1"/>
    <col min="5" max="5" width="35.265625" customWidth="1"/>
    <col min="6" max="6" width="7.73046875" customWidth="1"/>
    <col min="7" max="7" width="11.1328125" customWidth="1"/>
    <col min="8" max="8" width="13.265625" customWidth="1"/>
    <col min="9" max="18" width="20" customWidth="1"/>
    <col min="19" max="19" width="19.8632812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4"/>
      <c r="C2" s="44"/>
      <c r="R2" s="45"/>
      <c r="S2" s="45" t="s">
        <v>634</v>
      </c>
    </row>
    <row r="3" spans="1:19" ht="41.25" customHeight="1">
      <c r="A3" s="198" t="str">
        <f>"2025"&amp;"年部门政府采购预算表"</f>
        <v>2025年部门政府采购预算表</v>
      </c>
      <c r="B3" s="161"/>
      <c r="C3" s="161"/>
      <c r="D3" s="162"/>
      <c r="E3" s="162"/>
      <c r="F3" s="162"/>
      <c r="G3" s="162"/>
      <c r="H3" s="162"/>
      <c r="I3" s="162"/>
      <c r="J3" s="162"/>
      <c r="K3" s="162"/>
      <c r="L3" s="162"/>
      <c r="M3" s="161"/>
      <c r="N3" s="162"/>
      <c r="O3" s="162"/>
      <c r="P3" s="161"/>
      <c r="Q3" s="162"/>
      <c r="R3" s="161"/>
      <c r="S3" s="161"/>
    </row>
    <row r="4" spans="1:19" ht="18.75" customHeight="1">
      <c r="A4" s="143" t="str">
        <f>"单位名称："&amp;"昆明市五华区人民政府黑林铺街道办事处"</f>
        <v>单位名称：昆明市五华区人民政府黑林铺街道办事处</v>
      </c>
      <c r="B4" s="203"/>
      <c r="C4" s="203"/>
      <c r="D4" s="204"/>
      <c r="E4" s="204"/>
      <c r="F4" s="204"/>
      <c r="G4" s="204"/>
      <c r="H4" s="204"/>
      <c r="I4" s="47"/>
      <c r="J4" s="47"/>
      <c r="K4" s="47"/>
      <c r="L4" s="47"/>
      <c r="R4" s="64"/>
      <c r="S4" s="53" t="s">
        <v>1</v>
      </c>
    </row>
    <row r="5" spans="1:19" ht="15.75" customHeight="1">
      <c r="A5" s="172" t="s">
        <v>242</v>
      </c>
      <c r="B5" s="188" t="s">
        <v>243</v>
      </c>
      <c r="C5" s="188" t="s">
        <v>635</v>
      </c>
      <c r="D5" s="199" t="s">
        <v>636</v>
      </c>
      <c r="E5" s="199" t="s">
        <v>637</v>
      </c>
      <c r="F5" s="199" t="s">
        <v>638</v>
      </c>
      <c r="G5" s="199" t="s">
        <v>639</v>
      </c>
      <c r="H5" s="199" t="s">
        <v>640</v>
      </c>
      <c r="I5" s="202" t="s">
        <v>250</v>
      </c>
      <c r="J5" s="202"/>
      <c r="K5" s="202"/>
      <c r="L5" s="202"/>
      <c r="M5" s="155"/>
      <c r="N5" s="202"/>
      <c r="O5" s="202"/>
      <c r="P5" s="154"/>
      <c r="Q5" s="202"/>
      <c r="R5" s="155"/>
      <c r="S5" s="156"/>
    </row>
    <row r="6" spans="1:19" ht="17.25" customHeight="1">
      <c r="A6" s="175"/>
      <c r="B6" s="189"/>
      <c r="C6" s="189"/>
      <c r="D6" s="200"/>
      <c r="E6" s="200"/>
      <c r="F6" s="200"/>
      <c r="G6" s="200"/>
      <c r="H6" s="200"/>
      <c r="I6" s="200" t="s">
        <v>55</v>
      </c>
      <c r="J6" s="200" t="s">
        <v>58</v>
      </c>
      <c r="K6" s="200" t="s">
        <v>641</v>
      </c>
      <c r="L6" s="200" t="s">
        <v>642</v>
      </c>
      <c r="M6" s="205" t="s">
        <v>643</v>
      </c>
      <c r="N6" s="191" t="s">
        <v>644</v>
      </c>
      <c r="O6" s="191"/>
      <c r="P6" s="192"/>
      <c r="Q6" s="191"/>
      <c r="R6" s="193"/>
      <c r="S6" s="190"/>
    </row>
    <row r="7" spans="1:19" ht="54" customHeight="1">
      <c r="A7" s="176"/>
      <c r="B7" s="190"/>
      <c r="C7" s="190"/>
      <c r="D7" s="201"/>
      <c r="E7" s="201"/>
      <c r="F7" s="201"/>
      <c r="G7" s="201"/>
      <c r="H7" s="201"/>
      <c r="I7" s="201"/>
      <c r="J7" s="201" t="s">
        <v>57</v>
      </c>
      <c r="K7" s="201"/>
      <c r="L7" s="201"/>
      <c r="M7" s="206"/>
      <c r="N7" s="66" t="s">
        <v>57</v>
      </c>
      <c r="O7" s="66" t="s">
        <v>64</v>
      </c>
      <c r="P7" s="65" t="s">
        <v>65</v>
      </c>
      <c r="Q7" s="66" t="s">
        <v>66</v>
      </c>
      <c r="R7" s="67" t="s">
        <v>67</v>
      </c>
      <c r="S7" s="65" t="s">
        <v>68</v>
      </c>
    </row>
    <row r="8" spans="1:19" ht="18" customHeight="1">
      <c r="A8" s="68">
        <v>1</v>
      </c>
      <c r="B8" s="68" t="s">
        <v>84</v>
      </c>
      <c r="C8" s="69">
        <v>3</v>
      </c>
      <c r="D8" s="69">
        <v>4</v>
      </c>
      <c r="E8" s="68">
        <v>5</v>
      </c>
      <c r="F8" s="68">
        <v>6</v>
      </c>
      <c r="G8" s="68">
        <v>7</v>
      </c>
      <c r="H8" s="68">
        <v>8</v>
      </c>
      <c r="I8" s="68">
        <v>9</v>
      </c>
      <c r="J8" s="68">
        <v>10</v>
      </c>
      <c r="K8" s="68">
        <v>11</v>
      </c>
      <c r="L8" s="68">
        <v>12</v>
      </c>
      <c r="M8" s="68">
        <v>13</v>
      </c>
      <c r="N8" s="68">
        <v>14</v>
      </c>
      <c r="O8" s="68">
        <v>15</v>
      </c>
      <c r="P8" s="68">
        <v>16</v>
      </c>
      <c r="Q8" s="68">
        <v>17</v>
      </c>
      <c r="R8" s="68">
        <v>18</v>
      </c>
      <c r="S8" s="68">
        <v>19</v>
      </c>
    </row>
    <row r="9" spans="1:19" ht="21" customHeight="1">
      <c r="A9" s="70" t="s">
        <v>70</v>
      </c>
      <c r="B9" s="71" t="s">
        <v>70</v>
      </c>
      <c r="C9" s="71" t="s">
        <v>367</v>
      </c>
      <c r="D9" s="72" t="s">
        <v>645</v>
      </c>
      <c r="E9" s="72" t="s">
        <v>646</v>
      </c>
      <c r="F9" s="72" t="s">
        <v>586</v>
      </c>
      <c r="G9" s="73">
        <v>1</v>
      </c>
      <c r="H9" s="7">
        <v>50000</v>
      </c>
      <c r="I9" s="7">
        <v>50000</v>
      </c>
      <c r="J9" s="7">
        <v>50000</v>
      </c>
      <c r="K9" s="7"/>
      <c r="L9" s="7"/>
      <c r="M9" s="7"/>
      <c r="N9" s="7"/>
      <c r="O9" s="7"/>
      <c r="P9" s="7"/>
      <c r="Q9" s="7"/>
      <c r="R9" s="7"/>
      <c r="S9" s="7"/>
    </row>
    <row r="10" spans="1:19" ht="21" customHeight="1">
      <c r="A10" s="70" t="s">
        <v>70</v>
      </c>
      <c r="B10" s="71" t="s">
        <v>70</v>
      </c>
      <c r="C10" s="71" t="s">
        <v>347</v>
      </c>
      <c r="D10" s="72" t="s">
        <v>647</v>
      </c>
      <c r="E10" s="72" t="s">
        <v>648</v>
      </c>
      <c r="F10" s="72" t="s">
        <v>586</v>
      </c>
      <c r="G10" s="73">
        <v>1</v>
      </c>
      <c r="H10" s="7">
        <v>711360</v>
      </c>
      <c r="I10" s="7">
        <v>711360</v>
      </c>
      <c r="J10" s="7">
        <v>711360</v>
      </c>
      <c r="K10" s="7"/>
      <c r="L10" s="7"/>
      <c r="M10" s="7"/>
      <c r="N10" s="7"/>
      <c r="O10" s="7"/>
      <c r="P10" s="7"/>
      <c r="Q10" s="7"/>
      <c r="R10" s="7"/>
      <c r="S10" s="7"/>
    </row>
    <row r="11" spans="1:19" ht="21" customHeight="1">
      <c r="A11" s="207" t="s">
        <v>233</v>
      </c>
      <c r="B11" s="208"/>
      <c r="C11" s="208"/>
      <c r="D11" s="209"/>
      <c r="E11" s="209"/>
      <c r="F11" s="209"/>
      <c r="G11" s="111"/>
      <c r="H11" s="7">
        <v>761360</v>
      </c>
      <c r="I11" s="7">
        <v>761360</v>
      </c>
      <c r="J11" s="7">
        <v>761360</v>
      </c>
      <c r="K11" s="7"/>
      <c r="L11" s="7"/>
      <c r="M11" s="7"/>
      <c r="N11" s="7"/>
      <c r="O11" s="7"/>
      <c r="P11" s="7"/>
      <c r="Q11" s="7"/>
      <c r="R11" s="7"/>
      <c r="S11" s="7"/>
    </row>
    <row r="12" spans="1:19" ht="21" customHeight="1">
      <c r="A12" s="194" t="s">
        <v>649</v>
      </c>
      <c r="B12" s="195"/>
      <c r="C12" s="195"/>
      <c r="D12" s="194"/>
      <c r="E12" s="194"/>
      <c r="F12" s="194"/>
      <c r="G12" s="196"/>
      <c r="H12" s="197"/>
      <c r="I12" s="197"/>
      <c r="J12" s="197"/>
      <c r="K12" s="197"/>
      <c r="L12" s="197"/>
      <c r="M12" s="197"/>
      <c r="N12" s="197"/>
      <c r="O12" s="197"/>
      <c r="P12" s="197"/>
      <c r="Q12" s="197"/>
      <c r="R12" s="197"/>
      <c r="S12" s="197"/>
    </row>
  </sheetData>
  <mergeCells count="19">
    <mergeCell ref="I6:I7"/>
    <mergeCell ref="A11:G11"/>
    <mergeCell ref="J6:J7"/>
    <mergeCell ref="C5:C7"/>
    <mergeCell ref="B5:B7"/>
    <mergeCell ref="N6:S6"/>
    <mergeCell ref="A12:S12"/>
    <mergeCell ref="A3:S3"/>
    <mergeCell ref="A5:A7"/>
    <mergeCell ref="D5:D7"/>
    <mergeCell ref="E5:E7"/>
    <mergeCell ref="F5:F7"/>
    <mergeCell ref="G5:G7"/>
    <mergeCell ref="H5:H7"/>
    <mergeCell ref="I5:S5"/>
    <mergeCell ref="K6:K7"/>
    <mergeCell ref="L6:L7"/>
    <mergeCell ref="A4:H4"/>
    <mergeCell ref="M6:M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DE5E-9AF4-B7A5-BBEB-6B931D5625B9}">
  <sheetPr>
    <outlinePr summaryRight="0"/>
    <pageSetUpPr fitToPage="1"/>
  </sheetPr>
  <dimension ref="A1:T12"/>
  <sheetViews>
    <sheetView showZeros="0" workbookViewId="0">
      <pane ySplit="1" topLeftCell="A2" activePane="bottomLeft" state="frozen"/>
      <selection pane="bottomLeft"/>
    </sheetView>
  </sheetViews>
  <sheetFormatPr defaultColWidth="9.1328125" defaultRowHeight="14.25" customHeight="1"/>
  <cols>
    <col min="1" max="5" width="39.1328125" customWidth="1"/>
    <col min="6" max="6" width="27.59765625" customWidth="1"/>
    <col min="7" max="7" width="28.59765625" customWidth="1"/>
    <col min="8" max="8" width="28.1328125" customWidth="1"/>
    <col min="9" max="9" width="39.1328125" customWidth="1"/>
    <col min="10" max="18" width="20.3984375" customWidth="1"/>
    <col min="19" max="20" width="20.26562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74"/>
      <c r="B2" s="44"/>
      <c r="C2" s="44"/>
      <c r="D2" s="44"/>
      <c r="E2" s="44"/>
      <c r="F2" s="44"/>
      <c r="G2" s="44"/>
      <c r="H2" s="74"/>
      <c r="I2" s="74"/>
      <c r="J2" s="74"/>
      <c r="K2" s="74"/>
      <c r="L2" s="74"/>
      <c r="M2" s="74"/>
      <c r="N2" s="75"/>
      <c r="O2" s="74"/>
      <c r="P2" s="74"/>
      <c r="Q2" s="44"/>
      <c r="R2" s="74"/>
      <c r="S2" s="76"/>
      <c r="T2" s="76" t="s">
        <v>650</v>
      </c>
    </row>
    <row r="3" spans="1:20" ht="41.25" customHeight="1">
      <c r="A3" s="210" t="str">
        <f>"2025"&amp;"年部门政府购买服务预算表"</f>
        <v>2025年部门政府购买服务预算表</v>
      </c>
      <c r="B3" s="161"/>
      <c r="C3" s="161"/>
      <c r="D3" s="161"/>
      <c r="E3" s="161"/>
      <c r="F3" s="161"/>
      <c r="G3" s="161"/>
      <c r="H3" s="211"/>
      <c r="I3" s="211"/>
      <c r="J3" s="211"/>
      <c r="K3" s="211"/>
      <c r="L3" s="211"/>
      <c r="M3" s="211"/>
      <c r="N3" s="212"/>
      <c r="O3" s="211"/>
      <c r="P3" s="211"/>
      <c r="Q3" s="161"/>
      <c r="R3" s="211"/>
      <c r="S3" s="212"/>
      <c r="T3" s="161"/>
    </row>
    <row r="4" spans="1:20" ht="22.5" customHeight="1">
      <c r="A4" s="213" t="str">
        <f>"单位名称："&amp;"昆明市五华区人民政府黑林铺街道办事处"</f>
        <v>单位名称：昆明市五华区人民政府黑林铺街道办事处</v>
      </c>
      <c r="B4" s="203"/>
      <c r="C4" s="203"/>
      <c r="D4" s="203"/>
      <c r="E4" s="203"/>
      <c r="F4" s="203"/>
      <c r="G4" s="203"/>
      <c r="H4" s="214"/>
      <c r="I4" s="214"/>
      <c r="J4" s="77"/>
      <c r="K4" s="77"/>
      <c r="L4" s="77"/>
      <c r="M4" s="77"/>
      <c r="N4" s="75"/>
      <c r="O4" s="74"/>
      <c r="P4" s="74"/>
      <c r="Q4" s="44"/>
      <c r="R4" s="74"/>
      <c r="S4" s="78"/>
      <c r="T4" s="76" t="s">
        <v>1</v>
      </c>
    </row>
    <row r="5" spans="1:20" ht="24" customHeight="1">
      <c r="A5" s="172" t="s">
        <v>242</v>
      </c>
      <c r="B5" s="188" t="s">
        <v>243</v>
      </c>
      <c r="C5" s="188" t="s">
        <v>635</v>
      </c>
      <c r="D5" s="188" t="s">
        <v>651</v>
      </c>
      <c r="E5" s="188" t="s">
        <v>652</v>
      </c>
      <c r="F5" s="188" t="s">
        <v>653</v>
      </c>
      <c r="G5" s="188" t="s">
        <v>654</v>
      </c>
      <c r="H5" s="199" t="s">
        <v>655</v>
      </c>
      <c r="I5" s="199" t="s">
        <v>656</v>
      </c>
      <c r="J5" s="202" t="s">
        <v>250</v>
      </c>
      <c r="K5" s="202"/>
      <c r="L5" s="202"/>
      <c r="M5" s="202"/>
      <c r="N5" s="155"/>
      <c r="O5" s="202"/>
      <c r="P5" s="202"/>
      <c r="Q5" s="154"/>
      <c r="R5" s="202"/>
      <c r="S5" s="155"/>
      <c r="T5" s="156"/>
    </row>
    <row r="6" spans="1:20" ht="24" customHeight="1">
      <c r="A6" s="175"/>
      <c r="B6" s="189"/>
      <c r="C6" s="189"/>
      <c r="D6" s="189"/>
      <c r="E6" s="189"/>
      <c r="F6" s="189"/>
      <c r="G6" s="189"/>
      <c r="H6" s="200"/>
      <c r="I6" s="200"/>
      <c r="J6" s="200" t="s">
        <v>55</v>
      </c>
      <c r="K6" s="200" t="s">
        <v>58</v>
      </c>
      <c r="L6" s="200" t="s">
        <v>641</v>
      </c>
      <c r="M6" s="200" t="s">
        <v>642</v>
      </c>
      <c r="N6" s="205" t="s">
        <v>643</v>
      </c>
      <c r="O6" s="191" t="s">
        <v>644</v>
      </c>
      <c r="P6" s="191"/>
      <c r="Q6" s="192"/>
      <c r="R6" s="191"/>
      <c r="S6" s="193"/>
      <c r="T6" s="190"/>
    </row>
    <row r="7" spans="1:20" ht="54" customHeight="1">
      <c r="A7" s="176"/>
      <c r="B7" s="190"/>
      <c r="C7" s="190"/>
      <c r="D7" s="190"/>
      <c r="E7" s="190"/>
      <c r="F7" s="190"/>
      <c r="G7" s="190"/>
      <c r="H7" s="201"/>
      <c r="I7" s="201"/>
      <c r="J7" s="201"/>
      <c r="K7" s="201" t="s">
        <v>57</v>
      </c>
      <c r="L7" s="201"/>
      <c r="M7" s="201"/>
      <c r="N7" s="206"/>
      <c r="O7" s="66" t="s">
        <v>57</v>
      </c>
      <c r="P7" s="66" t="s">
        <v>64</v>
      </c>
      <c r="Q7" s="65" t="s">
        <v>65</v>
      </c>
      <c r="R7" s="66" t="s">
        <v>66</v>
      </c>
      <c r="S7" s="67" t="s">
        <v>67</v>
      </c>
      <c r="T7" s="65" t="s">
        <v>68</v>
      </c>
    </row>
    <row r="8" spans="1:20" ht="17.25" customHeight="1">
      <c r="A8" s="33">
        <v>1</v>
      </c>
      <c r="B8" s="65">
        <v>2</v>
      </c>
      <c r="C8" s="33">
        <v>3</v>
      </c>
      <c r="D8" s="33">
        <v>4</v>
      </c>
      <c r="E8" s="65">
        <v>5</v>
      </c>
      <c r="F8" s="33">
        <v>6</v>
      </c>
      <c r="G8" s="33">
        <v>7</v>
      </c>
      <c r="H8" s="65">
        <v>8</v>
      </c>
      <c r="I8" s="33">
        <v>9</v>
      </c>
      <c r="J8" s="33">
        <v>10</v>
      </c>
      <c r="K8" s="65">
        <v>11</v>
      </c>
      <c r="L8" s="33">
        <v>12</v>
      </c>
      <c r="M8" s="33">
        <v>13</v>
      </c>
      <c r="N8" s="65">
        <v>14</v>
      </c>
      <c r="O8" s="33">
        <v>15</v>
      </c>
      <c r="P8" s="33">
        <v>16</v>
      </c>
      <c r="Q8" s="65">
        <v>17</v>
      </c>
      <c r="R8" s="33">
        <v>18</v>
      </c>
      <c r="S8" s="33">
        <v>19</v>
      </c>
      <c r="T8" s="33">
        <v>20</v>
      </c>
    </row>
    <row r="9" spans="1:20" ht="21" customHeight="1">
      <c r="A9" s="70" t="s">
        <v>70</v>
      </c>
      <c r="B9" s="71" t="s">
        <v>70</v>
      </c>
      <c r="C9" s="71" t="s">
        <v>367</v>
      </c>
      <c r="D9" s="71" t="s">
        <v>657</v>
      </c>
      <c r="E9" s="71" t="s">
        <v>658</v>
      </c>
      <c r="F9" s="71" t="s">
        <v>77</v>
      </c>
      <c r="G9" s="71" t="s">
        <v>659</v>
      </c>
      <c r="H9" s="72" t="s">
        <v>99</v>
      </c>
      <c r="I9" s="72" t="s">
        <v>657</v>
      </c>
      <c r="J9" s="7">
        <v>30000</v>
      </c>
      <c r="K9" s="7">
        <v>30000</v>
      </c>
      <c r="L9" s="7"/>
      <c r="M9" s="7"/>
      <c r="N9" s="7"/>
      <c r="O9" s="7"/>
      <c r="P9" s="7"/>
      <c r="Q9" s="7"/>
      <c r="R9" s="7"/>
      <c r="S9" s="7"/>
      <c r="T9" s="7"/>
    </row>
    <row r="10" spans="1:20" ht="21" customHeight="1">
      <c r="A10" s="70" t="s">
        <v>70</v>
      </c>
      <c r="B10" s="71" t="s">
        <v>70</v>
      </c>
      <c r="C10" s="71" t="s">
        <v>367</v>
      </c>
      <c r="D10" s="71" t="s">
        <v>660</v>
      </c>
      <c r="E10" s="71" t="s">
        <v>661</v>
      </c>
      <c r="F10" s="71" t="s">
        <v>77</v>
      </c>
      <c r="G10" s="71" t="s">
        <v>659</v>
      </c>
      <c r="H10" s="72" t="s">
        <v>99</v>
      </c>
      <c r="I10" s="72" t="s">
        <v>660</v>
      </c>
      <c r="J10" s="7">
        <v>80000</v>
      </c>
      <c r="K10" s="7">
        <v>80000</v>
      </c>
      <c r="L10" s="7"/>
      <c r="M10" s="7"/>
      <c r="N10" s="7"/>
      <c r="O10" s="7"/>
      <c r="P10" s="7"/>
      <c r="Q10" s="7"/>
      <c r="R10" s="7"/>
      <c r="S10" s="7"/>
      <c r="T10" s="7"/>
    </row>
    <row r="11" spans="1:20" ht="21" customHeight="1">
      <c r="A11" s="70" t="s">
        <v>70</v>
      </c>
      <c r="B11" s="71" t="s">
        <v>70</v>
      </c>
      <c r="C11" s="71" t="s">
        <v>347</v>
      </c>
      <c r="D11" s="71" t="s">
        <v>647</v>
      </c>
      <c r="E11" s="71" t="s">
        <v>662</v>
      </c>
      <c r="F11" s="71" t="s">
        <v>76</v>
      </c>
      <c r="G11" s="71" t="s">
        <v>659</v>
      </c>
      <c r="H11" s="72" t="s">
        <v>99</v>
      </c>
      <c r="I11" s="72" t="s">
        <v>647</v>
      </c>
      <c r="J11" s="7">
        <v>711360</v>
      </c>
      <c r="K11" s="7">
        <v>711360</v>
      </c>
      <c r="L11" s="7"/>
      <c r="M11" s="7"/>
      <c r="N11" s="7"/>
      <c r="O11" s="7"/>
      <c r="P11" s="7"/>
      <c r="Q11" s="7"/>
      <c r="R11" s="7"/>
      <c r="S11" s="7"/>
      <c r="T11" s="7"/>
    </row>
    <row r="12" spans="1:20" ht="21" customHeight="1">
      <c r="A12" s="207" t="s">
        <v>233</v>
      </c>
      <c r="B12" s="208"/>
      <c r="C12" s="208"/>
      <c r="D12" s="208"/>
      <c r="E12" s="208"/>
      <c r="F12" s="208"/>
      <c r="G12" s="208"/>
      <c r="H12" s="209"/>
      <c r="I12" s="110"/>
      <c r="J12" s="7">
        <v>821360</v>
      </c>
      <c r="K12" s="7">
        <v>821360</v>
      </c>
      <c r="L12" s="7"/>
      <c r="M12" s="7"/>
      <c r="N12" s="7"/>
      <c r="O12" s="7"/>
      <c r="P12" s="7"/>
      <c r="Q12" s="7"/>
      <c r="R12" s="7"/>
      <c r="S12" s="7"/>
      <c r="T12" s="7"/>
    </row>
  </sheetData>
  <mergeCells count="19">
    <mergeCell ref="A3:T3"/>
    <mergeCell ref="A5:A7"/>
    <mergeCell ref="H5:H7"/>
    <mergeCell ref="I5:I7"/>
    <mergeCell ref="J5:T5"/>
    <mergeCell ref="L6:L7"/>
    <mergeCell ref="M6:M7"/>
    <mergeCell ref="A4:I4"/>
    <mergeCell ref="N6:N7"/>
    <mergeCell ref="J6:J7"/>
    <mergeCell ref="O6:T6"/>
    <mergeCell ref="A12:I12"/>
    <mergeCell ref="K6:K7"/>
    <mergeCell ref="B5:B7"/>
    <mergeCell ref="C5:C7"/>
    <mergeCell ref="F5:F7"/>
    <mergeCell ref="G5:G7"/>
    <mergeCell ref="D5:D7"/>
    <mergeCell ref="E5:E7"/>
  </mergeCells>
  <phoneticPr fontId="16" type="noConversion"/>
  <printOptions horizontalCentered="1"/>
  <pageMargins left="0.96" right="0.96" top="0.72" bottom="0.72" header="0" footer="0"/>
  <pageSetup paperSize="9" scale="60"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DC18D-0C34-C54B-FC73-671877D40E9C}">
  <sheetPr>
    <outlinePr summaryRight="0"/>
    <pageSetUpPr fitToPage="1"/>
  </sheetPr>
  <dimension ref="A1:X11"/>
  <sheetViews>
    <sheetView showZeros="0" workbookViewId="0">
      <pane ySplit="1" topLeftCell="A2" activePane="bottomLeft" state="frozen"/>
      <selection pane="bottomLeft" activeCell="C14" sqref="C14"/>
    </sheetView>
  </sheetViews>
  <sheetFormatPr defaultColWidth="9.1328125" defaultRowHeight="14.25" customHeight="1"/>
  <cols>
    <col min="1" max="1" width="37.73046875" customWidth="1"/>
    <col min="2" max="24" width="20"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7.25" customHeight="1">
      <c r="D2" s="29"/>
      <c r="W2" s="45"/>
      <c r="X2" s="45" t="s">
        <v>663</v>
      </c>
    </row>
    <row r="3" spans="1:24" ht="41.25" customHeight="1">
      <c r="A3" s="210" t="str">
        <f>"2025"&amp;"年区对下转移支付预算表"</f>
        <v>2025年区对下转移支付预算表</v>
      </c>
      <c r="B3" s="162"/>
      <c r="C3" s="162"/>
      <c r="D3" s="162"/>
      <c r="E3" s="162"/>
      <c r="F3" s="162"/>
      <c r="G3" s="162"/>
      <c r="H3" s="162"/>
      <c r="I3" s="162"/>
      <c r="J3" s="162"/>
      <c r="K3" s="162"/>
      <c r="L3" s="162"/>
      <c r="M3" s="162"/>
      <c r="N3" s="162"/>
      <c r="O3" s="162"/>
      <c r="P3" s="162"/>
      <c r="Q3" s="162"/>
      <c r="R3" s="162"/>
      <c r="S3" s="162"/>
      <c r="T3" s="162"/>
      <c r="U3" s="162"/>
      <c r="V3" s="162"/>
      <c r="W3" s="161"/>
      <c r="X3" s="161"/>
    </row>
    <row r="4" spans="1:24" ht="18" customHeight="1">
      <c r="A4" s="213" t="str">
        <f>"单位名称："&amp;"昆明市五华区人民政府黑林铺街道办事处"</f>
        <v>单位名称：昆明市五华区人民政府黑林铺街道办事处</v>
      </c>
      <c r="B4" s="214"/>
      <c r="C4" s="214"/>
      <c r="D4" s="215"/>
      <c r="E4" s="216"/>
      <c r="F4" s="216"/>
      <c r="G4" s="216"/>
      <c r="H4" s="216"/>
      <c r="I4" s="216"/>
      <c r="W4" s="64"/>
      <c r="X4" s="64" t="s">
        <v>1</v>
      </c>
    </row>
    <row r="5" spans="1:24" ht="19.5" customHeight="1">
      <c r="A5" s="177" t="s">
        <v>664</v>
      </c>
      <c r="B5" s="169" t="s">
        <v>250</v>
      </c>
      <c r="C5" s="136"/>
      <c r="D5" s="136"/>
      <c r="E5" s="169" t="s">
        <v>665</v>
      </c>
      <c r="F5" s="136"/>
      <c r="G5" s="136"/>
      <c r="H5" s="136"/>
      <c r="I5" s="136"/>
      <c r="J5" s="136"/>
      <c r="K5" s="136"/>
      <c r="L5" s="136"/>
      <c r="M5" s="136"/>
      <c r="N5" s="136"/>
      <c r="O5" s="136"/>
      <c r="P5" s="136"/>
      <c r="Q5" s="136"/>
      <c r="R5" s="136"/>
      <c r="S5" s="136"/>
      <c r="T5" s="136"/>
      <c r="U5" s="136"/>
      <c r="V5" s="136"/>
      <c r="W5" s="154"/>
      <c r="X5" s="156"/>
    </row>
    <row r="6" spans="1:24" ht="40.5" customHeight="1">
      <c r="A6" s="139"/>
      <c r="B6" s="48" t="s">
        <v>55</v>
      </c>
      <c r="C6" s="54" t="s">
        <v>58</v>
      </c>
      <c r="D6" s="79" t="s">
        <v>641</v>
      </c>
      <c r="E6" s="41" t="s">
        <v>666</v>
      </c>
      <c r="F6" s="41" t="s">
        <v>667</v>
      </c>
      <c r="G6" s="41" t="s">
        <v>668</v>
      </c>
      <c r="H6" s="41" t="s">
        <v>669</v>
      </c>
      <c r="I6" s="41" t="s">
        <v>670</v>
      </c>
      <c r="J6" s="41" t="s">
        <v>671</v>
      </c>
      <c r="K6" s="41" t="s">
        <v>672</v>
      </c>
      <c r="L6" s="41" t="s">
        <v>673</v>
      </c>
      <c r="M6" s="41" t="s">
        <v>674</v>
      </c>
      <c r="N6" s="41" t="s">
        <v>675</v>
      </c>
      <c r="O6" s="41" t="s">
        <v>676</v>
      </c>
      <c r="P6" s="41" t="s">
        <v>677</v>
      </c>
      <c r="Q6" s="41" t="s">
        <v>678</v>
      </c>
      <c r="R6" s="41" t="s">
        <v>679</v>
      </c>
      <c r="S6" s="41" t="s">
        <v>680</v>
      </c>
      <c r="T6" s="41" t="s">
        <v>681</v>
      </c>
      <c r="U6" s="41" t="s">
        <v>682</v>
      </c>
      <c r="V6" s="41" t="s">
        <v>683</v>
      </c>
      <c r="W6" s="41" t="s">
        <v>684</v>
      </c>
      <c r="X6" s="80" t="s">
        <v>685</v>
      </c>
    </row>
    <row r="7" spans="1:24" ht="19.5" customHeight="1">
      <c r="A7" s="56">
        <v>1</v>
      </c>
      <c r="B7" s="56">
        <v>2</v>
      </c>
      <c r="C7" s="56">
        <v>3</v>
      </c>
      <c r="D7" s="38">
        <v>4</v>
      </c>
      <c r="E7" s="50">
        <v>5</v>
      </c>
      <c r="F7" s="56">
        <v>6</v>
      </c>
      <c r="G7" s="56">
        <v>7</v>
      </c>
      <c r="H7" s="38">
        <v>8</v>
      </c>
      <c r="I7" s="56">
        <v>9</v>
      </c>
      <c r="J7" s="56">
        <v>10</v>
      </c>
      <c r="K7" s="56">
        <v>11</v>
      </c>
      <c r="L7" s="38">
        <v>12</v>
      </c>
      <c r="M7" s="56">
        <v>13</v>
      </c>
      <c r="N7" s="56">
        <v>14</v>
      </c>
      <c r="O7" s="56">
        <v>15</v>
      </c>
      <c r="P7" s="38">
        <v>16</v>
      </c>
      <c r="Q7" s="56">
        <v>17</v>
      </c>
      <c r="R7" s="56">
        <v>18</v>
      </c>
      <c r="S7" s="56">
        <v>19</v>
      </c>
      <c r="T7" s="38">
        <v>20</v>
      </c>
      <c r="U7" s="38">
        <v>21</v>
      </c>
      <c r="V7" s="38">
        <v>22</v>
      </c>
      <c r="W7" s="50">
        <v>23</v>
      </c>
      <c r="X7" s="50">
        <v>24</v>
      </c>
    </row>
    <row r="8" spans="1:24" ht="19.5" customHeight="1">
      <c r="A8" s="55" t="s">
        <v>704</v>
      </c>
      <c r="B8" s="7"/>
      <c r="C8" s="7"/>
      <c r="D8" s="7"/>
      <c r="E8" s="7"/>
      <c r="F8" s="7"/>
      <c r="G8" s="7"/>
      <c r="H8" s="7"/>
      <c r="I8" s="7"/>
      <c r="J8" s="7"/>
      <c r="K8" s="7"/>
      <c r="L8" s="7"/>
      <c r="M8" s="7"/>
      <c r="N8" s="7"/>
      <c r="O8" s="7"/>
      <c r="P8" s="7"/>
      <c r="Q8" s="7"/>
      <c r="R8" s="7"/>
      <c r="S8" s="7"/>
      <c r="T8" s="7"/>
      <c r="U8" s="7"/>
      <c r="V8" s="7"/>
      <c r="W8" s="7"/>
      <c r="X8" s="7"/>
    </row>
    <row r="9" spans="1:24" ht="19.5" customHeight="1">
      <c r="A9" s="25"/>
      <c r="B9" s="7"/>
      <c r="C9" s="7"/>
      <c r="D9" s="7"/>
      <c r="E9" s="7"/>
      <c r="F9" s="7"/>
      <c r="G9" s="7"/>
      <c r="H9" s="7"/>
      <c r="I9" s="7"/>
      <c r="J9" s="7"/>
      <c r="K9" s="7"/>
      <c r="L9" s="7"/>
      <c r="M9" s="7"/>
      <c r="N9" s="7"/>
      <c r="O9" s="7"/>
      <c r="P9" s="7"/>
      <c r="Q9" s="7"/>
      <c r="R9" s="7"/>
      <c r="S9" s="7"/>
      <c r="T9" s="7"/>
      <c r="U9" s="7"/>
      <c r="V9" s="7"/>
      <c r="W9" s="7"/>
      <c r="X9" s="7"/>
    </row>
    <row r="11" spans="1:24" ht="14.25" customHeight="1">
      <c r="A11" s="87" t="s">
        <v>706</v>
      </c>
    </row>
  </sheetData>
  <mergeCells count="5">
    <mergeCell ref="A3:X3"/>
    <mergeCell ref="A5:A6"/>
    <mergeCell ref="B5:D5"/>
    <mergeCell ref="A4:I4"/>
    <mergeCell ref="E5:X5"/>
  </mergeCells>
  <phoneticPr fontId="16" type="noConversion"/>
  <printOptions horizontalCentered="1"/>
  <pageMargins left="0.96" right="0.96" top="0.72" bottom="0.72" header="0" footer="0"/>
  <pageSetup paperSize="9" scale="57"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3245-178E-DBFA-887A-7023325D3E92}">
  <sheetPr>
    <outlinePr summaryRight="0"/>
    <pageSetUpPr fitToPage="1"/>
  </sheetPr>
  <dimension ref="A1:J10"/>
  <sheetViews>
    <sheetView showZeros="0" workbookViewId="0">
      <pane ySplit="1" topLeftCell="A2" activePane="bottomLeft" state="frozen"/>
      <selection pane="bottomLeft" activeCell="C17" sqref="C17"/>
    </sheetView>
  </sheetViews>
  <sheetFormatPr defaultColWidth="9.1328125" defaultRowHeight="12" customHeight="1"/>
  <cols>
    <col min="1" max="1" width="34.265625" customWidth="1"/>
    <col min="2" max="2" width="29" customWidth="1"/>
    <col min="3" max="5" width="23.59765625" customWidth="1"/>
    <col min="6" max="6" width="11.265625" customWidth="1"/>
    <col min="7" max="7" width="25.1328125" customWidth="1"/>
    <col min="8" max="8" width="15.59765625" customWidth="1"/>
    <col min="9" max="9" width="13.3984375" customWidth="1"/>
    <col min="10" max="10" width="18.86328125" customWidth="1"/>
  </cols>
  <sheetData>
    <row r="1" spans="1:10" ht="12" customHeight="1">
      <c r="A1" s="1"/>
      <c r="B1" s="1"/>
      <c r="C1" s="1"/>
      <c r="D1" s="1"/>
      <c r="E1" s="1"/>
      <c r="F1" s="1"/>
      <c r="G1" s="1"/>
      <c r="H1" s="1"/>
      <c r="I1" s="1"/>
      <c r="J1" s="1"/>
    </row>
    <row r="2" spans="1:10" ht="16.5" customHeight="1">
      <c r="J2" s="45" t="s">
        <v>686</v>
      </c>
    </row>
    <row r="3" spans="1:10" ht="41.25" customHeight="1">
      <c r="A3" s="178" t="str">
        <f>"2025"&amp;"年区对下转移支付绩效目标表"</f>
        <v>2025年区对下转移支付绩效目标表</v>
      </c>
      <c r="B3" s="162"/>
      <c r="C3" s="162"/>
      <c r="D3" s="162"/>
      <c r="E3" s="162"/>
      <c r="F3" s="161"/>
      <c r="G3" s="162"/>
      <c r="H3" s="161"/>
      <c r="I3" s="161"/>
      <c r="J3" s="162"/>
    </row>
    <row r="4" spans="1:10" ht="17.25" customHeight="1">
      <c r="A4" s="163" t="str">
        <f>"单位名称："&amp;"昆明市五华区人民政府黑林铺街道办事处"</f>
        <v>单位名称：昆明市五华区人民政府黑林铺街道办事处</v>
      </c>
      <c r="B4" s="92"/>
      <c r="C4" s="92"/>
      <c r="D4" s="92"/>
      <c r="E4" s="92"/>
      <c r="F4" s="92"/>
      <c r="G4" s="92"/>
      <c r="H4" s="92"/>
    </row>
    <row r="5" spans="1:10" ht="44.25" customHeight="1">
      <c r="A5" s="55" t="s">
        <v>664</v>
      </c>
      <c r="B5" s="55" t="s">
        <v>373</v>
      </c>
      <c r="C5" s="55" t="s">
        <v>374</v>
      </c>
      <c r="D5" s="55" t="s">
        <v>375</v>
      </c>
      <c r="E5" s="55" t="s">
        <v>376</v>
      </c>
      <c r="F5" s="57" t="s">
        <v>377</v>
      </c>
      <c r="G5" s="55" t="s">
        <v>378</v>
      </c>
      <c r="H5" s="57" t="s">
        <v>379</v>
      </c>
      <c r="I5" s="57" t="s">
        <v>380</v>
      </c>
      <c r="J5" s="55" t="s">
        <v>381</v>
      </c>
    </row>
    <row r="6" spans="1:10" ht="14.25" customHeight="1">
      <c r="A6" s="55">
        <v>1</v>
      </c>
      <c r="B6" s="55">
        <v>2</v>
      </c>
      <c r="C6" s="55">
        <v>3</v>
      </c>
      <c r="D6" s="55">
        <v>4</v>
      </c>
      <c r="E6" s="55">
        <v>5</v>
      </c>
      <c r="F6" s="57">
        <v>6</v>
      </c>
      <c r="G6" s="55">
        <v>7</v>
      </c>
      <c r="H6" s="57">
        <v>8</v>
      </c>
      <c r="I6" s="57">
        <v>9</v>
      </c>
      <c r="J6" s="55">
        <v>10</v>
      </c>
    </row>
    <row r="7" spans="1:10" ht="42" customHeight="1">
      <c r="A7" s="55" t="s">
        <v>704</v>
      </c>
      <c r="B7" s="25"/>
      <c r="C7" s="25"/>
      <c r="D7" s="25"/>
      <c r="E7" s="59"/>
      <c r="F7" s="14"/>
      <c r="G7" s="59"/>
      <c r="H7" s="14"/>
      <c r="I7" s="14"/>
      <c r="J7" s="59"/>
    </row>
    <row r="8" spans="1:10" ht="42" customHeight="1">
      <c r="A8" s="26"/>
      <c r="B8" s="16"/>
      <c r="C8" s="16"/>
      <c r="D8" s="16"/>
      <c r="E8" s="26"/>
      <c r="F8" s="16"/>
      <c r="G8" s="26"/>
      <c r="H8" s="16"/>
      <c r="I8" s="16"/>
      <c r="J8" s="26"/>
    </row>
    <row r="10" spans="1:10" ht="12" customHeight="1">
      <c r="A10" s="89" t="s">
        <v>707</v>
      </c>
    </row>
  </sheetData>
  <mergeCells count="2">
    <mergeCell ref="A3:J3"/>
    <mergeCell ref="A4:H4"/>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E9781-D604-9043-CF8E-97B9C27A7E83}">
  <sheetPr>
    <outlinePr summaryRight="0"/>
    <pageSetUpPr fitToPage="1"/>
  </sheetPr>
  <dimension ref="A1:I11"/>
  <sheetViews>
    <sheetView showZeros="0" workbookViewId="0">
      <pane ySplit="1" topLeftCell="A2" activePane="bottomLeft" state="frozen"/>
      <selection pane="bottomLeft" activeCell="B12" sqref="B12"/>
    </sheetView>
  </sheetViews>
  <sheetFormatPr defaultColWidth="10.3984375" defaultRowHeight="14.25" customHeight="1"/>
  <cols>
    <col min="1" max="3" width="33.73046875" customWidth="1"/>
    <col min="4" max="4" width="45.59765625" customWidth="1"/>
    <col min="5" max="5" width="27.59765625" customWidth="1"/>
    <col min="6" max="6" width="21.73046875" customWidth="1"/>
    <col min="7" max="9" width="26.265625" customWidth="1"/>
  </cols>
  <sheetData>
    <row r="1" spans="1:9" ht="14.25" customHeight="1">
      <c r="A1" s="1"/>
      <c r="B1" s="1"/>
      <c r="C1" s="1"/>
      <c r="D1" s="1"/>
      <c r="E1" s="1"/>
      <c r="F1" s="1"/>
      <c r="G1" s="1"/>
      <c r="H1" s="1"/>
      <c r="I1" s="1"/>
    </row>
    <row r="2" spans="1:9" ht="14.25" customHeight="1">
      <c r="A2" s="221" t="s">
        <v>687</v>
      </c>
      <c r="B2" s="222"/>
      <c r="C2" s="222"/>
      <c r="D2" s="223"/>
      <c r="E2" s="223"/>
      <c r="F2" s="223"/>
      <c r="G2" s="222"/>
      <c r="H2" s="222"/>
      <c r="I2" s="223"/>
    </row>
    <row r="3" spans="1:9" ht="41.25" customHeight="1">
      <c r="A3" s="100" t="str">
        <f>"2025"&amp;"年新增资产配置预算表"</f>
        <v>2025年新增资产配置预算表</v>
      </c>
      <c r="B3" s="142"/>
      <c r="C3" s="142"/>
      <c r="D3" s="141"/>
      <c r="E3" s="141"/>
      <c r="F3" s="141"/>
      <c r="G3" s="142"/>
      <c r="H3" s="142"/>
      <c r="I3" s="141"/>
    </row>
    <row r="4" spans="1:9" ht="14.25" customHeight="1">
      <c r="A4" s="93" t="str">
        <f>"单位名称："&amp;"昆明市五华区人民政府黑林铺街道办事处"</f>
        <v>单位名称：昆明市五华区人民政府黑林铺街道办事处</v>
      </c>
      <c r="B4" s="224"/>
      <c r="C4" s="224"/>
      <c r="D4" s="2"/>
      <c r="F4" s="39"/>
      <c r="G4" s="24"/>
      <c r="H4" s="24"/>
      <c r="I4" s="3" t="s">
        <v>1</v>
      </c>
    </row>
    <row r="5" spans="1:9" ht="28.5" customHeight="1">
      <c r="A5" s="145" t="s">
        <v>242</v>
      </c>
      <c r="B5" s="148" t="s">
        <v>243</v>
      </c>
      <c r="C5" s="101" t="s">
        <v>688</v>
      </c>
      <c r="D5" s="145" t="s">
        <v>689</v>
      </c>
      <c r="E5" s="145" t="s">
        <v>690</v>
      </c>
      <c r="F5" s="145" t="s">
        <v>691</v>
      </c>
      <c r="G5" s="148" t="s">
        <v>692</v>
      </c>
      <c r="H5" s="225"/>
      <c r="I5" s="145"/>
    </row>
    <row r="6" spans="1:9" ht="21" customHeight="1">
      <c r="A6" s="101"/>
      <c r="B6" s="149"/>
      <c r="C6" s="149"/>
      <c r="D6" s="147"/>
      <c r="E6" s="149"/>
      <c r="F6" s="149"/>
      <c r="G6" s="41" t="s">
        <v>639</v>
      </c>
      <c r="H6" s="41" t="s">
        <v>693</v>
      </c>
      <c r="I6" s="41" t="s">
        <v>694</v>
      </c>
    </row>
    <row r="7" spans="1:9" ht="17.25" customHeight="1">
      <c r="A7" s="19" t="s">
        <v>83</v>
      </c>
      <c r="B7" s="81" t="s">
        <v>84</v>
      </c>
      <c r="C7" s="19" t="s">
        <v>85</v>
      </c>
      <c r="D7" s="59" t="s">
        <v>86</v>
      </c>
      <c r="E7" s="19" t="s">
        <v>87</v>
      </c>
      <c r="F7" s="81" t="s">
        <v>88</v>
      </c>
      <c r="G7" s="20" t="s">
        <v>89</v>
      </c>
      <c r="H7" s="59" t="s">
        <v>90</v>
      </c>
      <c r="I7" s="59">
        <v>9</v>
      </c>
    </row>
    <row r="8" spans="1:9" ht="19.5" customHeight="1">
      <c r="A8" s="90" t="s">
        <v>704</v>
      </c>
      <c r="B8" s="9"/>
      <c r="C8" s="9"/>
      <c r="D8" s="26"/>
      <c r="E8" s="16"/>
      <c r="F8" s="20"/>
      <c r="G8" s="82"/>
      <c r="H8" s="83"/>
      <c r="I8" s="83"/>
    </row>
    <row r="9" spans="1:9" ht="19.5" customHeight="1">
      <c r="A9" s="217" t="s">
        <v>55</v>
      </c>
      <c r="B9" s="218"/>
      <c r="C9" s="218"/>
      <c r="D9" s="219"/>
      <c r="E9" s="220"/>
      <c r="F9" s="220"/>
      <c r="G9" s="82"/>
      <c r="H9" s="83"/>
      <c r="I9" s="83"/>
    </row>
    <row r="11" spans="1:9" ht="14.25" customHeight="1">
      <c r="A11" s="87" t="s">
        <v>708</v>
      </c>
    </row>
  </sheetData>
  <mergeCells count="11">
    <mergeCell ref="A9:F9"/>
    <mergeCell ref="B5:B6"/>
    <mergeCell ref="A2:I2"/>
    <mergeCell ref="A3:I3"/>
    <mergeCell ref="A4:C4"/>
    <mergeCell ref="G5:I5"/>
    <mergeCell ref="F5:F6"/>
    <mergeCell ref="E5:E6"/>
    <mergeCell ref="D5:D6"/>
    <mergeCell ref="C5:C6"/>
    <mergeCell ref="A5:A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60244-979D-F7E6-9B04-FE0F8E5B1A8C}">
  <sheetPr>
    <outlinePr summaryRight="0"/>
    <pageSetUpPr fitToPage="1"/>
  </sheetPr>
  <dimension ref="A1:K13"/>
  <sheetViews>
    <sheetView showZeros="0" workbookViewId="0">
      <pane ySplit="1" topLeftCell="A2" activePane="bottomLeft" state="frozen"/>
      <selection pane="bottomLeft" activeCell="A9" sqref="A9"/>
    </sheetView>
  </sheetViews>
  <sheetFormatPr defaultColWidth="9.1328125" defaultRowHeight="14.25" customHeight="1"/>
  <cols>
    <col min="1" max="1" width="19.265625" customWidth="1"/>
    <col min="2" max="2" width="33.86328125" customWidth="1"/>
    <col min="3" max="3" width="23.86328125" customWidth="1"/>
    <col min="4" max="4" width="11.1328125" customWidth="1"/>
    <col min="5" max="5" width="17.73046875" customWidth="1"/>
    <col min="6" max="6" width="9.86328125" customWidth="1"/>
    <col min="7" max="7" width="17.73046875" customWidth="1"/>
    <col min="8" max="11" width="23.1328125" customWidth="1"/>
  </cols>
  <sheetData>
    <row r="1" spans="1:11" ht="14.25" customHeight="1">
      <c r="A1" s="1"/>
      <c r="B1" s="1"/>
      <c r="C1" s="1"/>
      <c r="D1" s="1"/>
      <c r="E1" s="1"/>
      <c r="F1" s="1"/>
      <c r="G1" s="1"/>
      <c r="H1" s="1"/>
      <c r="I1" s="1"/>
      <c r="J1" s="1"/>
      <c r="K1" s="1"/>
    </row>
    <row r="2" spans="1:11" ht="14.25" customHeight="1">
      <c r="D2" s="52"/>
      <c r="E2" s="52"/>
      <c r="F2" s="52"/>
      <c r="G2" s="52"/>
      <c r="K2" s="45" t="s">
        <v>695</v>
      </c>
    </row>
    <row r="3" spans="1:11" ht="41.25" customHeight="1">
      <c r="A3" s="226" t="str">
        <f>"2025"&amp;"年上级转移支付补助项目支出预算表"</f>
        <v>2025年上级转移支付补助项目支出预算表</v>
      </c>
      <c r="B3" s="162"/>
      <c r="C3" s="162"/>
      <c r="D3" s="162"/>
      <c r="E3" s="162"/>
      <c r="F3" s="162"/>
      <c r="G3" s="162"/>
      <c r="H3" s="162"/>
      <c r="I3" s="162"/>
      <c r="J3" s="162"/>
      <c r="K3" s="162"/>
    </row>
    <row r="4" spans="1:11" ht="13.5" customHeight="1">
      <c r="A4" s="163" t="str">
        <f>"单位名称："&amp;"昆明市五华区人民政府黑林铺街道办事处"</f>
        <v>单位名称：昆明市五华区人民政府黑林铺街道办事处</v>
      </c>
      <c r="B4" s="164"/>
      <c r="C4" s="164"/>
      <c r="D4" s="164"/>
      <c r="E4" s="164"/>
      <c r="F4" s="164"/>
      <c r="G4" s="164"/>
      <c r="H4" s="47"/>
      <c r="I4" s="47"/>
      <c r="J4" s="47"/>
      <c r="K4" s="64" t="s">
        <v>1</v>
      </c>
    </row>
    <row r="5" spans="1:11" ht="21.75" customHeight="1">
      <c r="A5" s="159" t="s">
        <v>337</v>
      </c>
      <c r="B5" s="159" t="s">
        <v>245</v>
      </c>
      <c r="C5" s="159" t="s">
        <v>338</v>
      </c>
      <c r="D5" s="172" t="s">
        <v>246</v>
      </c>
      <c r="E5" s="172" t="s">
        <v>247</v>
      </c>
      <c r="F5" s="172" t="s">
        <v>339</v>
      </c>
      <c r="G5" s="172" t="s">
        <v>340</v>
      </c>
      <c r="H5" s="177" t="s">
        <v>55</v>
      </c>
      <c r="I5" s="169" t="s">
        <v>696</v>
      </c>
      <c r="J5" s="136"/>
      <c r="K5" s="137"/>
    </row>
    <row r="6" spans="1:11" ht="21.75" customHeight="1">
      <c r="A6" s="166"/>
      <c r="B6" s="166"/>
      <c r="C6" s="166"/>
      <c r="D6" s="175"/>
      <c r="E6" s="175"/>
      <c r="F6" s="175"/>
      <c r="G6" s="175"/>
      <c r="H6" s="157"/>
      <c r="I6" s="172" t="s">
        <v>58</v>
      </c>
      <c r="J6" s="172" t="s">
        <v>59</v>
      </c>
      <c r="K6" s="172" t="s">
        <v>60</v>
      </c>
    </row>
    <row r="7" spans="1:11" ht="40.5" customHeight="1">
      <c r="A7" s="160"/>
      <c r="B7" s="160"/>
      <c r="C7" s="160"/>
      <c r="D7" s="176"/>
      <c r="E7" s="176"/>
      <c r="F7" s="176"/>
      <c r="G7" s="176"/>
      <c r="H7" s="139"/>
      <c r="I7" s="176" t="s">
        <v>57</v>
      </c>
      <c r="J7" s="176"/>
      <c r="K7" s="176"/>
    </row>
    <row r="8" spans="1:11" ht="15" customHeight="1">
      <c r="A8" s="56">
        <v>1</v>
      </c>
      <c r="B8" s="56">
        <v>2</v>
      </c>
      <c r="C8" s="56">
        <v>3</v>
      </c>
      <c r="D8" s="56">
        <v>4</v>
      </c>
      <c r="E8" s="56">
        <v>5</v>
      </c>
      <c r="F8" s="56">
        <v>6</v>
      </c>
      <c r="G8" s="56">
        <v>7</v>
      </c>
      <c r="H8" s="56">
        <v>8</v>
      </c>
      <c r="I8" s="56">
        <v>9</v>
      </c>
      <c r="J8" s="50">
        <v>10</v>
      </c>
      <c r="K8" s="50">
        <v>11</v>
      </c>
    </row>
    <row r="9" spans="1:11" ht="18.75" customHeight="1">
      <c r="A9" s="55" t="s">
        <v>704</v>
      </c>
      <c r="B9" s="16"/>
      <c r="C9" s="26"/>
      <c r="D9" s="26"/>
      <c r="E9" s="26"/>
      <c r="F9" s="26"/>
      <c r="G9" s="26"/>
      <c r="H9" s="84"/>
      <c r="I9" s="85"/>
      <c r="J9" s="85"/>
      <c r="K9" s="84"/>
    </row>
    <row r="10" spans="1:11" ht="18.75" customHeight="1">
      <c r="A10" s="9"/>
      <c r="B10" s="16"/>
      <c r="C10" s="16"/>
      <c r="D10" s="16"/>
      <c r="E10" s="16"/>
      <c r="F10" s="16"/>
      <c r="G10" s="16"/>
      <c r="H10" s="86"/>
      <c r="I10" s="86"/>
      <c r="J10" s="86"/>
      <c r="K10" s="84"/>
    </row>
    <row r="11" spans="1:11" ht="18.75" customHeight="1">
      <c r="A11" s="150" t="s">
        <v>233</v>
      </c>
      <c r="B11" s="151"/>
      <c r="C11" s="151"/>
      <c r="D11" s="151"/>
      <c r="E11" s="151"/>
      <c r="F11" s="151"/>
      <c r="G11" s="117"/>
      <c r="H11" s="86"/>
      <c r="I11" s="86"/>
      <c r="J11" s="86"/>
      <c r="K11" s="84"/>
    </row>
    <row r="13" spans="1:11" ht="14.25" customHeight="1">
      <c r="A13" s="87" t="s">
        <v>709</v>
      </c>
    </row>
  </sheetData>
  <mergeCells count="15">
    <mergeCell ref="A11:G11"/>
    <mergeCell ref="I6:I7"/>
    <mergeCell ref="A3:K3"/>
    <mergeCell ref="E5:E7"/>
    <mergeCell ref="A5:A7"/>
    <mergeCell ref="B5:B7"/>
    <mergeCell ref="A4:G4"/>
    <mergeCell ref="K6:K7"/>
    <mergeCell ref="I5:K5"/>
    <mergeCell ref="C5:C7"/>
    <mergeCell ref="F5:F7"/>
    <mergeCell ref="G5:G7"/>
    <mergeCell ref="H5:H7"/>
    <mergeCell ref="J6:J7"/>
    <mergeCell ref="D5:D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F603-74D6-063A-B0FE-70F66403C37E}">
  <sheetPr>
    <outlinePr summaryRight="0"/>
    <pageSetUpPr fitToPage="1"/>
  </sheetPr>
  <dimension ref="A1:G21"/>
  <sheetViews>
    <sheetView showZeros="0" tabSelected="1" workbookViewId="0">
      <pane ySplit="1" topLeftCell="A4" activePane="bottomLeft" state="frozen"/>
      <selection pane="bottomLeft" activeCell="D15" sqref="D15"/>
    </sheetView>
  </sheetViews>
  <sheetFormatPr defaultColWidth="9.1328125" defaultRowHeight="14.25" customHeight="1"/>
  <cols>
    <col min="1" max="1" width="35.265625" customWidth="1"/>
    <col min="2" max="4" width="28" customWidth="1"/>
    <col min="5" max="7" width="23.86328125" customWidth="1"/>
  </cols>
  <sheetData>
    <row r="1" spans="1:7" ht="14.25" customHeight="1">
      <c r="A1" s="1"/>
      <c r="B1" s="1"/>
      <c r="C1" s="1"/>
      <c r="D1" s="1"/>
      <c r="E1" s="1"/>
      <c r="F1" s="1"/>
      <c r="G1" s="1"/>
    </row>
    <row r="2" spans="1:7" ht="13.5" customHeight="1">
      <c r="D2" s="52"/>
      <c r="G2" s="45" t="s">
        <v>697</v>
      </c>
    </row>
    <row r="3" spans="1:7" ht="41.25" customHeight="1">
      <c r="A3" s="162" t="str">
        <f>"2025"&amp;"年部门项目中期规划预算表"</f>
        <v>2025年部门项目中期规划预算表</v>
      </c>
      <c r="B3" s="162"/>
      <c r="C3" s="162"/>
      <c r="D3" s="162"/>
      <c r="E3" s="162"/>
      <c r="F3" s="162"/>
      <c r="G3" s="162"/>
    </row>
    <row r="4" spans="1:7" ht="13.5" customHeight="1">
      <c r="A4" s="163" t="str">
        <f>"单位名称："&amp;"昆明市五华区人民政府黑林铺街道办事处"</f>
        <v>单位名称：昆明市五华区人民政府黑林铺街道办事处</v>
      </c>
      <c r="B4" s="164"/>
      <c r="C4" s="164"/>
      <c r="D4" s="164"/>
      <c r="E4" s="47"/>
      <c r="F4" s="47"/>
      <c r="G4" s="64" t="s">
        <v>1</v>
      </c>
    </row>
    <row r="5" spans="1:7" ht="21.75" customHeight="1">
      <c r="A5" s="159" t="s">
        <v>338</v>
      </c>
      <c r="B5" s="159" t="s">
        <v>337</v>
      </c>
      <c r="C5" s="159" t="s">
        <v>245</v>
      </c>
      <c r="D5" s="172" t="s">
        <v>698</v>
      </c>
      <c r="E5" s="169" t="s">
        <v>58</v>
      </c>
      <c r="F5" s="136"/>
      <c r="G5" s="137"/>
    </row>
    <row r="6" spans="1:7" ht="21.75" customHeight="1">
      <c r="A6" s="166"/>
      <c r="B6" s="166"/>
      <c r="C6" s="166"/>
      <c r="D6" s="175"/>
      <c r="E6" s="230" t="str">
        <f>"2025"&amp;"年"</f>
        <v>2025年</v>
      </c>
      <c r="F6" s="172" t="str">
        <f>("2025"+1)&amp;"年"</f>
        <v>2026年</v>
      </c>
      <c r="G6" s="172" t="str">
        <f>("2025"+2)&amp;"年"</f>
        <v>2027年</v>
      </c>
    </row>
    <row r="7" spans="1:7" ht="40.5" customHeight="1">
      <c r="A7" s="160"/>
      <c r="B7" s="160"/>
      <c r="C7" s="160"/>
      <c r="D7" s="176"/>
      <c r="E7" s="139"/>
      <c r="F7" s="176" t="s">
        <v>57</v>
      </c>
      <c r="G7" s="176"/>
    </row>
    <row r="8" spans="1:7" ht="15" customHeight="1">
      <c r="A8" s="56">
        <v>1</v>
      </c>
      <c r="B8" s="56">
        <v>2</v>
      </c>
      <c r="C8" s="56">
        <v>3</v>
      </c>
      <c r="D8" s="56">
        <v>4</v>
      </c>
      <c r="E8" s="56">
        <v>5</v>
      </c>
      <c r="F8" s="56">
        <v>6</v>
      </c>
      <c r="G8" s="56">
        <v>7</v>
      </c>
    </row>
    <row r="9" spans="1:7" ht="18.75" customHeight="1">
      <c r="A9" s="16" t="s">
        <v>70</v>
      </c>
      <c r="B9" s="16" t="s">
        <v>699</v>
      </c>
      <c r="C9" s="16" t="s">
        <v>345</v>
      </c>
      <c r="D9" s="16" t="s">
        <v>700</v>
      </c>
      <c r="E9" s="86">
        <v>120000</v>
      </c>
      <c r="F9" s="86"/>
      <c r="G9" s="86"/>
    </row>
    <row r="10" spans="1:7" ht="18.75" customHeight="1">
      <c r="A10" s="16" t="s">
        <v>70</v>
      </c>
      <c r="B10" s="16" t="s">
        <v>699</v>
      </c>
      <c r="C10" s="16" t="s">
        <v>347</v>
      </c>
      <c r="D10" s="16" t="s">
        <v>700</v>
      </c>
      <c r="E10" s="86">
        <v>711360</v>
      </c>
      <c r="F10" s="86"/>
      <c r="G10" s="86"/>
    </row>
    <row r="11" spans="1:7" ht="18.75" customHeight="1">
      <c r="A11" s="16" t="s">
        <v>70</v>
      </c>
      <c r="B11" s="16" t="s">
        <v>699</v>
      </c>
      <c r="C11" s="16" t="s">
        <v>349</v>
      </c>
      <c r="D11" s="16" t="s">
        <v>700</v>
      </c>
      <c r="E11" s="86">
        <v>769008</v>
      </c>
      <c r="F11" s="86"/>
      <c r="G11" s="86"/>
    </row>
    <row r="12" spans="1:7" ht="18.75" customHeight="1">
      <c r="A12" s="16" t="s">
        <v>70</v>
      </c>
      <c r="B12" s="16" t="s">
        <v>701</v>
      </c>
      <c r="C12" s="16" t="s">
        <v>354</v>
      </c>
      <c r="D12" s="16" t="s">
        <v>700</v>
      </c>
      <c r="E12" s="86">
        <v>237680</v>
      </c>
      <c r="F12" s="86"/>
      <c r="G12" s="86"/>
    </row>
    <row r="13" spans="1:7" ht="18.75" customHeight="1">
      <c r="A13" s="16" t="s">
        <v>70</v>
      </c>
      <c r="B13" s="16" t="s">
        <v>701</v>
      </c>
      <c r="C13" s="16" t="s">
        <v>356</v>
      </c>
      <c r="D13" s="16" t="s">
        <v>700</v>
      </c>
      <c r="E13" s="86">
        <v>222000</v>
      </c>
      <c r="F13" s="86"/>
      <c r="G13" s="86"/>
    </row>
    <row r="14" spans="1:7" ht="18.75" customHeight="1">
      <c r="A14" s="16" t="s">
        <v>70</v>
      </c>
      <c r="B14" s="16" t="s">
        <v>701</v>
      </c>
      <c r="C14" s="16" t="s">
        <v>358</v>
      </c>
      <c r="D14" s="16" t="s">
        <v>700</v>
      </c>
      <c r="E14" s="86">
        <v>191376</v>
      </c>
      <c r="F14" s="86"/>
      <c r="G14" s="86"/>
    </row>
    <row r="15" spans="1:7" ht="18.75" customHeight="1">
      <c r="A15" s="16" t="s">
        <v>70</v>
      </c>
      <c r="B15" s="16" t="s">
        <v>701</v>
      </c>
      <c r="C15" s="16" t="s">
        <v>360</v>
      </c>
      <c r="D15" s="16" t="s">
        <v>700</v>
      </c>
      <c r="E15" s="86">
        <v>1370000</v>
      </c>
      <c r="F15" s="86"/>
      <c r="G15" s="86"/>
    </row>
    <row r="16" spans="1:7" ht="18.75" customHeight="1">
      <c r="A16" s="16" t="s">
        <v>70</v>
      </c>
      <c r="B16" s="16" t="s">
        <v>702</v>
      </c>
      <c r="C16" s="16" t="s">
        <v>363</v>
      </c>
      <c r="D16" s="16" t="s">
        <v>700</v>
      </c>
      <c r="E16" s="86">
        <v>162000</v>
      </c>
      <c r="F16" s="86"/>
      <c r="G16" s="86"/>
    </row>
    <row r="17" spans="1:7" ht="18.75" customHeight="1">
      <c r="A17" s="16" t="s">
        <v>70</v>
      </c>
      <c r="B17" s="16" t="s">
        <v>702</v>
      </c>
      <c r="C17" s="16" t="s">
        <v>365</v>
      </c>
      <c r="D17" s="16" t="s">
        <v>700</v>
      </c>
      <c r="E17" s="86">
        <v>156000</v>
      </c>
      <c r="F17" s="86"/>
      <c r="G17" s="86"/>
    </row>
    <row r="18" spans="1:7" ht="18.75" customHeight="1">
      <c r="A18" s="16" t="s">
        <v>70</v>
      </c>
      <c r="B18" s="16" t="s">
        <v>702</v>
      </c>
      <c r="C18" s="16" t="s">
        <v>367</v>
      </c>
      <c r="D18" s="16" t="s">
        <v>700</v>
      </c>
      <c r="E18" s="86">
        <v>1451320</v>
      </c>
      <c r="F18" s="86"/>
      <c r="G18" s="86"/>
    </row>
    <row r="19" spans="1:7" ht="18.75" customHeight="1">
      <c r="A19" s="16" t="s">
        <v>70</v>
      </c>
      <c r="B19" s="16" t="s">
        <v>702</v>
      </c>
      <c r="C19" s="16" t="s">
        <v>369</v>
      </c>
      <c r="D19" s="16" t="s">
        <v>700</v>
      </c>
      <c r="E19" s="86">
        <v>151000</v>
      </c>
      <c r="F19" s="86"/>
      <c r="G19" s="86"/>
    </row>
    <row r="20" spans="1:7" ht="18.75" customHeight="1">
      <c r="A20" s="16" t="s">
        <v>70</v>
      </c>
      <c r="B20" s="16" t="s">
        <v>702</v>
      </c>
      <c r="C20" s="16" t="s">
        <v>371</v>
      </c>
      <c r="D20" s="16" t="s">
        <v>700</v>
      </c>
      <c r="E20" s="86">
        <v>450000</v>
      </c>
      <c r="F20" s="86"/>
      <c r="G20" s="86"/>
    </row>
    <row r="21" spans="1:7" ht="18.75" customHeight="1">
      <c r="A21" s="227" t="s">
        <v>55</v>
      </c>
      <c r="B21" s="228" t="s">
        <v>703</v>
      </c>
      <c r="C21" s="228"/>
      <c r="D21" s="229"/>
      <c r="E21" s="86">
        <v>5991744</v>
      </c>
      <c r="F21" s="86"/>
      <c r="G21" s="86"/>
    </row>
  </sheetData>
  <mergeCells count="11">
    <mergeCell ref="A3:G3"/>
    <mergeCell ref="A4:D4"/>
    <mergeCell ref="F6:F7"/>
    <mergeCell ref="E6:E7"/>
    <mergeCell ref="E5:G5"/>
    <mergeCell ref="A21:D21"/>
    <mergeCell ref="B5:B7"/>
    <mergeCell ref="C5:C7"/>
    <mergeCell ref="A5:A7"/>
    <mergeCell ref="G6:G7"/>
    <mergeCell ref="D5:D7"/>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BFC0C-6236-D8B3-C09A-D2617D6707D9}">
  <sheetPr>
    <outlinePr summaryRight="0"/>
    <pageSetUpPr fitToPage="1"/>
  </sheetPr>
  <dimension ref="A1:S11"/>
  <sheetViews>
    <sheetView showGridLines="0" showZeros="0" workbookViewId="0">
      <pane ySplit="1" topLeftCell="A2" activePane="bottomLeft" state="frozen"/>
      <selection pane="bottomLeft"/>
    </sheetView>
  </sheetViews>
  <sheetFormatPr defaultColWidth="8.59765625" defaultRowHeight="12.75" customHeight="1"/>
  <cols>
    <col min="1" max="1" width="15.8632812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99" t="s">
        <v>52</v>
      </c>
      <c r="B2" s="92"/>
      <c r="C2" s="92"/>
      <c r="D2" s="92"/>
      <c r="E2" s="92"/>
      <c r="F2" s="92"/>
      <c r="G2" s="92"/>
      <c r="H2" s="92"/>
      <c r="I2" s="92"/>
      <c r="J2" s="92"/>
      <c r="K2" s="92"/>
      <c r="L2" s="92"/>
      <c r="M2" s="92"/>
      <c r="N2" s="92"/>
      <c r="O2" s="92"/>
      <c r="P2" s="92"/>
      <c r="Q2" s="92"/>
      <c r="R2" s="92"/>
      <c r="S2" s="92"/>
    </row>
    <row r="3" spans="1:19" ht="41.25" customHeight="1">
      <c r="A3" s="100" t="str">
        <f>"2025"&amp;"年部门收入预算表"</f>
        <v>2025年部门收入预算表</v>
      </c>
      <c r="B3" s="92"/>
      <c r="C3" s="92"/>
      <c r="D3" s="92"/>
      <c r="E3" s="92"/>
      <c r="F3" s="92"/>
      <c r="G3" s="92"/>
      <c r="H3" s="92"/>
      <c r="I3" s="92"/>
      <c r="J3" s="92"/>
      <c r="K3" s="92"/>
      <c r="L3" s="92"/>
      <c r="M3" s="92"/>
      <c r="N3" s="92"/>
      <c r="O3" s="92"/>
      <c r="P3" s="92"/>
      <c r="Q3" s="92"/>
      <c r="R3" s="92"/>
      <c r="S3" s="92"/>
    </row>
    <row r="4" spans="1:19" ht="17.25" customHeight="1">
      <c r="A4" s="93" t="str">
        <f>"单位名称："&amp;"昆明市五华区人民政府黑林铺街道办事处"</f>
        <v>单位名称：昆明市五华区人民政府黑林铺街道办事处</v>
      </c>
      <c r="B4" s="92"/>
      <c r="S4" s="2" t="s">
        <v>1</v>
      </c>
    </row>
    <row r="5" spans="1:19" ht="21.75" customHeight="1">
      <c r="A5" s="106" t="s">
        <v>53</v>
      </c>
      <c r="B5" s="109" t="s">
        <v>54</v>
      </c>
      <c r="C5" s="109" t="s">
        <v>55</v>
      </c>
      <c r="D5" s="103" t="s">
        <v>56</v>
      </c>
      <c r="E5" s="103"/>
      <c r="F5" s="103"/>
      <c r="G5" s="103"/>
      <c r="H5" s="103"/>
      <c r="I5" s="104"/>
      <c r="J5" s="103"/>
      <c r="K5" s="103"/>
      <c r="L5" s="103"/>
      <c r="M5" s="103"/>
      <c r="N5" s="105"/>
      <c r="O5" s="103" t="s">
        <v>45</v>
      </c>
      <c r="P5" s="103"/>
      <c r="Q5" s="103"/>
      <c r="R5" s="103"/>
      <c r="S5" s="105"/>
    </row>
    <row r="6" spans="1:19" ht="27" customHeight="1">
      <c r="A6" s="107"/>
      <c r="B6" s="97"/>
      <c r="C6" s="97"/>
      <c r="D6" s="97" t="s">
        <v>57</v>
      </c>
      <c r="E6" s="97" t="s">
        <v>58</v>
      </c>
      <c r="F6" s="97" t="s">
        <v>59</v>
      </c>
      <c r="G6" s="97" t="s">
        <v>60</v>
      </c>
      <c r="H6" s="97" t="s">
        <v>61</v>
      </c>
      <c r="I6" s="112" t="s">
        <v>62</v>
      </c>
      <c r="J6" s="113"/>
      <c r="K6" s="113"/>
      <c r="L6" s="113"/>
      <c r="M6" s="113"/>
      <c r="N6" s="114"/>
      <c r="O6" s="97" t="s">
        <v>57</v>
      </c>
      <c r="P6" s="97" t="s">
        <v>58</v>
      </c>
      <c r="Q6" s="97" t="s">
        <v>59</v>
      </c>
      <c r="R6" s="97" t="s">
        <v>60</v>
      </c>
      <c r="S6" s="97" t="s">
        <v>63</v>
      </c>
    </row>
    <row r="7" spans="1:19" ht="30" customHeight="1">
      <c r="A7" s="108"/>
      <c r="B7" s="110"/>
      <c r="C7" s="111"/>
      <c r="D7" s="111"/>
      <c r="E7" s="111"/>
      <c r="F7" s="111"/>
      <c r="G7" s="111"/>
      <c r="H7" s="111"/>
      <c r="I7" s="14" t="s">
        <v>57</v>
      </c>
      <c r="J7" s="13" t="s">
        <v>64</v>
      </c>
      <c r="K7" s="13" t="s">
        <v>65</v>
      </c>
      <c r="L7" s="13" t="s">
        <v>66</v>
      </c>
      <c r="M7" s="13" t="s">
        <v>67</v>
      </c>
      <c r="N7" s="13" t="s">
        <v>68</v>
      </c>
      <c r="O7" s="98"/>
      <c r="P7" s="98"/>
      <c r="Q7" s="98"/>
      <c r="R7" s="98"/>
      <c r="S7" s="111"/>
    </row>
    <row r="8" spans="1:19" ht="15" customHeight="1">
      <c r="A8" s="15">
        <v>1</v>
      </c>
      <c r="B8" s="15">
        <v>2</v>
      </c>
      <c r="C8" s="15">
        <v>3</v>
      </c>
      <c r="D8" s="15">
        <v>4</v>
      </c>
      <c r="E8" s="15">
        <v>5</v>
      </c>
      <c r="F8" s="15">
        <v>6</v>
      </c>
      <c r="G8" s="15">
        <v>7</v>
      </c>
      <c r="H8" s="15">
        <v>8</v>
      </c>
      <c r="I8" s="14">
        <v>9</v>
      </c>
      <c r="J8" s="15">
        <v>10</v>
      </c>
      <c r="K8" s="15">
        <v>11</v>
      </c>
      <c r="L8" s="15">
        <v>12</v>
      </c>
      <c r="M8" s="15">
        <v>13</v>
      </c>
      <c r="N8" s="15">
        <v>14</v>
      </c>
      <c r="O8" s="15">
        <v>15</v>
      </c>
      <c r="P8" s="15">
        <v>16</v>
      </c>
      <c r="Q8" s="15">
        <v>17</v>
      </c>
      <c r="R8" s="15">
        <v>18</v>
      </c>
      <c r="S8" s="15">
        <v>19</v>
      </c>
    </row>
    <row r="9" spans="1:19" ht="18" customHeight="1">
      <c r="A9" s="16" t="s">
        <v>69</v>
      </c>
      <c r="B9" s="16" t="s">
        <v>70</v>
      </c>
      <c r="C9" s="7">
        <v>55843209</v>
      </c>
      <c r="D9" s="7">
        <v>55843209</v>
      </c>
      <c r="E9" s="7">
        <v>55843209</v>
      </c>
      <c r="F9" s="7"/>
      <c r="G9" s="7"/>
      <c r="H9" s="7"/>
      <c r="I9" s="7"/>
      <c r="J9" s="7"/>
      <c r="K9" s="7"/>
      <c r="L9" s="7"/>
      <c r="M9" s="7"/>
      <c r="N9" s="7"/>
      <c r="O9" s="7"/>
      <c r="P9" s="7"/>
      <c r="Q9" s="7"/>
      <c r="R9" s="7"/>
      <c r="S9" s="7"/>
    </row>
    <row r="10" spans="1:19" ht="18" customHeight="1">
      <c r="A10" s="17" t="s">
        <v>71</v>
      </c>
      <c r="B10" s="17" t="s">
        <v>70</v>
      </c>
      <c r="C10" s="7">
        <v>55843209</v>
      </c>
      <c r="D10" s="7">
        <v>55843209</v>
      </c>
      <c r="E10" s="7">
        <v>55843209</v>
      </c>
      <c r="F10" s="7"/>
      <c r="G10" s="7"/>
      <c r="H10" s="7"/>
      <c r="I10" s="7"/>
      <c r="J10" s="7"/>
      <c r="K10" s="7"/>
      <c r="L10" s="7"/>
      <c r="M10" s="7"/>
      <c r="N10" s="7"/>
      <c r="O10" s="7"/>
      <c r="P10" s="7"/>
      <c r="Q10" s="7"/>
      <c r="R10" s="7"/>
      <c r="S10" s="7"/>
    </row>
    <row r="11" spans="1:19" ht="18" customHeight="1">
      <c r="A11" s="101" t="s">
        <v>55</v>
      </c>
      <c r="B11" s="102"/>
      <c r="C11" s="7">
        <v>55843209</v>
      </c>
      <c r="D11" s="7">
        <v>55843209</v>
      </c>
      <c r="E11" s="7">
        <v>55843209</v>
      </c>
      <c r="F11" s="7"/>
      <c r="G11" s="7"/>
      <c r="H11" s="7"/>
      <c r="I11" s="7"/>
      <c r="J11" s="7"/>
      <c r="K11" s="7"/>
      <c r="L11" s="7"/>
      <c r="M11" s="7"/>
      <c r="N11" s="7"/>
      <c r="O11" s="7"/>
      <c r="P11" s="7"/>
      <c r="Q11" s="7"/>
      <c r="R11" s="7"/>
      <c r="S11" s="7"/>
    </row>
  </sheetData>
  <mergeCells count="20">
    <mergeCell ref="A11:B11"/>
    <mergeCell ref="D5:N5"/>
    <mergeCell ref="O5:S5"/>
    <mergeCell ref="A5:A7"/>
    <mergeCell ref="B5:B7"/>
    <mergeCell ref="C5:C7"/>
    <mergeCell ref="D6:D7"/>
    <mergeCell ref="E6:E7"/>
    <mergeCell ref="F6:F7"/>
    <mergeCell ref="G6:G7"/>
    <mergeCell ref="H6:H7"/>
    <mergeCell ref="I6:N6"/>
    <mergeCell ref="S6:S7"/>
    <mergeCell ref="O6:O7"/>
    <mergeCell ref="P6:P7"/>
    <mergeCell ref="Q6:Q7"/>
    <mergeCell ref="R6:R7"/>
    <mergeCell ref="A2:S2"/>
    <mergeCell ref="A3:S3"/>
    <mergeCell ref="A4:B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8A73-0E01-9B0F-FCF1-9EC158EB8B6B}">
  <sheetPr>
    <outlinePr summaryRight="0"/>
    <pageSetUpPr fitToPage="1"/>
  </sheetPr>
  <dimension ref="A1:O58"/>
  <sheetViews>
    <sheetView showGridLines="0" showZeros="0" workbookViewId="0">
      <pane ySplit="1" topLeftCell="A2" activePane="bottomLeft" state="frozen"/>
      <selection pane="bottomLeft"/>
    </sheetView>
  </sheetViews>
  <sheetFormatPr defaultColWidth="8.59765625" defaultRowHeight="12.75" customHeight="1"/>
  <cols>
    <col min="1" max="1" width="14.265625" customWidth="1"/>
    <col min="2" max="2" width="37.59765625" customWidth="1"/>
    <col min="3" max="8" width="24.59765625" customWidth="1"/>
    <col min="9" max="9" width="26.73046875" customWidth="1"/>
    <col min="10" max="11" width="24.3984375" customWidth="1"/>
    <col min="12" max="15" width="24.59765625" customWidth="1"/>
  </cols>
  <sheetData>
    <row r="1" spans="1:15" ht="12.75" customHeight="1">
      <c r="A1" s="1"/>
      <c r="B1" s="1"/>
      <c r="C1" s="1"/>
      <c r="D1" s="1"/>
      <c r="E1" s="1"/>
      <c r="F1" s="1"/>
      <c r="G1" s="1"/>
      <c r="H1" s="1"/>
      <c r="I1" s="1"/>
      <c r="J1" s="1"/>
      <c r="K1" s="1"/>
      <c r="L1" s="1"/>
      <c r="M1" s="1"/>
      <c r="N1" s="1"/>
      <c r="O1" s="1"/>
    </row>
    <row r="2" spans="1:15" ht="17.25" customHeight="1">
      <c r="A2" s="115" t="s">
        <v>72</v>
      </c>
      <c r="B2" s="92"/>
      <c r="C2" s="92"/>
      <c r="D2" s="92"/>
      <c r="E2" s="92"/>
      <c r="F2" s="92"/>
      <c r="G2" s="92"/>
      <c r="H2" s="92"/>
      <c r="I2" s="92"/>
      <c r="J2" s="92"/>
      <c r="K2" s="92"/>
      <c r="L2" s="92"/>
      <c r="M2" s="92"/>
      <c r="N2" s="92"/>
      <c r="O2" s="92"/>
    </row>
    <row r="3" spans="1:15" ht="41.25" customHeight="1">
      <c r="A3" s="100" t="str">
        <f>"2025"&amp;"年部门支出预算表"</f>
        <v>2025年部门支出预算表</v>
      </c>
      <c r="B3" s="92"/>
      <c r="C3" s="92"/>
      <c r="D3" s="92"/>
      <c r="E3" s="92"/>
      <c r="F3" s="92"/>
      <c r="G3" s="92"/>
      <c r="H3" s="92"/>
      <c r="I3" s="92"/>
      <c r="J3" s="92"/>
      <c r="K3" s="92"/>
      <c r="L3" s="92"/>
      <c r="M3" s="92"/>
      <c r="N3" s="92"/>
      <c r="O3" s="92"/>
    </row>
    <row r="4" spans="1:15" ht="17.25" customHeight="1">
      <c r="A4" s="93" t="str">
        <f>"单位名称："&amp;"昆明市五华区人民政府黑林铺街道办事处"</f>
        <v>单位名称：昆明市五华区人民政府黑林铺街道办事处</v>
      </c>
      <c r="B4" s="92"/>
      <c r="O4" s="2" t="s">
        <v>1</v>
      </c>
    </row>
    <row r="5" spans="1:15" ht="27" customHeight="1">
      <c r="A5" s="121" t="s">
        <v>73</v>
      </c>
      <c r="B5" s="121" t="s">
        <v>74</v>
      </c>
      <c r="C5" s="121" t="s">
        <v>55</v>
      </c>
      <c r="D5" s="123" t="s">
        <v>58</v>
      </c>
      <c r="E5" s="124"/>
      <c r="F5" s="127"/>
      <c r="G5" s="118" t="s">
        <v>59</v>
      </c>
      <c r="H5" s="118" t="s">
        <v>60</v>
      </c>
      <c r="I5" s="118" t="s">
        <v>75</v>
      </c>
      <c r="J5" s="123" t="s">
        <v>62</v>
      </c>
      <c r="K5" s="124"/>
      <c r="L5" s="124"/>
      <c r="M5" s="124"/>
      <c r="N5" s="125"/>
      <c r="O5" s="126"/>
    </row>
    <row r="6" spans="1:15" ht="42" customHeight="1">
      <c r="A6" s="122"/>
      <c r="B6" s="122"/>
      <c r="C6" s="119"/>
      <c r="D6" s="18" t="s">
        <v>57</v>
      </c>
      <c r="E6" s="18" t="s">
        <v>76</v>
      </c>
      <c r="F6" s="18" t="s">
        <v>77</v>
      </c>
      <c r="G6" s="119"/>
      <c r="H6" s="119"/>
      <c r="I6" s="120"/>
      <c r="J6" s="18" t="s">
        <v>57</v>
      </c>
      <c r="K6" s="5" t="s">
        <v>78</v>
      </c>
      <c r="L6" s="5" t="s">
        <v>79</v>
      </c>
      <c r="M6" s="5" t="s">
        <v>80</v>
      </c>
      <c r="N6" s="5" t="s">
        <v>81</v>
      </c>
      <c r="O6" s="5" t="s">
        <v>82</v>
      </c>
    </row>
    <row r="7" spans="1:15" ht="18" customHeight="1">
      <c r="A7" s="19" t="s">
        <v>83</v>
      </c>
      <c r="B7" s="19" t="s">
        <v>84</v>
      </c>
      <c r="C7" s="19" t="s">
        <v>85</v>
      </c>
      <c r="D7" s="20" t="s">
        <v>86</v>
      </c>
      <c r="E7" s="20" t="s">
        <v>87</v>
      </c>
      <c r="F7" s="20" t="s">
        <v>88</v>
      </c>
      <c r="G7" s="20" t="s">
        <v>89</v>
      </c>
      <c r="H7" s="20" t="s">
        <v>90</v>
      </c>
      <c r="I7" s="20" t="s">
        <v>91</v>
      </c>
      <c r="J7" s="20" t="s">
        <v>92</v>
      </c>
      <c r="K7" s="20" t="s">
        <v>93</v>
      </c>
      <c r="L7" s="20" t="s">
        <v>94</v>
      </c>
      <c r="M7" s="20" t="s">
        <v>95</v>
      </c>
      <c r="N7" s="19" t="s">
        <v>96</v>
      </c>
      <c r="O7" s="20" t="s">
        <v>97</v>
      </c>
    </row>
    <row r="8" spans="1:15" ht="21" customHeight="1">
      <c r="A8" s="21" t="s">
        <v>98</v>
      </c>
      <c r="B8" s="21" t="s">
        <v>99</v>
      </c>
      <c r="C8" s="7">
        <v>17106049</v>
      </c>
      <c r="D8" s="7">
        <v>17106049</v>
      </c>
      <c r="E8" s="7">
        <v>14318313</v>
      </c>
      <c r="F8" s="7">
        <v>2787736</v>
      </c>
      <c r="G8" s="7"/>
      <c r="H8" s="7"/>
      <c r="I8" s="7"/>
      <c r="J8" s="7"/>
      <c r="K8" s="7"/>
      <c r="L8" s="7"/>
      <c r="M8" s="7"/>
      <c r="N8" s="7"/>
      <c r="O8" s="7"/>
    </row>
    <row r="9" spans="1:15" ht="21" customHeight="1">
      <c r="A9" s="22" t="s">
        <v>100</v>
      </c>
      <c r="B9" s="22" t="s">
        <v>101</v>
      </c>
      <c r="C9" s="7">
        <v>50000</v>
      </c>
      <c r="D9" s="7">
        <v>50000</v>
      </c>
      <c r="E9" s="7">
        <v>50000</v>
      </c>
      <c r="F9" s="7"/>
      <c r="G9" s="7"/>
      <c r="H9" s="7"/>
      <c r="I9" s="7"/>
      <c r="J9" s="7"/>
      <c r="K9" s="7"/>
      <c r="L9" s="7"/>
      <c r="M9" s="7"/>
      <c r="N9" s="7"/>
      <c r="O9" s="7"/>
    </row>
    <row r="10" spans="1:15" ht="21" customHeight="1">
      <c r="A10" s="23" t="s">
        <v>102</v>
      </c>
      <c r="B10" s="23" t="s">
        <v>103</v>
      </c>
      <c r="C10" s="7">
        <v>50000</v>
      </c>
      <c r="D10" s="7">
        <v>50000</v>
      </c>
      <c r="E10" s="7">
        <v>50000</v>
      </c>
      <c r="F10" s="7"/>
      <c r="G10" s="7"/>
      <c r="H10" s="7"/>
      <c r="I10" s="7"/>
      <c r="J10" s="7"/>
      <c r="K10" s="7"/>
      <c r="L10" s="7"/>
      <c r="M10" s="7"/>
      <c r="N10" s="7"/>
      <c r="O10" s="7"/>
    </row>
    <row r="11" spans="1:15" ht="21" customHeight="1">
      <c r="A11" s="22" t="s">
        <v>104</v>
      </c>
      <c r="B11" s="22" t="s">
        <v>105</v>
      </c>
      <c r="C11" s="7">
        <v>14507517</v>
      </c>
      <c r="D11" s="7">
        <v>14507517</v>
      </c>
      <c r="E11" s="7">
        <v>12082461</v>
      </c>
      <c r="F11" s="7">
        <v>2425056</v>
      </c>
      <c r="G11" s="7"/>
      <c r="H11" s="7"/>
      <c r="I11" s="7"/>
      <c r="J11" s="7"/>
      <c r="K11" s="7"/>
      <c r="L11" s="7"/>
      <c r="M11" s="7"/>
      <c r="N11" s="7"/>
      <c r="O11" s="7"/>
    </row>
    <row r="12" spans="1:15" ht="21" customHeight="1">
      <c r="A12" s="23" t="s">
        <v>106</v>
      </c>
      <c r="B12" s="23" t="s">
        <v>107</v>
      </c>
      <c r="C12" s="7">
        <v>12793821</v>
      </c>
      <c r="D12" s="7">
        <v>12793821</v>
      </c>
      <c r="E12" s="7">
        <v>12082461</v>
      </c>
      <c r="F12" s="7">
        <v>711360</v>
      </c>
      <c r="G12" s="7"/>
      <c r="H12" s="7"/>
      <c r="I12" s="7"/>
      <c r="J12" s="7"/>
      <c r="K12" s="7"/>
      <c r="L12" s="7"/>
      <c r="M12" s="7"/>
      <c r="N12" s="7"/>
      <c r="O12" s="7"/>
    </row>
    <row r="13" spans="1:15" ht="21" customHeight="1">
      <c r="A13" s="23" t="s">
        <v>108</v>
      </c>
      <c r="B13" s="23" t="s">
        <v>109</v>
      </c>
      <c r="C13" s="7">
        <v>191376</v>
      </c>
      <c r="D13" s="7">
        <v>191376</v>
      </c>
      <c r="E13" s="7"/>
      <c r="F13" s="7">
        <v>191376</v>
      </c>
      <c r="G13" s="7"/>
      <c r="H13" s="7"/>
      <c r="I13" s="7"/>
      <c r="J13" s="7"/>
      <c r="K13" s="7"/>
      <c r="L13" s="7"/>
      <c r="M13" s="7"/>
      <c r="N13" s="7"/>
      <c r="O13" s="7"/>
    </row>
    <row r="14" spans="1:15" ht="21" customHeight="1">
      <c r="A14" s="23" t="s">
        <v>110</v>
      </c>
      <c r="B14" s="23" t="s">
        <v>111</v>
      </c>
      <c r="C14" s="7">
        <v>1522320</v>
      </c>
      <c r="D14" s="7">
        <v>1522320</v>
      </c>
      <c r="E14" s="7"/>
      <c r="F14" s="7">
        <v>1522320</v>
      </c>
      <c r="G14" s="7"/>
      <c r="H14" s="7"/>
      <c r="I14" s="7"/>
      <c r="J14" s="7"/>
      <c r="K14" s="7"/>
      <c r="L14" s="7"/>
      <c r="M14" s="7"/>
      <c r="N14" s="7"/>
      <c r="O14" s="7"/>
    </row>
    <row r="15" spans="1:15" ht="21" customHeight="1">
      <c r="A15" s="22" t="s">
        <v>112</v>
      </c>
      <c r="B15" s="22" t="s">
        <v>113</v>
      </c>
      <c r="C15" s="7">
        <v>163852</v>
      </c>
      <c r="D15" s="7">
        <v>163852</v>
      </c>
      <c r="E15" s="7">
        <v>163852</v>
      </c>
      <c r="F15" s="7"/>
      <c r="G15" s="7"/>
      <c r="H15" s="7"/>
      <c r="I15" s="7"/>
      <c r="J15" s="7"/>
      <c r="K15" s="7"/>
      <c r="L15" s="7"/>
      <c r="M15" s="7"/>
      <c r="N15" s="7"/>
      <c r="O15" s="7"/>
    </row>
    <row r="16" spans="1:15" ht="21" customHeight="1">
      <c r="A16" s="23" t="s">
        <v>114</v>
      </c>
      <c r="B16" s="23" t="s">
        <v>107</v>
      </c>
      <c r="C16" s="7">
        <v>163852</v>
      </c>
      <c r="D16" s="7">
        <v>163852</v>
      </c>
      <c r="E16" s="7">
        <v>163852</v>
      </c>
      <c r="F16" s="7"/>
      <c r="G16" s="7"/>
      <c r="H16" s="7"/>
      <c r="I16" s="7"/>
      <c r="J16" s="7"/>
      <c r="K16" s="7"/>
      <c r="L16" s="7"/>
      <c r="M16" s="7"/>
      <c r="N16" s="7"/>
      <c r="O16" s="7"/>
    </row>
    <row r="17" spans="1:15" ht="21" customHeight="1">
      <c r="A17" s="22" t="s">
        <v>115</v>
      </c>
      <c r="B17" s="22" t="s">
        <v>116</v>
      </c>
      <c r="C17" s="7">
        <v>2384680</v>
      </c>
      <c r="D17" s="7">
        <v>2384680</v>
      </c>
      <c r="E17" s="7">
        <v>2022000</v>
      </c>
      <c r="F17" s="7">
        <v>362680</v>
      </c>
      <c r="G17" s="7"/>
      <c r="H17" s="7"/>
      <c r="I17" s="7"/>
      <c r="J17" s="7"/>
      <c r="K17" s="7"/>
      <c r="L17" s="7"/>
      <c r="M17" s="7"/>
      <c r="N17" s="7"/>
      <c r="O17" s="7"/>
    </row>
    <row r="18" spans="1:15" ht="21" customHeight="1">
      <c r="A18" s="23" t="s">
        <v>117</v>
      </c>
      <c r="B18" s="23" t="s">
        <v>116</v>
      </c>
      <c r="C18" s="7">
        <v>2384680</v>
      </c>
      <c r="D18" s="7">
        <v>2384680</v>
      </c>
      <c r="E18" s="7">
        <v>2022000</v>
      </c>
      <c r="F18" s="7">
        <v>362680</v>
      </c>
      <c r="G18" s="7"/>
      <c r="H18" s="7"/>
      <c r="I18" s="7"/>
      <c r="J18" s="7"/>
      <c r="K18" s="7"/>
      <c r="L18" s="7"/>
      <c r="M18" s="7"/>
      <c r="N18" s="7"/>
      <c r="O18" s="7"/>
    </row>
    <row r="19" spans="1:15" ht="21" customHeight="1">
      <c r="A19" s="21" t="s">
        <v>118</v>
      </c>
      <c r="B19" s="21" t="s">
        <v>119</v>
      </c>
      <c r="C19" s="7">
        <v>151000</v>
      </c>
      <c r="D19" s="7">
        <v>151000</v>
      </c>
      <c r="E19" s="7"/>
      <c r="F19" s="7">
        <v>151000</v>
      </c>
      <c r="G19" s="7"/>
      <c r="H19" s="7"/>
      <c r="I19" s="7"/>
      <c r="J19" s="7"/>
      <c r="K19" s="7"/>
      <c r="L19" s="7"/>
      <c r="M19" s="7"/>
      <c r="N19" s="7"/>
      <c r="O19" s="7"/>
    </row>
    <row r="20" spans="1:15" ht="21" customHeight="1">
      <c r="A20" s="22" t="s">
        <v>120</v>
      </c>
      <c r="B20" s="22" t="s">
        <v>121</v>
      </c>
      <c r="C20" s="7">
        <v>151000</v>
      </c>
      <c r="D20" s="7">
        <v>151000</v>
      </c>
      <c r="E20" s="7"/>
      <c r="F20" s="7">
        <v>151000</v>
      </c>
      <c r="G20" s="7"/>
      <c r="H20" s="7"/>
      <c r="I20" s="7"/>
      <c r="J20" s="7"/>
      <c r="K20" s="7"/>
      <c r="L20" s="7"/>
      <c r="M20" s="7"/>
      <c r="N20" s="7"/>
      <c r="O20" s="7"/>
    </row>
    <row r="21" spans="1:15" ht="21" customHeight="1">
      <c r="A21" s="23" t="s">
        <v>122</v>
      </c>
      <c r="B21" s="23" t="s">
        <v>123</v>
      </c>
      <c r="C21" s="7">
        <v>151000</v>
      </c>
      <c r="D21" s="7">
        <v>151000</v>
      </c>
      <c r="E21" s="7"/>
      <c r="F21" s="7">
        <v>151000</v>
      </c>
      <c r="G21" s="7"/>
      <c r="H21" s="7"/>
      <c r="I21" s="7"/>
      <c r="J21" s="7"/>
      <c r="K21" s="7"/>
      <c r="L21" s="7"/>
      <c r="M21" s="7"/>
      <c r="N21" s="7"/>
      <c r="O21" s="7"/>
    </row>
    <row r="22" spans="1:15" ht="21" customHeight="1">
      <c r="A22" s="21" t="s">
        <v>124</v>
      </c>
      <c r="B22" s="21" t="s">
        <v>125</v>
      </c>
      <c r="C22" s="7">
        <v>15000</v>
      </c>
      <c r="D22" s="7">
        <v>15000</v>
      </c>
      <c r="E22" s="7"/>
      <c r="F22" s="7">
        <v>15000</v>
      </c>
      <c r="G22" s="7"/>
      <c r="H22" s="7"/>
      <c r="I22" s="7"/>
      <c r="J22" s="7"/>
      <c r="K22" s="7"/>
      <c r="L22" s="7"/>
      <c r="M22" s="7"/>
      <c r="N22" s="7"/>
      <c r="O22" s="7"/>
    </row>
    <row r="23" spans="1:15" ht="21" customHeight="1">
      <c r="A23" s="22" t="s">
        <v>126</v>
      </c>
      <c r="B23" s="22" t="s">
        <v>127</v>
      </c>
      <c r="C23" s="7">
        <v>15000</v>
      </c>
      <c r="D23" s="7">
        <v>15000</v>
      </c>
      <c r="E23" s="7"/>
      <c r="F23" s="7">
        <v>15000</v>
      </c>
      <c r="G23" s="7"/>
      <c r="H23" s="7"/>
      <c r="I23" s="7"/>
      <c r="J23" s="7"/>
      <c r="K23" s="7"/>
      <c r="L23" s="7"/>
      <c r="M23" s="7"/>
      <c r="N23" s="7"/>
      <c r="O23" s="7"/>
    </row>
    <row r="24" spans="1:15" ht="21" customHeight="1">
      <c r="A24" s="23" t="s">
        <v>128</v>
      </c>
      <c r="B24" s="23" t="s">
        <v>129</v>
      </c>
      <c r="C24" s="7">
        <v>15000</v>
      </c>
      <c r="D24" s="7">
        <v>15000</v>
      </c>
      <c r="E24" s="7"/>
      <c r="F24" s="7">
        <v>15000</v>
      </c>
      <c r="G24" s="7"/>
      <c r="H24" s="7"/>
      <c r="I24" s="7"/>
      <c r="J24" s="7"/>
      <c r="K24" s="7"/>
      <c r="L24" s="7"/>
      <c r="M24" s="7"/>
      <c r="N24" s="7"/>
      <c r="O24" s="7"/>
    </row>
    <row r="25" spans="1:15" ht="21" customHeight="1">
      <c r="A25" s="21" t="s">
        <v>130</v>
      </c>
      <c r="B25" s="21" t="s">
        <v>131</v>
      </c>
      <c r="C25" s="7">
        <v>24520912</v>
      </c>
      <c r="D25" s="7">
        <v>24520912</v>
      </c>
      <c r="E25" s="7">
        <v>24455912</v>
      </c>
      <c r="F25" s="7">
        <v>65000</v>
      </c>
      <c r="G25" s="7"/>
      <c r="H25" s="7"/>
      <c r="I25" s="7"/>
      <c r="J25" s="7"/>
      <c r="K25" s="7"/>
      <c r="L25" s="7"/>
      <c r="M25" s="7"/>
      <c r="N25" s="7"/>
      <c r="O25" s="7"/>
    </row>
    <row r="26" spans="1:15" ht="21" customHeight="1">
      <c r="A26" s="22" t="s">
        <v>132</v>
      </c>
      <c r="B26" s="22" t="s">
        <v>133</v>
      </c>
      <c r="C26" s="7">
        <v>10000</v>
      </c>
      <c r="D26" s="7">
        <v>10000</v>
      </c>
      <c r="E26" s="7"/>
      <c r="F26" s="7">
        <v>10000</v>
      </c>
      <c r="G26" s="7"/>
      <c r="H26" s="7"/>
      <c r="I26" s="7"/>
      <c r="J26" s="7"/>
      <c r="K26" s="7"/>
      <c r="L26" s="7"/>
      <c r="M26" s="7"/>
      <c r="N26" s="7"/>
      <c r="O26" s="7"/>
    </row>
    <row r="27" spans="1:15" ht="21" customHeight="1">
      <c r="A27" s="23" t="s">
        <v>134</v>
      </c>
      <c r="B27" s="23" t="s">
        <v>135</v>
      </c>
      <c r="C27" s="7">
        <v>10000</v>
      </c>
      <c r="D27" s="7">
        <v>10000</v>
      </c>
      <c r="E27" s="7"/>
      <c r="F27" s="7">
        <v>10000</v>
      </c>
      <c r="G27" s="7"/>
      <c r="H27" s="7"/>
      <c r="I27" s="7"/>
      <c r="J27" s="7"/>
      <c r="K27" s="7"/>
      <c r="L27" s="7"/>
      <c r="M27" s="7"/>
      <c r="N27" s="7"/>
      <c r="O27" s="7"/>
    </row>
    <row r="28" spans="1:15" ht="21" customHeight="1">
      <c r="A28" s="22" t="s">
        <v>136</v>
      </c>
      <c r="B28" s="22" t="s">
        <v>137</v>
      </c>
      <c r="C28" s="7">
        <v>21589500</v>
      </c>
      <c r="D28" s="7">
        <v>21589500</v>
      </c>
      <c r="E28" s="7">
        <v>21534500</v>
      </c>
      <c r="F28" s="7">
        <v>55000</v>
      </c>
      <c r="G28" s="7"/>
      <c r="H28" s="7"/>
      <c r="I28" s="7"/>
      <c r="J28" s="7"/>
      <c r="K28" s="7"/>
      <c r="L28" s="7"/>
      <c r="M28" s="7"/>
      <c r="N28" s="7"/>
      <c r="O28" s="7"/>
    </row>
    <row r="29" spans="1:15" ht="21" customHeight="1">
      <c r="A29" s="23" t="s">
        <v>138</v>
      </c>
      <c r="B29" s="23" t="s">
        <v>139</v>
      </c>
      <c r="C29" s="7">
        <v>21589500</v>
      </c>
      <c r="D29" s="7">
        <v>21589500</v>
      </c>
      <c r="E29" s="7">
        <v>21534500</v>
      </c>
      <c r="F29" s="7">
        <v>55000</v>
      </c>
      <c r="G29" s="7"/>
      <c r="H29" s="7"/>
      <c r="I29" s="7"/>
      <c r="J29" s="7"/>
      <c r="K29" s="7"/>
      <c r="L29" s="7"/>
      <c r="M29" s="7"/>
      <c r="N29" s="7"/>
      <c r="O29" s="7"/>
    </row>
    <row r="30" spans="1:15" ht="21" customHeight="1">
      <c r="A30" s="22" t="s">
        <v>140</v>
      </c>
      <c r="B30" s="22" t="s">
        <v>141</v>
      </c>
      <c r="C30" s="7">
        <v>2853300</v>
      </c>
      <c r="D30" s="7">
        <v>2853300</v>
      </c>
      <c r="E30" s="7">
        <v>2853300</v>
      </c>
      <c r="F30" s="7"/>
      <c r="G30" s="7"/>
      <c r="H30" s="7"/>
      <c r="I30" s="7"/>
      <c r="J30" s="7"/>
      <c r="K30" s="7"/>
      <c r="L30" s="7"/>
      <c r="M30" s="7"/>
      <c r="N30" s="7"/>
      <c r="O30" s="7"/>
    </row>
    <row r="31" spans="1:15" ht="21" customHeight="1">
      <c r="A31" s="23" t="s">
        <v>142</v>
      </c>
      <c r="B31" s="23" t="s">
        <v>143</v>
      </c>
      <c r="C31" s="7">
        <v>1324800</v>
      </c>
      <c r="D31" s="7">
        <v>1324800</v>
      </c>
      <c r="E31" s="7">
        <v>1324800</v>
      </c>
      <c r="F31" s="7"/>
      <c r="G31" s="7"/>
      <c r="H31" s="7"/>
      <c r="I31" s="7"/>
      <c r="J31" s="7"/>
      <c r="K31" s="7"/>
      <c r="L31" s="7"/>
      <c r="M31" s="7"/>
      <c r="N31" s="7"/>
      <c r="O31" s="7"/>
    </row>
    <row r="32" spans="1:15" ht="21" customHeight="1">
      <c r="A32" s="23" t="s">
        <v>144</v>
      </c>
      <c r="B32" s="23" t="s">
        <v>145</v>
      </c>
      <c r="C32" s="7">
        <v>24000</v>
      </c>
      <c r="D32" s="7">
        <v>24000</v>
      </c>
      <c r="E32" s="7">
        <v>24000</v>
      </c>
      <c r="F32" s="7"/>
      <c r="G32" s="7"/>
      <c r="H32" s="7"/>
      <c r="I32" s="7"/>
      <c r="J32" s="7"/>
      <c r="K32" s="7"/>
      <c r="L32" s="7"/>
      <c r="M32" s="7"/>
      <c r="N32" s="7"/>
      <c r="O32" s="7"/>
    </row>
    <row r="33" spans="1:15" ht="21" customHeight="1">
      <c r="A33" s="23" t="s">
        <v>146</v>
      </c>
      <c r="B33" s="23" t="s">
        <v>147</v>
      </c>
      <c r="C33" s="7">
        <v>1204500</v>
      </c>
      <c r="D33" s="7">
        <v>1204500</v>
      </c>
      <c r="E33" s="7">
        <v>1204500</v>
      </c>
      <c r="F33" s="7"/>
      <c r="G33" s="7"/>
      <c r="H33" s="7"/>
      <c r="I33" s="7"/>
      <c r="J33" s="7"/>
      <c r="K33" s="7"/>
      <c r="L33" s="7"/>
      <c r="M33" s="7"/>
      <c r="N33" s="7"/>
      <c r="O33" s="7"/>
    </row>
    <row r="34" spans="1:15" ht="21" customHeight="1">
      <c r="A34" s="23" t="s">
        <v>148</v>
      </c>
      <c r="B34" s="23" t="s">
        <v>149</v>
      </c>
      <c r="C34" s="7">
        <v>300000</v>
      </c>
      <c r="D34" s="7">
        <v>300000</v>
      </c>
      <c r="E34" s="7">
        <v>300000</v>
      </c>
      <c r="F34" s="7"/>
      <c r="G34" s="7"/>
      <c r="H34" s="7"/>
      <c r="I34" s="7"/>
      <c r="J34" s="7"/>
      <c r="K34" s="7"/>
      <c r="L34" s="7"/>
      <c r="M34" s="7"/>
      <c r="N34" s="7"/>
      <c r="O34" s="7"/>
    </row>
    <row r="35" spans="1:15" ht="21" customHeight="1">
      <c r="A35" s="22" t="s">
        <v>150</v>
      </c>
      <c r="B35" s="22" t="s">
        <v>151</v>
      </c>
      <c r="C35" s="7">
        <v>68112</v>
      </c>
      <c r="D35" s="7">
        <v>68112</v>
      </c>
      <c r="E35" s="7">
        <v>68112</v>
      </c>
      <c r="F35" s="7"/>
      <c r="G35" s="7"/>
      <c r="H35" s="7"/>
      <c r="I35" s="7"/>
      <c r="J35" s="7"/>
      <c r="K35" s="7"/>
      <c r="L35" s="7"/>
      <c r="M35" s="7"/>
      <c r="N35" s="7"/>
      <c r="O35" s="7"/>
    </row>
    <row r="36" spans="1:15" ht="21" customHeight="1">
      <c r="A36" s="23" t="s">
        <v>152</v>
      </c>
      <c r="B36" s="23" t="s">
        <v>153</v>
      </c>
      <c r="C36" s="7">
        <v>68112</v>
      </c>
      <c r="D36" s="7">
        <v>68112</v>
      </c>
      <c r="E36" s="7">
        <v>68112</v>
      </c>
      <c r="F36" s="7"/>
      <c r="G36" s="7"/>
      <c r="H36" s="7"/>
      <c r="I36" s="7"/>
      <c r="J36" s="7"/>
      <c r="K36" s="7"/>
      <c r="L36" s="7"/>
      <c r="M36" s="7"/>
      <c r="N36" s="7"/>
      <c r="O36" s="7"/>
    </row>
    <row r="37" spans="1:15" ht="21" customHeight="1">
      <c r="A37" s="21" t="s">
        <v>154</v>
      </c>
      <c r="B37" s="21" t="s">
        <v>155</v>
      </c>
      <c r="C37" s="7">
        <v>1280040</v>
      </c>
      <c r="D37" s="7">
        <v>1280040</v>
      </c>
      <c r="E37" s="7">
        <v>1280040</v>
      </c>
      <c r="F37" s="7"/>
      <c r="G37" s="7"/>
      <c r="H37" s="7"/>
      <c r="I37" s="7"/>
      <c r="J37" s="7"/>
      <c r="K37" s="7"/>
      <c r="L37" s="7"/>
      <c r="M37" s="7"/>
      <c r="N37" s="7"/>
      <c r="O37" s="7"/>
    </row>
    <row r="38" spans="1:15" ht="21" customHeight="1">
      <c r="A38" s="22" t="s">
        <v>156</v>
      </c>
      <c r="B38" s="22" t="s">
        <v>157</v>
      </c>
      <c r="C38" s="7">
        <v>1280040</v>
      </c>
      <c r="D38" s="7">
        <v>1280040</v>
      </c>
      <c r="E38" s="7">
        <v>1280040</v>
      </c>
      <c r="F38" s="7"/>
      <c r="G38" s="7"/>
      <c r="H38" s="7"/>
      <c r="I38" s="7"/>
      <c r="J38" s="7"/>
      <c r="K38" s="7"/>
      <c r="L38" s="7"/>
      <c r="M38" s="7"/>
      <c r="N38" s="7"/>
      <c r="O38" s="7"/>
    </row>
    <row r="39" spans="1:15" ht="21" customHeight="1">
      <c r="A39" s="23" t="s">
        <v>158</v>
      </c>
      <c r="B39" s="23" t="s">
        <v>159</v>
      </c>
      <c r="C39" s="7">
        <v>657000</v>
      </c>
      <c r="D39" s="7">
        <v>657000</v>
      </c>
      <c r="E39" s="7">
        <v>657000</v>
      </c>
      <c r="F39" s="7"/>
      <c r="G39" s="7"/>
      <c r="H39" s="7"/>
      <c r="I39" s="7"/>
      <c r="J39" s="7"/>
      <c r="K39" s="7"/>
      <c r="L39" s="7"/>
      <c r="M39" s="7"/>
      <c r="N39" s="7"/>
      <c r="O39" s="7"/>
    </row>
    <row r="40" spans="1:15" ht="21" customHeight="1">
      <c r="A40" s="23" t="s">
        <v>160</v>
      </c>
      <c r="B40" s="23" t="s">
        <v>161</v>
      </c>
      <c r="C40" s="7">
        <v>544500</v>
      </c>
      <c r="D40" s="7">
        <v>544500</v>
      </c>
      <c r="E40" s="7">
        <v>544500</v>
      </c>
      <c r="F40" s="7"/>
      <c r="G40" s="7"/>
      <c r="H40" s="7"/>
      <c r="I40" s="7"/>
      <c r="J40" s="7"/>
      <c r="K40" s="7"/>
      <c r="L40" s="7"/>
      <c r="M40" s="7"/>
      <c r="N40" s="7"/>
      <c r="O40" s="7"/>
    </row>
    <row r="41" spans="1:15" ht="21" customHeight="1">
      <c r="A41" s="23" t="s">
        <v>162</v>
      </c>
      <c r="B41" s="23" t="s">
        <v>163</v>
      </c>
      <c r="C41" s="7">
        <v>78540</v>
      </c>
      <c r="D41" s="7">
        <v>78540</v>
      </c>
      <c r="E41" s="7">
        <v>78540</v>
      </c>
      <c r="F41" s="7"/>
      <c r="G41" s="7"/>
      <c r="H41" s="7"/>
      <c r="I41" s="7"/>
      <c r="J41" s="7"/>
      <c r="K41" s="7"/>
      <c r="L41" s="7"/>
      <c r="M41" s="7"/>
      <c r="N41" s="7"/>
      <c r="O41" s="7"/>
    </row>
    <row r="42" spans="1:15" ht="21" customHeight="1">
      <c r="A42" s="21" t="s">
        <v>164</v>
      </c>
      <c r="B42" s="21" t="s">
        <v>165</v>
      </c>
      <c r="C42" s="7">
        <v>7704608</v>
      </c>
      <c r="D42" s="7">
        <v>7704608</v>
      </c>
      <c r="E42" s="7">
        <v>4953600</v>
      </c>
      <c r="F42" s="7">
        <v>2751008</v>
      </c>
      <c r="G42" s="7"/>
      <c r="H42" s="7"/>
      <c r="I42" s="7"/>
      <c r="J42" s="7"/>
      <c r="K42" s="7"/>
      <c r="L42" s="7"/>
      <c r="M42" s="7"/>
      <c r="N42" s="7"/>
      <c r="O42" s="7"/>
    </row>
    <row r="43" spans="1:15" ht="21" customHeight="1">
      <c r="A43" s="22" t="s">
        <v>166</v>
      </c>
      <c r="B43" s="22" t="s">
        <v>167</v>
      </c>
      <c r="C43" s="7">
        <v>7612608</v>
      </c>
      <c r="D43" s="7">
        <v>7612608</v>
      </c>
      <c r="E43" s="7">
        <v>4953600</v>
      </c>
      <c r="F43" s="7">
        <v>2659008</v>
      </c>
      <c r="G43" s="7"/>
      <c r="H43" s="7"/>
      <c r="I43" s="7"/>
      <c r="J43" s="7"/>
      <c r="K43" s="7"/>
      <c r="L43" s="7"/>
      <c r="M43" s="7"/>
      <c r="N43" s="7"/>
      <c r="O43" s="7"/>
    </row>
    <row r="44" spans="1:15" ht="21" customHeight="1">
      <c r="A44" s="23" t="s">
        <v>168</v>
      </c>
      <c r="B44" s="23" t="s">
        <v>169</v>
      </c>
      <c r="C44" s="7">
        <v>5473600</v>
      </c>
      <c r="D44" s="7">
        <v>5473600</v>
      </c>
      <c r="E44" s="7">
        <v>4953600</v>
      </c>
      <c r="F44" s="7">
        <v>520000</v>
      </c>
      <c r="G44" s="7"/>
      <c r="H44" s="7"/>
      <c r="I44" s="7"/>
      <c r="J44" s="7"/>
      <c r="K44" s="7"/>
      <c r="L44" s="7"/>
      <c r="M44" s="7"/>
      <c r="N44" s="7"/>
      <c r="O44" s="7"/>
    </row>
    <row r="45" spans="1:15" ht="21" customHeight="1">
      <c r="A45" s="23" t="s">
        <v>170</v>
      </c>
      <c r="B45" s="23" t="s">
        <v>171</v>
      </c>
      <c r="C45" s="7">
        <v>2139008</v>
      </c>
      <c r="D45" s="7">
        <v>2139008</v>
      </c>
      <c r="E45" s="7"/>
      <c r="F45" s="7">
        <v>2139008</v>
      </c>
      <c r="G45" s="7"/>
      <c r="H45" s="7"/>
      <c r="I45" s="7"/>
      <c r="J45" s="7"/>
      <c r="K45" s="7"/>
      <c r="L45" s="7"/>
      <c r="M45" s="7"/>
      <c r="N45" s="7"/>
      <c r="O45" s="7"/>
    </row>
    <row r="46" spans="1:15" ht="21" customHeight="1">
      <c r="A46" s="22" t="s">
        <v>172</v>
      </c>
      <c r="B46" s="22" t="s">
        <v>173</v>
      </c>
      <c r="C46" s="7">
        <v>92000</v>
      </c>
      <c r="D46" s="7">
        <v>92000</v>
      </c>
      <c r="E46" s="7"/>
      <c r="F46" s="7">
        <v>92000</v>
      </c>
      <c r="G46" s="7"/>
      <c r="H46" s="7"/>
      <c r="I46" s="7"/>
      <c r="J46" s="7"/>
      <c r="K46" s="7"/>
      <c r="L46" s="7"/>
      <c r="M46" s="7"/>
      <c r="N46" s="7"/>
      <c r="O46" s="7"/>
    </row>
    <row r="47" spans="1:15" ht="21" customHeight="1">
      <c r="A47" s="23" t="s">
        <v>174</v>
      </c>
      <c r="B47" s="23" t="s">
        <v>173</v>
      </c>
      <c r="C47" s="7">
        <v>92000</v>
      </c>
      <c r="D47" s="7">
        <v>92000</v>
      </c>
      <c r="E47" s="7"/>
      <c r="F47" s="7">
        <v>92000</v>
      </c>
      <c r="G47" s="7"/>
      <c r="H47" s="7"/>
      <c r="I47" s="7"/>
      <c r="J47" s="7"/>
      <c r="K47" s="7"/>
      <c r="L47" s="7"/>
      <c r="M47" s="7"/>
      <c r="N47" s="7"/>
      <c r="O47" s="7"/>
    </row>
    <row r="48" spans="1:15" ht="21" customHeight="1">
      <c r="A48" s="21" t="s">
        <v>175</v>
      </c>
      <c r="B48" s="21" t="s">
        <v>176</v>
      </c>
      <c r="C48" s="7">
        <v>3788100</v>
      </c>
      <c r="D48" s="7">
        <v>3788100</v>
      </c>
      <c r="E48" s="7">
        <v>3566100</v>
      </c>
      <c r="F48" s="7">
        <v>222000</v>
      </c>
      <c r="G48" s="7"/>
      <c r="H48" s="7"/>
      <c r="I48" s="7"/>
      <c r="J48" s="7"/>
      <c r="K48" s="7"/>
      <c r="L48" s="7"/>
      <c r="M48" s="7"/>
      <c r="N48" s="7"/>
      <c r="O48" s="7"/>
    </row>
    <row r="49" spans="1:15" ht="21" customHeight="1">
      <c r="A49" s="22" t="s">
        <v>177</v>
      </c>
      <c r="B49" s="22" t="s">
        <v>178</v>
      </c>
      <c r="C49" s="7">
        <v>3471500</v>
      </c>
      <c r="D49" s="7">
        <v>3471500</v>
      </c>
      <c r="E49" s="7">
        <v>3382500</v>
      </c>
      <c r="F49" s="7">
        <v>89000</v>
      </c>
      <c r="G49" s="7"/>
      <c r="H49" s="7"/>
      <c r="I49" s="7"/>
      <c r="J49" s="7"/>
      <c r="K49" s="7"/>
      <c r="L49" s="7"/>
      <c r="M49" s="7"/>
      <c r="N49" s="7"/>
      <c r="O49" s="7"/>
    </row>
    <row r="50" spans="1:15" ht="21" customHeight="1">
      <c r="A50" s="23" t="s">
        <v>179</v>
      </c>
      <c r="B50" s="23" t="s">
        <v>180</v>
      </c>
      <c r="C50" s="7">
        <v>3471500</v>
      </c>
      <c r="D50" s="7">
        <v>3471500</v>
      </c>
      <c r="E50" s="7">
        <v>3382500</v>
      </c>
      <c r="F50" s="7">
        <v>89000</v>
      </c>
      <c r="G50" s="7"/>
      <c r="H50" s="7"/>
      <c r="I50" s="7"/>
      <c r="J50" s="7"/>
      <c r="K50" s="7"/>
      <c r="L50" s="7"/>
      <c r="M50" s="7"/>
      <c r="N50" s="7"/>
      <c r="O50" s="7"/>
    </row>
    <row r="51" spans="1:15" ht="21" customHeight="1">
      <c r="A51" s="22" t="s">
        <v>181</v>
      </c>
      <c r="B51" s="22" t="s">
        <v>182</v>
      </c>
      <c r="C51" s="7">
        <v>133000</v>
      </c>
      <c r="D51" s="7">
        <v>133000</v>
      </c>
      <c r="E51" s="7"/>
      <c r="F51" s="7">
        <v>133000</v>
      </c>
      <c r="G51" s="7"/>
      <c r="H51" s="7"/>
      <c r="I51" s="7"/>
      <c r="J51" s="7"/>
      <c r="K51" s="7"/>
      <c r="L51" s="7"/>
      <c r="M51" s="7"/>
      <c r="N51" s="7"/>
      <c r="O51" s="7"/>
    </row>
    <row r="52" spans="1:15" ht="21" customHeight="1">
      <c r="A52" s="23" t="s">
        <v>183</v>
      </c>
      <c r="B52" s="23" t="s">
        <v>184</v>
      </c>
      <c r="C52" s="7">
        <v>133000</v>
      </c>
      <c r="D52" s="7">
        <v>133000</v>
      </c>
      <c r="E52" s="7"/>
      <c r="F52" s="7">
        <v>133000</v>
      </c>
      <c r="G52" s="7"/>
      <c r="H52" s="7"/>
      <c r="I52" s="7"/>
      <c r="J52" s="7"/>
      <c r="K52" s="7"/>
      <c r="L52" s="7"/>
      <c r="M52" s="7"/>
      <c r="N52" s="7"/>
      <c r="O52" s="7"/>
    </row>
    <row r="53" spans="1:15" ht="21" customHeight="1">
      <c r="A53" s="22" t="s">
        <v>185</v>
      </c>
      <c r="B53" s="22" t="s">
        <v>186</v>
      </c>
      <c r="C53" s="7">
        <v>183600</v>
      </c>
      <c r="D53" s="7">
        <v>183600</v>
      </c>
      <c r="E53" s="7">
        <v>183600</v>
      </c>
      <c r="F53" s="7"/>
      <c r="G53" s="7"/>
      <c r="H53" s="7"/>
      <c r="I53" s="7"/>
      <c r="J53" s="7"/>
      <c r="K53" s="7"/>
      <c r="L53" s="7"/>
      <c r="M53" s="7"/>
      <c r="N53" s="7"/>
      <c r="O53" s="7"/>
    </row>
    <row r="54" spans="1:15" ht="21" customHeight="1">
      <c r="A54" s="23" t="s">
        <v>187</v>
      </c>
      <c r="B54" s="23" t="s">
        <v>188</v>
      </c>
      <c r="C54" s="7">
        <v>183600</v>
      </c>
      <c r="D54" s="7">
        <v>183600</v>
      </c>
      <c r="E54" s="7">
        <v>183600</v>
      </c>
      <c r="F54" s="7"/>
      <c r="G54" s="7"/>
      <c r="H54" s="7"/>
      <c r="I54" s="7"/>
      <c r="J54" s="7"/>
      <c r="K54" s="7"/>
      <c r="L54" s="7"/>
      <c r="M54" s="7"/>
      <c r="N54" s="7"/>
      <c r="O54" s="7"/>
    </row>
    <row r="55" spans="1:15" ht="21" customHeight="1">
      <c r="A55" s="21" t="s">
        <v>189</v>
      </c>
      <c r="B55" s="21" t="s">
        <v>190</v>
      </c>
      <c r="C55" s="7">
        <v>1277500</v>
      </c>
      <c r="D55" s="7">
        <v>1277500</v>
      </c>
      <c r="E55" s="7">
        <v>1277500</v>
      </c>
      <c r="F55" s="7"/>
      <c r="G55" s="7"/>
      <c r="H55" s="7"/>
      <c r="I55" s="7"/>
      <c r="J55" s="7"/>
      <c r="K55" s="7"/>
      <c r="L55" s="7"/>
      <c r="M55" s="7"/>
      <c r="N55" s="7"/>
      <c r="O55" s="7"/>
    </row>
    <row r="56" spans="1:15" ht="21" customHeight="1">
      <c r="A56" s="22" t="s">
        <v>191</v>
      </c>
      <c r="B56" s="22" t="s">
        <v>192</v>
      </c>
      <c r="C56" s="7">
        <v>1277500</v>
      </c>
      <c r="D56" s="7">
        <v>1277500</v>
      </c>
      <c r="E56" s="7">
        <v>1277500</v>
      </c>
      <c r="F56" s="7"/>
      <c r="G56" s="7"/>
      <c r="H56" s="7"/>
      <c r="I56" s="7"/>
      <c r="J56" s="7"/>
      <c r="K56" s="7"/>
      <c r="L56" s="7"/>
      <c r="M56" s="7"/>
      <c r="N56" s="7"/>
      <c r="O56" s="7"/>
    </row>
    <row r="57" spans="1:15" ht="21" customHeight="1">
      <c r="A57" s="23" t="s">
        <v>193</v>
      </c>
      <c r="B57" s="23" t="s">
        <v>194</v>
      </c>
      <c r="C57" s="7">
        <v>1277500</v>
      </c>
      <c r="D57" s="7">
        <v>1277500</v>
      </c>
      <c r="E57" s="7">
        <v>1277500</v>
      </c>
      <c r="F57" s="7"/>
      <c r="G57" s="7"/>
      <c r="H57" s="7"/>
      <c r="I57" s="7"/>
      <c r="J57" s="7"/>
      <c r="K57" s="7"/>
      <c r="L57" s="7"/>
      <c r="M57" s="7"/>
      <c r="N57" s="7"/>
      <c r="O57" s="7"/>
    </row>
    <row r="58" spans="1:15" ht="21" customHeight="1">
      <c r="A58" s="116" t="s">
        <v>55</v>
      </c>
      <c r="B58" s="117"/>
      <c r="C58" s="7">
        <v>55843209</v>
      </c>
      <c r="D58" s="7">
        <v>55843209</v>
      </c>
      <c r="E58" s="7">
        <v>49851465</v>
      </c>
      <c r="F58" s="7">
        <v>5991744</v>
      </c>
      <c r="G58" s="7"/>
      <c r="H58" s="7"/>
      <c r="I58" s="7"/>
      <c r="J58" s="7"/>
      <c r="K58" s="7"/>
      <c r="L58" s="7"/>
      <c r="M58" s="7"/>
      <c r="N58" s="7"/>
      <c r="O58" s="7"/>
    </row>
  </sheetData>
  <mergeCells count="12">
    <mergeCell ref="A2:O2"/>
    <mergeCell ref="A3:O3"/>
    <mergeCell ref="A4:B4"/>
    <mergeCell ref="A58:B58"/>
    <mergeCell ref="G5:G6"/>
    <mergeCell ref="H5:H6"/>
    <mergeCell ref="I5:I6"/>
    <mergeCell ref="C5:C6"/>
    <mergeCell ref="A5:A6"/>
    <mergeCell ref="B5:B6"/>
    <mergeCell ref="J5:O5"/>
    <mergeCell ref="D5:F5"/>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1F73-EE4C-653E-3AF5-701EB896A083}">
  <sheetPr>
    <outlinePr summaryRight="0"/>
    <pageSetUpPr fitToPage="1"/>
  </sheetPr>
  <dimension ref="A1:D35"/>
  <sheetViews>
    <sheetView showGridLines="0" showZeros="0" workbookViewId="0">
      <pane ySplit="1" topLeftCell="A2" activePane="bottomLeft" state="frozen"/>
      <selection pane="bottomLeft"/>
    </sheetView>
  </sheetViews>
  <sheetFormatPr defaultColWidth="8.59765625" defaultRowHeight="12.75" customHeight="1"/>
  <cols>
    <col min="1" max="4" width="35.59765625" customWidth="1"/>
  </cols>
  <sheetData>
    <row r="1" spans="1:4" ht="12.75" customHeight="1">
      <c r="A1" s="1"/>
      <c r="B1" s="1"/>
      <c r="C1" s="1"/>
      <c r="D1" s="1"/>
    </row>
    <row r="2" spans="1:4" ht="15" customHeight="1">
      <c r="A2" s="24"/>
      <c r="B2" s="2"/>
      <c r="C2" s="2"/>
      <c r="D2" s="2" t="s">
        <v>195</v>
      </c>
    </row>
    <row r="3" spans="1:4" ht="41.25" customHeight="1">
      <c r="A3" s="91" t="str">
        <f>"2025"&amp;"年部门财政拨款收支预算总表"</f>
        <v>2025年部门财政拨款收支预算总表</v>
      </c>
      <c r="B3" s="92"/>
      <c r="C3" s="92"/>
      <c r="D3" s="92"/>
    </row>
    <row r="4" spans="1:4" ht="17.25" customHeight="1">
      <c r="A4" s="93" t="str">
        <f>"单位名称："&amp;"昆明市五华区人民政府黑林铺街道办事处"</f>
        <v>单位名称：昆明市五华区人民政府黑林铺街道办事处</v>
      </c>
      <c r="B4" s="94"/>
      <c r="D4" s="2" t="s">
        <v>1</v>
      </c>
    </row>
    <row r="5" spans="1:4" ht="17.25" customHeight="1">
      <c r="A5" s="95" t="s">
        <v>2</v>
      </c>
      <c r="B5" s="96"/>
      <c r="C5" s="95" t="s">
        <v>3</v>
      </c>
      <c r="D5" s="96"/>
    </row>
    <row r="6" spans="1:4" ht="18.75" customHeight="1">
      <c r="A6" s="5" t="s">
        <v>4</v>
      </c>
      <c r="B6" s="5" t="s">
        <v>5</v>
      </c>
      <c r="C6" s="5" t="s">
        <v>6</v>
      </c>
      <c r="D6" s="5" t="s">
        <v>5</v>
      </c>
    </row>
    <row r="7" spans="1:4" ht="16.5" customHeight="1">
      <c r="A7" s="6" t="s">
        <v>196</v>
      </c>
      <c r="B7" s="7">
        <v>55843209</v>
      </c>
      <c r="C7" s="6" t="s">
        <v>197</v>
      </c>
      <c r="D7" s="7">
        <v>55843209</v>
      </c>
    </row>
    <row r="8" spans="1:4" ht="16.5" customHeight="1">
      <c r="A8" s="6" t="s">
        <v>198</v>
      </c>
      <c r="B8" s="7">
        <v>55843209</v>
      </c>
      <c r="C8" s="6" t="s">
        <v>199</v>
      </c>
      <c r="D8" s="7">
        <v>17106049</v>
      </c>
    </row>
    <row r="9" spans="1:4" ht="16.5" customHeight="1">
      <c r="A9" s="6" t="s">
        <v>200</v>
      </c>
      <c r="B9" s="7"/>
      <c r="C9" s="6" t="s">
        <v>201</v>
      </c>
      <c r="D9" s="7"/>
    </row>
    <row r="10" spans="1:4" ht="16.5" customHeight="1">
      <c r="A10" s="6" t="s">
        <v>202</v>
      </c>
      <c r="B10" s="7"/>
      <c r="C10" s="6" t="s">
        <v>203</v>
      </c>
      <c r="D10" s="7"/>
    </row>
    <row r="11" spans="1:4" ht="16.5" customHeight="1">
      <c r="A11" s="6" t="s">
        <v>204</v>
      </c>
      <c r="B11" s="7"/>
      <c r="C11" s="6" t="s">
        <v>205</v>
      </c>
      <c r="D11" s="7">
        <v>151000</v>
      </c>
    </row>
    <row r="12" spans="1:4" ht="16.5" customHeight="1">
      <c r="A12" s="6" t="s">
        <v>198</v>
      </c>
      <c r="B12" s="7"/>
      <c r="C12" s="6" t="s">
        <v>206</v>
      </c>
      <c r="D12" s="7"/>
    </row>
    <row r="13" spans="1:4" ht="16.5" customHeight="1">
      <c r="A13" s="10" t="s">
        <v>200</v>
      </c>
      <c r="B13" s="7"/>
      <c r="C13" s="25" t="s">
        <v>207</v>
      </c>
      <c r="D13" s="7"/>
    </row>
    <row r="14" spans="1:4" ht="16.5" customHeight="1">
      <c r="A14" s="10" t="s">
        <v>202</v>
      </c>
      <c r="B14" s="7"/>
      <c r="C14" s="25" t="s">
        <v>208</v>
      </c>
      <c r="D14" s="7">
        <v>15000</v>
      </c>
    </row>
    <row r="15" spans="1:4" ht="16.5" customHeight="1">
      <c r="A15" s="11"/>
      <c r="B15" s="7"/>
      <c r="C15" s="25" t="s">
        <v>209</v>
      </c>
      <c r="D15" s="7">
        <v>24520912</v>
      </c>
    </row>
    <row r="16" spans="1:4" ht="16.5" customHeight="1">
      <c r="A16" s="11"/>
      <c r="B16" s="7"/>
      <c r="C16" s="25" t="s">
        <v>210</v>
      </c>
      <c r="D16" s="7">
        <v>1280040</v>
      </c>
    </row>
    <row r="17" spans="1:4" ht="16.5" customHeight="1">
      <c r="A17" s="11"/>
      <c r="B17" s="7"/>
      <c r="C17" s="25" t="s">
        <v>211</v>
      </c>
      <c r="D17" s="7"/>
    </row>
    <row r="18" spans="1:4" ht="16.5" customHeight="1">
      <c r="A18" s="11"/>
      <c r="B18" s="7"/>
      <c r="C18" s="25" t="s">
        <v>212</v>
      </c>
      <c r="D18" s="7">
        <v>7704608</v>
      </c>
    </row>
    <row r="19" spans="1:4" ht="16.5" customHeight="1">
      <c r="A19" s="11"/>
      <c r="B19" s="7"/>
      <c r="C19" s="25" t="s">
        <v>213</v>
      </c>
      <c r="D19" s="7">
        <v>3788100</v>
      </c>
    </row>
    <row r="20" spans="1:4" ht="16.5" customHeight="1">
      <c r="A20" s="11"/>
      <c r="B20" s="7"/>
      <c r="C20" s="25" t="s">
        <v>214</v>
      </c>
      <c r="D20" s="7"/>
    </row>
    <row r="21" spans="1:4" ht="16.5" customHeight="1">
      <c r="A21" s="11"/>
      <c r="B21" s="7"/>
      <c r="C21" s="25" t="s">
        <v>215</v>
      </c>
      <c r="D21" s="7"/>
    </row>
    <row r="22" spans="1:4" ht="16.5" customHeight="1">
      <c r="A22" s="11"/>
      <c r="B22" s="7"/>
      <c r="C22" s="25" t="s">
        <v>216</v>
      </c>
      <c r="D22" s="7"/>
    </row>
    <row r="23" spans="1:4" ht="16.5" customHeight="1">
      <c r="A23" s="11"/>
      <c r="B23" s="7"/>
      <c r="C23" s="25" t="s">
        <v>217</v>
      </c>
      <c r="D23" s="7"/>
    </row>
    <row r="24" spans="1:4" ht="16.5" customHeight="1">
      <c r="A24" s="11"/>
      <c r="B24" s="7"/>
      <c r="C24" s="25" t="s">
        <v>218</v>
      </c>
      <c r="D24" s="7"/>
    </row>
    <row r="25" spans="1:4" ht="16.5" customHeight="1">
      <c r="A25" s="11"/>
      <c r="B25" s="7"/>
      <c r="C25" s="25" t="s">
        <v>219</v>
      </c>
      <c r="D25" s="7"/>
    </row>
    <row r="26" spans="1:4" ht="16.5" customHeight="1">
      <c r="A26" s="11"/>
      <c r="B26" s="7"/>
      <c r="C26" s="25" t="s">
        <v>220</v>
      </c>
      <c r="D26" s="7">
        <v>1277500</v>
      </c>
    </row>
    <row r="27" spans="1:4" ht="16.5" customHeight="1">
      <c r="A27" s="11"/>
      <c r="B27" s="7"/>
      <c r="C27" s="25" t="s">
        <v>221</v>
      </c>
      <c r="D27" s="7"/>
    </row>
    <row r="28" spans="1:4" ht="16.5" customHeight="1">
      <c r="A28" s="11"/>
      <c r="B28" s="7"/>
      <c r="C28" s="25" t="s">
        <v>222</v>
      </c>
      <c r="D28" s="7"/>
    </row>
    <row r="29" spans="1:4" ht="16.5" customHeight="1">
      <c r="A29" s="11"/>
      <c r="B29" s="7"/>
      <c r="C29" s="25" t="s">
        <v>223</v>
      </c>
      <c r="D29" s="7"/>
    </row>
    <row r="30" spans="1:4" ht="16.5" customHeight="1">
      <c r="A30" s="11"/>
      <c r="B30" s="7"/>
      <c r="C30" s="25" t="s">
        <v>224</v>
      </c>
      <c r="D30" s="7"/>
    </row>
    <row r="31" spans="1:4" ht="16.5" customHeight="1">
      <c r="A31" s="11"/>
      <c r="B31" s="7"/>
      <c r="C31" s="25" t="s">
        <v>225</v>
      </c>
      <c r="D31" s="7"/>
    </row>
    <row r="32" spans="1:4" ht="16.5" customHeight="1">
      <c r="A32" s="11"/>
      <c r="B32" s="7"/>
      <c r="C32" s="10" t="s">
        <v>226</v>
      </c>
      <c r="D32" s="7"/>
    </row>
    <row r="33" spans="1:4" ht="16.5" customHeight="1">
      <c r="A33" s="11"/>
      <c r="B33" s="7"/>
      <c r="C33" s="10" t="s">
        <v>227</v>
      </c>
      <c r="D33" s="7"/>
    </row>
    <row r="34" spans="1:4" ht="16.5" customHeight="1">
      <c r="A34" s="11"/>
      <c r="B34" s="7"/>
      <c r="C34" s="26" t="s">
        <v>228</v>
      </c>
      <c r="D34" s="7"/>
    </row>
    <row r="35" spans="1:4" ht="15" customHeight="1">
      <c r="A35" s="12" t="s">
        <v>50</v>
      </c>
      <c r="B35" s="27">
        <v>55843209</v>
      </c>
      <c r="C35" s="12" t="s">
        <v>51</v>
      </c>
      <c r="D35" s="27">
        <v>55843209</v>
      </c>
    </row>
  </sheetData>
  <mergeCells count="4">
    <mergeCell ref="A3:D3"/>
    <mergeCell ref="A5:B5"/>
    <mergeCell ref="C5:D5"/>
    <mergeCell ref="A4:B4"/>
  </mergeCells>
  <phoneticPr fontId="16" type="noConversion"/>
  <printOptions horizontalCentered="1"/>
  <pageMargins left="0.96" right="0.96" top="0.72" bottom="0.72"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82813-171E-7F1D-8335-878A4DA631F2}">
  <sheetPr>
    <outlinePr summaryRight="0"/>
    <pageSetUpPr fitToPage="1"/>
  </sheetPr>
  <dimension ref="A1:G58"/>
  <sheetViews>
    <sheetView showZeros="0" workbookViewId="0">
      <pane ySplit="1" topLeftCell="A2" activePane="bottomLeft" state="frozen"/>
      <selection pane="bottomLeft"/>
    </sheetView>
  </sheetViews>
  <sheetFormatPr defaultColWidth="9.1328125" defaultRowHeight="14.25" customHeight="1"/>
  <cols>
    <col min="1" max="1" width="20.1328125" customWidth="1"/>
    <col min="2" max="2" width="44" customWidth="1"/>
    <col min="3" max="7" width="24.1328125" customWidth="1"/>
  </cols>
  <sheetData>
    <row r="1" spans="1:7" ht="14.25" customHeight="1">
      <c r="A1" s="1"/>
      <c r="B1" s="1"/>
      <c r="C1" s="1"/>
      <c r="D1" s="1"/>
      <c r="E1" s="1"/>
      <c r="F1" s="1"/>
      <c r="G1" s="1"/>
    </row>
    <row r="2" spans="1:7" ht="14.25" customHeight="1">
      <c r="D2" s="28"/>
      <c r="F2" s="29"/>
      <c r="G2" s="4" t="s">
        <v>229</v>
      </c>
    </row>
    <row r="3" spans="1:7" ht="41.25" customHeight="1">
      <c r="A3" s="128" t="str">
        <f>"2025"&amp;"年一般公共预算支出预算表（按功能科目分类）"</f>
        <v>2025年一般公共预算支出预算表（按功能科目分类）</v>
      </c>
      <c r="B3" s="128"/>
      <c r="C3" s="128"/>
      <c r="D3" s="128"/>
      <c r="E3" s="128"/>
      <c r="F3" s="128"/>
      <c r="G3" s="128"/>
    </row>
    <row r="4" spans="1:7" ht="18" customHeight="1">
      <c r="A4" s="30" t="str">
        <f>"单位名称："&amp;"昆明市五华区人民政府黑林铺街道办事处"</f>
        <v>单位名称：昆明市五华区人民政府黑林铺街道办事处</v>
      </c>
      <c r="F4" s="31"/>
      <c r="G4" s="4" t="s">
        <v>1</v>
      </c>
    </row>
    <row r="5" spans="1:7" ht="20.25" customHeight="1">
      <c r="A5" s="129" t="s">
        <v>230</v>
      </c>
      <c r="B5" s="130"/>
      <c r="C5" s="138" t="s">
        <v>55</v>
      </c>
      <c r="D5" s="135" t="s">
        <v>76</v>
      </c>
      <c r="E5" s="136"/>
      <c r="F5" s="137"/>
      <c r="G5" s="133" t="s">
        <v>77</v>
      </c>
    </row>
    <row r="6" spans="1:7" ht="20.25" customHeight="1">
      <c r="A6" s="32" t="s">
        <v>73</v>
      </c>
      <c r="B6" s="32" t="s">
        <v>74</v>
      </c>
      <c r="C6" s="139"/>
      <c r="D6" s="34" t="s">
        <v>57</v>
      </c>
      <c r="E6" s="34" t="s">
        <v>231</v>
      </c>
      <c r="F6" s="34" t="s">
        <v>232</v>
      </c>
      <c r="G6" s="134"/>
    </row>
    <row r="7" spans="1:7" ht="15" customHeight="1">
      <c r="A7" s="35" t="s">
        <v>83</v>
      </c>
      <c r="B7" s="35" t="s">
        <v>84</v>
      </c>
      <c r="C7" s="35" t="s">
        <v>85</v>
      </c>
      <c r="D7" s="35" t="s">
        <v>86</v>
      </c>
      <c r="E7" s="35" t="s">
        <v>87</v>
      </c>
      <c r="F7" s="35" t="s">
        <v>88</v>
      </c>
      <c r="G7" s="35" t="s">
        <v>89</v>
      </c>
    </row>
    <row r="8" spans="1:7" ht="18" customHeight="1">
      <c r="A8" s="26" t="s">
        <v>98</v>
      </c>
      <c r="B8" s="26" t="s">
        <v>99</v>
      </c>
      <c r="C8" s="7">
        <v>17106049</v>
      </c>
      <c r="D8" s="7">
        <v>14318313</v>
      </c>
      <c r="E8" s="7">
        <v>11197035</v>
      </c>
      <c r="F8" s="7">
        <v>3121278</v>
      </c>
      <c r="G8" s="7">
        <v>2787736</v>
      </c>
    </row>
    <row r="9" spans="1:7" ht="18" customHeight="1">
      <c r="A9" s="36" t="s">
        <v>100</v>
      </c>
      <c r="B9" s="36" t="s">
        <v>101</v>
      </c>
      <c r="C9" s="7">
        <v>50000</v>
      </c>
      <c r="D9" s="7">
        <v>50000</v>
      </c>
      <c r="E9" s="7"/>
      <c r="F9" s="7">
        <v>50000</v>
      </c>
      <c r="G9" s="7"/>
    </row>
    <row r="10" spans="1:7" ht="18" customHeight="1">
      <c r="A10" s="37" t="s">
        <v>102</v>
      </c>
      <c r="B10" s="37" t="s">
        <v>103</v>
      </c>
      <c r="C10" s="7">
        <v>50000</v>
      </c>
      <c r="D10" s="7">
        <v>50000</v>
      </c>
      <c r="E10" s="7"/>
      <c r="F10" s="7">
        <v>50000</v>
      </c>
      <c r="G10" s="7"/>
    </row>
    <row r="11" spans="1:7" ht="18" customHeight="1">
      <c r="A11" s="36" t="s">
        <v>104</v>
      </c>
      <c r="B11" s="36" t="s">
        <v>105</v>
      </c>
      <c r="C11" s="7">
        <v>14507517</v>
      </c>
      <c r="D11" s="7">
        <v>12082461</v>
      </c>
      <c r="E11" s="7">
        <v>11051170</v>
      </c>
      <c r="F11" s="7">
        <v>1031291</v>
      </c>
      <c r="G11" s="7">
        <v>2425056</v>
      </c>
    </row>
    <row r="12" spans="1:7" ht="18" customHeight="1">
      <c r="A12" s="37" t="s">
        <v>106</v>
      </c>
      <c r="B12" s="37" t="s">
        <v>107</v>
      </c>
      <c r="C12" s="7">
        <v>12793821</v>
      </c>
      <c r="D12" s="7">
        <v>12082461</v>
      </c>
      <c r="E12" s="7">
        <v>11051170</v>
      </c>
      <c r="F12" s="7">
        <v>1031291</v>
      </c>
      <c r="G12" s="7">
        <v>711360</v>
      </c>
    </row>
    <row r="13" spans="1:7" ht="18" customHeight="1">
      <c r="A13" s="37" t="s">
        <v>108</v>
      </c>
      <c r="B13" s="37" t="s">
        <v>109</v>
      </c>
      <c r="C13" s="7">
        <v>191376</v>
      </c>
      <c r="D13" s="7"/>
      <c r="E13" s="7"/>
      <c r="F13" s="7"/>
      <c r="G13" s="7">
        <v>191376</v>
      </c>
    </row>
    <row r="14" spans="1:7" ht="18" customHeight="1">
      <c r="A14" s="37" t="s">
        <v>110</v>
      </c>
      <c r="B14" s="37" t="s">
        <v>111</v>
      </c>
      <c r="C14" s="7">
        <v>1522320</v>
      </c>
      <c r="D14" s="7"/>
      <c r="E14" s="7"/>
      <c r="F14" s="7"/>
      <c r="G14" s="7">
        <v>1522320</v>
      </c>
    </row>
    <row r="15" spans="1:7" ht="18" customHeight="1">
      <c r="A15" s="36" t="s">
        <v>112</v>
      </c>
      <c r="B15" s="36" t="s">
        <v>113</v>
      </c>
      <c r="C15" s="7">
        <v>163852</v>
      </c>
      <c r="D15" s="7">
        <v>163852</v>
      </c>
      <c r="E15" s="7">
        <v>145865</v>
      </c>
      <c r="F15" s="7">
        <v>17987</v>
      </c>
      <c r="G15" s="7"/>
    </row>
    <row r="16" spans="1:7" ht="18" customHeight="1">
      <c r="A16" s="37" t="s">
        <v>114</v>
      </c>
      <c r="B16" s="37" t="s">
        <v>107</v>
      </c>
      <c r="C16" s="7">
        <v>163852</v>
      </c>
      <c r="D16" s="7">
        <v>163852</v>
      </c>
      <c r="E16" s="7">
        <v>145865</v>
      </c>
      <c r="F16" s="7">
        <v>17987</v>
      </c>
      <c r="G16" s="7"/>
    </row>
    <row r="17" spans="1:7" ht="18" customHeight="1">
      <c r="A17" s="36" t="s">
        <v>115</v>
      </c>
      <c r="B17" s="36" t="s">
        <v>116</v>
      </c>
      <c r="C17" s="7">
        <v>2384680</v>
      </c>
      <c r="D17" s="7">
        <v>2022000</v>
      </c>
      <c r="E17" s="7"/>
      <c r="F17" s="7">
        <v>2022000</v>
      </c>
      <c r="G17" s="7">
        <v>362680</v>
      </c>
    </row>
    <row r="18" spans="1:7" ht="18" customHeight="1">
      <c r="A18" s="37" t="s">
        <v>117</v>
      </c>
      <c r="B18" s="37" t="s">
        <v>116</v>
      </c>
      <c r="C18" s="7">
        <v>2384680</v>
      </c>
      <c r="D18" s="7">
        <v>2022000</v>
      </c>
      <c r="E18" s="7"/>
      <c r="F18" s="7">
        <v>2022000</v>
      </c>
      <c r="G18" s="7">
        <v>362680</v>
      </c>
    </row>
    <row r="19" spans="1:7" ht="18" customHeight="1">
      <c r="A19" s="26" t="s">
        <v>118</v>
      </c>
      <c r="B19" s="26" t="s">
        <v>119</v>
      </c>
      <c r="C19" s="7">
        <v>151000</v>
      </c>
      <c r="D19" s="7"/>
      <c r="E19" s="7"/>
      <c r="F19" s="7"/>
      <c r="G19" s="7">
        <v>151000</v>
      </c>
    </row>
    <row r="20" spans="1:7" ht="18" customHeight="1">
      <c r="A20" s="36" t="s">
        <v>120</v>
      </c>
      <c r="B20" s="36" t="s">
        <v>121</v>
      </c>
      <c r="C20" s="7">
        <v>151000</v>
      </c>
      <c r="D20" s="7"/>
      <c r="E20" s="7"/>
      <c r="F20" s="7"/>
      <c r="G20" s="7">
        <v>151000</v>
      </c>
    </row>
    <row r="21" spans="1:7" ht="18" customHeight="1">
      <c r="A21" s="37" t="s">
        <v>122</v>
      </c>
      <c r="B21" s="37" t="s">
        <v>123</v>
      </c>
      <c r="C21" s="7">
        <v>151000</v>
      </c>
      <c r="D21" s="7"/>
      <c r="E21" s="7"/>
      <c r="F21" s="7"/>
      <c r="G21" s="7">
        <v>151000</v>
      </c>
    </row>
    <row r="22" spans="1:7" ht="18" customHeight="1">
      <c r="A22" s="26" t="s">
        <v>124</v>
      </c>
      <c r="B22" s="26" t="s">
        <v>125</v>
      </c>
      <c r="C22" s="7">
        <v>15000</v>
      </c>
      <c r="D22" s="7"/>
      <c r="E22" s="7"/>
      <c r="F22" s="7"/>
      <c r="G22" s="7">
        <v>15000</v>
      </c>
    </row>
    <row r="23" spans="1:7" ht="18" customHeight="1">
      <c r="A23" s="36" t="s">
        <v>126</v>
      </c>
      <c r="B23" s="36" t="s">
        <v>127</v>
      </c>
      <c r="C23" s="7">
        <v>15000</v>
      </c>
      <c r="D23" s="7"/>
      <c r="E23" s="7"/>
      <c r="F23" s="7"/>
      <c r="G23" s="7">
        <v>15000</v>
      </c>
    </row>
    <row r="24" spans="1:7" ht="18" customHeight="1">
      <c r="A24" s="37" t="s">
        <v>128</v>
      </c>
      <c r="B24" s="37" t="s">
        <v>129</v>
      </c>
      <c r="C24" s="7">
        <v>15000</v>
      </c>
      <c r="D24" s="7"/>
      <c r="E24" s="7"/>
      <c r="F24" s="7"/>
      <c r="G24" s="7">
        <v>15000</v>
      </c>
    </row>
    <row r="25" spans="1:7" ht="18" customHeight="1">
      <c r="A25" s="26" t="s">
        <v>130</v>
      </c>
      <c r="B25" s="26" t="s">
        <v>131</v>
      </c>
      <c r="C25" s="7">
        <v>24520912</v>
      </c>
      <c r="D25" s="7">
        <v>24455912</v>
      </c>
      <c r="E25" s="7">
        <v>21170412</v>
      </c>
      <c r="F25" s="7">
        <v>3285500</v>
      </c>
      <c r="G25" s="7">
        <v>65000</v>
      </c>
    </row>
    <row r="26" spans="1:7" ht="18" customHeight="1">
      <c r="A26" s="36" t="s">
        <v>132</v>
      </c>
      <c r="B26" s="36" t="s">
        <v>133</v>
      </c>
      <c r="C26" s="7">
        <v>10000</v>
      </c>
      <c r="D26" s="7"/>
      <c r="E26" s="7"/>
      <c r="F26" s="7"/>
      <c r="G26" s="7">
        <v>10000</v>
      </c>
    </row>
    <row r="27" spans="1:7" ht="18" customHeight="1">
      <c r="A27" s="37" t="s">
        <v>134</v>
      </c>
      <c r="B27" s="37" t="s">
        <v>135</v>
      </c>
      <c r="C27" s="7">
        <v>10000</v>
      </c>
      <c r="D27" s="7"/>
      <c r="E27" s="7"/>
      <c r="F27" s="7"/>
      <c r="G27" s="7">
        <v>10000</v>
      </c>
    </row>
    <row r="28" spans="1:7" ht="18" customHeight="1">
      <c r="A28" s="36" t="s">
        <v>136</v>
      </c>
      <c r="B28" s="36" t="s">
        <v>137</v>
      </c>
      <c r="C28" s="7">
        <v>21589500</v>
      </c>
      <c r="D28" s="7">
        <v>21534500</v>
      </c>
      <c r="E28" s="7">
        <v>18418200</v>
      </c>
      <c r="F28" s="7">
        <v>3116300</v>
      </c>
      <c r="G28" s="7">
        <v>55000</v>
      </c>
    </row>
    <row r="29" spans="1:7" ht="18" customHeight="1">
      <c r="A29" s="37" t="s">
        <v>138</v>
      </c>
      <c r="B29" s="37" t="s">
        <v>139</v>
      </c>
      <c r="C29" s="7">
        <v>21589500</v>
      </c>
      <c r="D29" s="7">
        <v>21534500</v>
      </c>
      <c r="E29" s="7">
        <v>18418200</v>
      </c>
      <c r="F29" s="7">
        <v>3116300</v>
      </c>
      <c r="G29" s="7">
        <v>55000</v>
      </c>
    </row>
    <row r="30" spans="1:7" ht="18" customHeight="1">
      <c r="A30" s="36" t="s">
        <v>140</v>
      </c>
      <c r="B30" s="36" t="s">
        <v>141</v>
      </c>
      <c r="C30" s="7">
        <v>2853300</v>
      </c>
      <c r="D30" s="7">
        <v>2853300</v>
      </c>
      <c r="E30" s="7">
        <v>2684100</v>
      </c>
      <c r="F30" s="7">
        <v>169200</v>
      </c>
      <c r="G30" s="7"/>
    </row>
    <row r="31" spans="1:7" ht="18" customHeight="1">
      <c r="A31" s="37" t="s">
        <v>142</v>
      </c>
      <c r="B31" s="37" t="s">
        <v>143</v>
      </c>
      <c r="C31" s="7">
        <v>1324800</v>
      </c>
      <c r="D31" s="7">
        <v>1324800</v>
      </c>
      <c r="E31" s="7">
        <v>1159200</v>
      </c>
      <c r="F31" s="7">
        <v>165600</v>
      </c>
      <c r="G31" s="7"/>
    </row>
    <row r="32" spans="1:7" ht="18" customHeight="1">
      <c r="A32" s="37" t="s">
        <v>144</v>
      </c>
      <c r="B32" s="37" t="s">
        <v>145</v>
      </c>
      <c r="C32" s="7">
        <v>24000</v>
      </c>
      <c r="D32" s="7">
        <v>24000</v>
      </c>
      <c r="E32" s="7">
        <v>20400</v>
      </c>
      <c r="F32" s="7">
        <v>3600</v>
      </c>
      <c r="G32" s="7"/>
    </row>
    <row r="33" spans="1:7" ht="18" customHeight="1">
      <c r="A33" s="37" t="s">
        <v>146</v>
      </c>
      <c r="B33" s="37" t="s">
        <v>147</v>
      </c>
      <c r="C33" s="7">
        <v>1204500</v>
      </c>
      <c r="D33" s="7">
        <v>1204500</v>
      </c>
      <c r="E33" s="7">
        <v>1204500</v>
      </c>
      <c r="F33" s="7"/>
      <c r="G33" s="7"/>
    </row>
    <row r="34" spans="1:7" ht="18" customHeight="1">
      <c r="A34" s="37" t="s">
        <v>148</v>
      </c>
      <c r="B34" s="37" t="s">
        <v>149</v>
      </c>
      <c r="C34" s="7">
        <v>300000</v>
      </c>
      <c r="D34" s="7">
        <v>300000</v>
      </c>
      <c r="E34" s="7">
        <v>300000</v>
      </c>
      <c r="F34" s="7"/>
      <c r="G34" s="7"/>
    </row>
    <row r="35" spans="1:7" ht="18" customHeight="1">
      <c r="A35" s="36" t="s">
        <v>150</v>
      </c>
      <c r="B35" s="36" t="s">
        <v>151</v>
      </c>
      <c r="C35" s="7">
        <v>68112</v>
      </c>
      <c r="D35" s="7">
        <v>68112</v>
      </c>
      <c r="E35" s="7">
        <v>68112</v>
      </c>
      <c r="F35" s="7"/>
      <c r="G35" s="7"/>
    </row>
    <row r="36" spans="1:7" ht="18" customHeight="1">
      <c r="A36" s="37" t="s">
        <v>152</v>
      </c>
      <c r="B36" s="37" t="s">
        <v>153</v>
      </c>
      <c r="C36" s="7">
        <v>68112</v>
      </c>
      <c r="D36" s="7">
        <v>68112</v>
      </c>
      <c r="E36" s="7">
        <v>68112</v>
      </c>
      <c r="F36" s="7"/>
      <c r="G36" s="7"/>
    </row>
    <row r="37" spans="1:7" ht="18" customHeight="1">
      <c r="A37" s="26" t="s">
        <v>154</v>
      </c>
      <c r="B37" s="26" t="s">
        <v>155</v>
      </c>
      <c r="C37" s="7">
        <v>1280040</v>
      </c>
      <c r="D37" s="7">
        <v>1280040</v>
      </c>
      <c r="E37" s="7">
        <v>1280040</v>
      </c>
      <c r="F37" s="7"/>
      <c r="G37" s="7"/>
    </row>
    <row r="38" spans="1:7" ht="18" customHeight="1">
      <c r="A38" s="36" t="s">
        <v>156</v>
      </c>
      <c r="B38" s="36" t="s">
        <v>157</v>
      </c>
      <c r="C38" s="7">
        <v>1280040</v>
      </c>
      <c r="D38" s="7">
        <v>1280040</v>
      </c>
      <c r="E38" s="7">
        <v>1280040</v>
      </c>
      <c r="F38" s="7"/>
      <c r="G38" s="7"/>
    </row>
    <row r="39" spans="1:7" ht="18" customHeight="1">
      <c r="A39" s="37" t="s">
        <v>158</v>
      </c>
      <c r="B39" s="37" t="s">
        <v>159</v>
      </c>
      <c r="C39" s="7">
        <v>657000</v>
      </c>
      <c r="D39" s="7">
        <v>657000</v>
      </c>
      <c r="E39" s="7">
        <v>657000</v>
      </c>
      <c r="F39" s="7"/>
      <c r="G39" s="7"/>
    </row>
    <row r="40" spans="1:7" ht="18" customHeight="1">
      <c r="A40" s="37" t="s">
        <v>160</v>
      </c>
      <c r="B40" s="37" t="s">
        <v>161</v>
      </c>
      <c r="C40" s="7">
        <v>544500</v>
      </c>
      <c r="D40" s="7">
        <v>544500</v>
      </c>
      <c r="E40" s="7">
        <v>544500</v>
      </c>
      <c r="F40" s="7"/>
      <c r="G40" s="7"/>
    </row>
    <row r="41" spans="1:7" ht="18" customHeight="1">
      <c r="A41" s="37" t="s">
        <v>162</v>
      </c>
      <c r="B41" s="37" t="s">
        <v>163</v>
      </c>
      <c r="C41" s="7">
        <v>78540</v>
      </c>
      <c r="D41" s="7">
        <v>78540</v>
      </c>
      <c r="E41" s="7">
        <v>78540</v>
      </c>
      <c r="F41" s="7"/>
      <c r="G41" s="7"/>
    </row>
    <row r="42" spans="1:7" ht="18" customHeight="1">
      <c r="A42" s="26" t="s">
        <v>164</v>
      </c>
      <c r="B42" s="26" t="s">
        <v>165</v>
      </c>
      <c r="C42" s="7">
        <v>7704608</v>
      </c>
      <c r="D42" s="7">
        <v>4953600</v>
      </c>
      <c r="E42" s="7">
        <v>4953600</v>
      </c>
      <c r="F42" s="7"/>
      <c r="G42" s="7">
        <v>2751008</v>
      </c>
    </row>
    <row r="43" spans="1:7" ht="18" customHeight="1">
      <c r="A43" s="36" t="s">
        <v>166</v>
      </c>
      <c r="B43" s="36" t="s">
        <v>167</v>
      </c>
      <c r="C43" s="7">
        <v>7612608</v>
      </c>
      <c r="D43" s="7">
        <v>4953600</v>
      </c>
      <c r="E43" s="7">
        <v>4953600</v>
      </c>
      <c r="F43" s="7"/>
      <c r="G43" s="7">
        <v>2659008</v>
      </c>
    </row>
    <row r="44" spans="1:7" ht="18" customHeight="1">
      <c r="A44" s="37" t="s">
        <v>168</v>
      </c>
      <c r="B44" s="37" t="s">
        <v>169</v>
      </c>
      <c r="C44" s="7">
        <v>5473600</v>
      </c>
      <c r="D44" s="7">
        <v>4953600</v>
      </c>
      <c r="E44" s="7">
        <v>4953600</v>
      </c>
      <c r="F44" s="7"/>
      <c r="G44" s="7">
        <v>520000</v>
      </c>
    </row>
    <row r="45" spans="1:7" ht="18" customHeight="1">
      <c r="A45" s="37" t="s">
        <v>170</v>
      </c>
      <c r="B45" s="37" t="s">
        <v>171</v>
      </c>
      <c r="C45" s="7">
        <v>2139008</v>
      </c>
      <c r="D45" s="7"/>
      <c r="E45" s="7"/>
      <c r="F45" s="7"/>
      <c r="G45" s="7">
        <v>2139008</v>
      </c>
    </row>
    <row r="46" spans="1:7" ht="18" customHeight="1">
      <c r="A46" s="36" t="s">
        <v>172</v>
      </c>
      <c r="B46" s="36" t="s">
        <v>173</v>
      </c>
      <c r="C46" s="7">
        <v>92000</v>
      </c>
      <c r="D46" s="7"/>
      <c r="E46" s="7"/>
      <c r="F46" s="7"/>
      <c r="G46" s="7">
        <v>92000</v>
      </c>
    </row>
    <row r="47" spans="1:7" ht="18" customHeight="1">
      <c r="A47" s="37" t="s">
        <v>174</v>
      </c>
      <c r="B47" s="37" t="s">
        <v>173</v>
      </c>
      <c r="C47" s="7">
        <v>92000</v>
      </c>
      <c r="D47" s="7"/>
      <c r="E47" s="7"/>
      <c r="F47" s="7"/>
      <c r="G47" s="7">
        <v>92000</v>
      </c>
    </row>
    <row r="48" spans="1:7" ht="18" customHeight="1">
      <c r="A48" s="26" t="s">
        <v>175</v>
      </c>
      <c r="B48" s="26" t="s">
        <v>176</v>
      </c>
      <c r="C48" s="7">
        <v>3788100</v>
      </c>
      <c r="D48" s="7">
        <v>3566100</v>
      </c>
      <c r="E48" s="7">
        <v>3566100</v>
      </c>
      <c r="F48" s="7"/>
      <c r="G48" s="7">
        <v>222000</v>
      </c>
    </row>
    <row r="49" spans="1:7" ht="18" customHeight="1">
      <c r="A49" s="36" t="s">
        <v>177</v>
      </c>
      <c r="B49" s="36" t="s">
        <v>178</v>
      </c>
      <c r="C49" s="7">
        <v>3471500</v>
      </c>
      <c r="D49" s="7">
        <v>3382500</v>
      </c>
      <c r="E49" s="7">
        <v>3382500</v>
      </c>
      <c r="F49" s="7"/>
      <c r="G49" s="7">
        <v>89000</v>
      </c>
    </row>
    <row r="50" spans="1:7" ht="18" customHeight="1">
      <c r="A50" s="37" t="s">
        <v>179</v>
      </c>
      <c r="B50" s="37" t="s">
        <v>180</v>
      </c>
      <c r="C50" s="7">
        <v>3471500</v>
      </c>
      <c r="D50" s="7">
        <v>3382500</v>
      </c>
      <c r="E50" s="7">
        <v>3382500</v>
      </c>
      <c r="F50" s="7"/>
      <c r="G50" s="7">
        <v>89000</v>
      </c>
    </row>
    <row r="51" spans="1:7" ht="18" customHeight="1">
      <c r="A51" s="36" t="s">
        <v>181</v>
      </c>
      <c r="B51" s="36" t="s">
        <v>182</v>
      </c>
      <c r="C51" s="7">
        <v>133000</v>
      </c>
      <c r="D51" s="7"/>
      <c r="E51" s="7"/>
      <c r="F51" s="7"/>
      <c r="G51" s="7">
        <v>133000</v>
      </c>
    </row>
    <row r="52" spans="1:7" ht="18" customHeight="1">
      <c r="A52" s="37" t="s">
        <v>183</v>
      </c>
      <c r="B52" s="37" t="s">
        <v>184</v>
      </c>
      <c r="C52" s="7">
        <v>133000</v>
      </c>
      <c r="D52" s="7"/>
      <c r="E52" s="7"/>
      <c r="F52" s="7"/>
      <c r="G52" s="7">
        <v>133000</v>
      </c>
    </row>
    <row r="53" spans="1:7" ht="18" customHeight="1">
      <c r="A53" s="36" t="s">
        <v>185</v>
      </c>
      <c r="B53" s="36" t="s">
        <v>186</v>
      </c>
      <c r="C53" s="7">
        <v>183600</v>
      </c>
      <c r="D53" s="7">
        <v>183600</v>
      </c>
      <c r="E53" s="7">
        <v>183600</v>
      </c>
      <c r="F53" s="7"/>
      <c r="G53" s="7"/>
    </row>
    <row r="54" spans="1:7" ht="18" customHeight="1">
      <c r="A54" s="37" t="s">
        <v>187</v>
      </c>
      <c r="B54" s="37" t="s">
        <v>188</v>
      </c>
      <c r="C54" s="7">
        <v>183600</v>
      </c>
      <c r="D54" s="7">
        <v>183600</v>
      </c>
      <c r="E54" s="7">
        <v>183600</v>
      </c>
      <c r="F54" s="7"/>
      <c r="G54" s="7"/>
    </row>
    <row r="55" spans="1:7" ht="18" customHeight="1">
      <c r="A55" s="26" t="s">
        <v>189</v>
      </c>
      <c r="B55" s="26" t="s">
        <v>190</v>
      </c>
      <c r="C55" s="7">
        <v>1277500</v>
      </c>
      <c r="D55" s="7">
        <v>1277500</v>
      </c>
      <c r="E55" s="7">
        <v>1277500</v>
      </c>
      <c r="F55" s="7"/>
      <c r="G55" s="7"/>
    </row>
    <row r="56" spans="1:7" ht="18" customHeight="1">
      <c r="A56" s="36" t="s">
        <v>191</v>
      </c>
      <c r="B56" s="36" t="s">
        <v>192</v>
      </c>
      <c r="C56" s="7">
        <v>1277500</v>
      </c>
      <c r="D56" s="7">
        <v>1277500</v>
      </c>
      <c r="E56" s="7">
        <v>1277500</v>
      </c>
      <c r="F56" s="7"/>
      <c r="G56" s="7"/>
    </row>
    <row r="57" spans="1:7" ht="18" customHeight="1">
      <c r="A57" s="37" t="s">
        <v>193</v>
      </c>
      <c r="B57" s="37" t="s">
        <v>194</v>
      </c>
      <c r="C57" s="7">
        <v>1277500</v>
      </c>
      <c r="D57" s="7">
        <v>1277500</v>
      </c>
      <c r="E57" s="7">
        <v>1277500</v>
      </c>
      <c r="F57" s="7"/>
      <c r="G57" s="7"/>
    </row>
    <row r="58" spans="1:7" ht="18" customHeight="1">
      <c r="A58" s="131" t="s">
        <v>233</v>
      </c>
      <c r="B58" s="132" t="s">
        <v>233</v>
      </c>
      <c r="C58" s="7">
        <v>55843209</v>
      </c>
      <c r="D58" s="7">
        <v>49851465</v>
      </c>
      <c r="E58" s="7">
        <v>43444687</v>
      </c>
      <c r="F58" s="7">
        <v>6406778</v>
      </c>
      <c r="G58" s="7">
        <v>5991744</v>
      </c>
    </row>
  </sheetData>
  <mergeCells count="6">
    <mergeCell ref="A3:G3"/>
    <mergeCell ref="A5:B5"/>
    <mergeCell ref="A58:B58"/>
    <mergeCell ref="G5:G6"/>
    <mergeCell ref="D5:F5"/>
    <mergeCell ref="C5:C6"/>
  </mergeCells>
  <phoneticPr fontId="16" type="noConversion"/>
  <printOptions horizontalCentered="1"/>
  <pageMargins left="0.37" right="0.37" top="0.56000000000000005" bottom="0.56000000000000005" header="0.48" footer="0.48"/>
  <pageSetup paperSize="9" scale="0" fitToHeight="100"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9EC4-66AE-763E-7EEA-A2E3EC8A324E}">
  <sheetPr>
    <outlinePr summaryRight="0"/>
    <pageSetUpPr fitToPage="1"/>
  </sheetPr>
  <dimension ref="A1:F8"/>
  <sheetViews>
    <sheetView showZeros="0" topLeftCell="B1" workbookViewId="0">
      <pane ySplit="1" topLeftCell="A2" activePane="bottomLeft" state="frozen"/>
      <selection pane="bottomLeft"/>
    </sheetView>
  </sheetViews>
  <sheetFormatPr defaultColWidth="10.3984375" defaultRowHeight="14.25" customHeight="1"/>
  <cols>
    <col min="1" max="6" width="28.1328125" customWidth="1"/>
  </cols>
  <sheetData>
    <row r="1" spans="1:6" ht="14.25" customHeight="1">
      <c r="A1" s="1"/>
      <c r="B1" s="1"/>
      <c r="C1" s="1"/>
      <c r="D1" s="1"/>
      <c r="E1" s="1"/>
      <c r="F1" s="1"/>
    </row>
    <row r="2" spans="1:6" ht="14.25" customHeight="1">
      <c r="A2" s="39"/>
      <c r="B2" s="39"/>
      <c r="C2" s="39"/>
      <c r="D2" s="39"/>
      <c r="E2" s="24"/>
      <c r="F2" s="40" t="s">
        <v>234</v>
      </c>
    </row>
    <row r="3" spans="1:6" ht="41.25" customHeight="1">
      <c r="A3" s="140" t="str">
        <f>"2025"&amp;"年一般公共预算“三公”经费支出预算表"</f>
        <v>2025年一般公共预算“三公”经费支出预算表</v>
      </c>
      <c r="B3" s="141"/>
      <c r="C3" s="141"/>
      <c r="D3" s="141"/>
      <c r="E3" s="142"/>
      <c r="F3" s="141"/>
    </row>
    <row r="4" spans="1:6" ht="14.25" customHeight="1">
      <c r="A4" s="143" t="str">
        <f>"单位名称："&amp;"昆明市五华区人民政府黑林铺街道办事处"</f>
        <v>单位名称：昆明市五华区人民政府黑林铺街道办事处</v>
      </c>
      <c r="B4" s="144"/>
      <c r="D4" s="39"/>
      <c r="E4" s="24"/>
      <c r="F4" s="3" t="s">
        <v>1</v>
      </c>
    </row>
    <row r="5" spans="1:6" ht="27" customHeight="1">
      <c r="A5" s="145" t="s">
        <v>235</v>
      </c>
      <c r="B5" s="145" t="s">
        <v>236</v>
      </c>
      <c r="C5" s="101" t="s">
        <v>237</v>
      </c>
      <c r="D5" s="145"/>
      <c r="E5" s="148"/>
      <c r="F5" s="145" t="s">
        <v>238</v>
      </c>
    </row>
    <row r="6" spans="1:6" ht="28.5" customHeight="1">
      <c r="A6" s="146"/>
      <c r="B6" s="147"/>
      <c r="C6" s="41" t="s">
        <v>57</v>
      </c>
      <c r="D6" s="41" t="s">
        <v>239</v>
      </c>
      <c r="E6" s="41" t="s">
        <v>240</v>
      </c>
      <c r="F6" s="149"/>
    </row>
    <row r="7" spans="1:6" ht="17.25" customHeight="1">
      <c r="A7" s="20" t="s">
        <v>83</v>
      </c>
      <c r="B7" s="20" t="s">
        <v>84</v>
      </c>
      <c r="C7" s="20" t="s">
        <v>85</v>
      </c>
      <c r="D7" s="20" t="s">
        <v>86</v>
      </c>
      <c r="E7" s="20" t="s">
        <v>87</v>
      </c>
      <c r="F7" s="20" t="s">
        <v>88</v>
      </c>
    </row>
    <row r="8" spans="1:6" ht="17.25" customHeight="1">
      <c r="A8" s="7">
        <v>64472</v>
      </c>
      <c r="B8" s="7"/>
      <c r="C8" s="7">
        <v>64472</v>
      </c>
      <c r="D8" s="7"/>
      <c r="E8" s="7">
        <v>64472</v>
      </c>
      <c r="F8" s="7"/>
    </row>
  </sheetData>
  <mergeCells count="6">
    <mergeCell ref="A3:F3"/>
    <mergeCell ref="A4:B4"/>
    <mergeCell ref="A5:A6"/>
    <mergeCell ref="B5:B6"/>
    <mergeCell ref="C5:E5"/>
    <mergeCell ref="F5:F6"/>
  </mergeCells>
  <phoneticPr fontId="16" type="noConversion"/>
  <pageMargins left="0.67" right="0.67" top="0.72" bottom="0.72" header="0.28000000000000003" footer="0.28000000000000003"/>
  <pageSetup paperSize="9" scale="0" fitToWidth="0"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CFFE6-48FA-D6C6-694B-F8617342E8C4}">
  <sheetPr>
    <outlinePr summaryRight="0"/>
    <pageSetUpPr fitToPage="1"/>
  </sheetPr>
  <dimension ref="A1:X87"/>
  <sheetViews>
    <sheetView showZeros="0" topLeftCell="G1" workbookViewId="0">
      <pane ySplit="1" topLeftCell="A2" activePane="bottomLeft" state="frozen"/>
      <selection pane="bottomLeft"/>
    </sheetView>
  </sheetViews>
  <sheetFormatPr defaultColWidth="9.1328125" defaultRowHeight="14.25" customHeight="1"/>
  <cols>
    <col min="1" max="2" width="32.86328125" customWidth="1"/>
    <col min="3" max="3" width="20.73046875" customWidth="1"/>
    <col min="4" max="4" width="31.265625" customWidth="1"/>
    <col min="5" max="5" width="10.1328125" customWidth="1"/>
    <col min="6" max="6" width="17.59765625" customWidth="1"/>
    <col min="7" max="7" width="10.265625" customWidth="1"/>
    <col min="8" max="8" width="23" customWidth="1"/>
    <col min="9" max="24" width="18.7304687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28"/>
      <c r="C2" s="42"/>
      <c r="E2" s="43"/>
      <c r="F2" s="43"/>
      <c r="G2" s="43"/>
      <c r="H2" s="43"/>
      <c r="I2" s="44"/>
      <c r="J2" s="44"/>
      <c r="K2" s="44"/>
      <c r="L2" s="44"/>
      <c r="M2" s="44"/>
      <c r="N2" s="44"/>
      <c r="R2" s="44"/>
      <c r="V2" s="42"/>
      <c r="X2" s="45" t="s">
        <v>241</v>
      </c>
    </row>
    <row r="3" spans="1:24" ht="45.75" customHeight="1">
      <c r="A3" s="161" t="str">
        <f>"2025"&amp;"年部门基本支出预算表"</f>
        <v>2025年部门基本支出预算表</v>
      </c>
      <c r="B3" s="162"/>
      <c r="C3" s="161"/>
      <c r="D3" s="161"/>
      <c r="E3" s="161"/>
      <c r="F3" s="161"/>
      <c r="G3" s="161"/>
      <c r="H3" s="161"/>
      <c r="I3" s="161"/>
      <c r="J3" s="161"/>
      <c r="K3" s="161"/>
      <c r="L3" s="161"/>
      <c r="M3" s="161"/>
      <c r="N3" s="161"/>
      <c r="O3" s="162"/>
      <c r="P3" s="162"/>
      <c r="Q3" s="162"/>
      <c r="R3" s="161"/>
      <c r="S3" s="161"/>
      <c r="T3" s="161"/>
      <c r="U3" s="161"/>
      <c r="V3" s="161"/>
      <c r="W3" s="161"/>
      <c r="X3" s="161"/>
    </row>
    <row r="4" spans="1:24" ht="18.75" customHeight="1">
      <c r="A4" s="163" t="str">
        <f>"单位名称："&amp;"昆明市五华区人民政府黑林铺街道办事处"</f>
        <v>单位名称：昆明市五华区人民政府黑林铺街道办事处</v>
      </c>
      <c r="B4" s="164"/>
      <c r="C4" s="165"/>
      <c r="D4" s="165"/>
      <c r="E4" s="165"/>
      <c r="F4" s="165"/>
      <c r="G4" s="165"/>
      <c r="H4" s="165"/>
      <c r="I4" s="46"/>
      <c r="J4" s="46"/>
      <c r="K4" s="46"/>
      <c r="L4" s="46"/>
      <c r="M4" s="46"/>
      <c r="N4" s="46"/>
      <c r="O4" s="47"/>
      <c r="P4" s="47"/>
      <c r="Q4" s="47"/>
      <c r="R4" s="46"/>
      <c r="V4" s="42"/>
      <c r="X4" s="45" t="s">
        <v>1</v>
      </c>
    </row>
    <row r="5" spans="1:24" ht="18" customHeight="1">
      <c r="A5" s="159" t="s">
        <v>242</v>
      </c>
      <c r="B5" s="159" t="s">
        <v>243</v>
      </c>
      <c r="C5" s="159" t="s">
        <v>244</v>
      </c>
      <c r="D5" s="159" t="s">
        <v>245</v>
      </c>
      <c r="E5" s="159" t="s">
        <v>246</v>
      </c>
      <c r="F5" s="159" t="s">
        <v>247</v>
      </c>
      <c r="G5" s="159" t="s">
        <v>248</v>
      </c>
      <c r="H5" s="159" t="s">
        <v>249</v>
      </c>
      <c r="I5" s="135" t="s">
        <v>250</v>
      </c>
      <c r="J5" s="154" t="s">
        <v>250</v>
      </c>
      <c r="K5" s="154"/>
      <c r="L5" s="154"/>
      <c r="M5" s="154"/>
      <c r="N5" s="154"/>
      <c r="O5" s="136"/>
      <c r="P5" s="136"/>
      <c r="Q5" s="136"/>
      <c r="R5" s="155" t="s">
        <v>61</v>
      </c>
      <c r="S5" s="154" t="s">
        <v>62</v>
      </c>
      <c r="T5" s="154"/>
      <c r="U5" s="154"/>
      <c r="V5" s="154"/>
      <c r="W5" s="154"/>
      <c r="X5" s="156"/>
    </row>
    <row r="6" spans="1:24" ht="18" customHeight="1">
      <c r="A6" s="166"/>
      <c r="B6" s="157"/>
      <c r="C6" s="167"/>
      <c r="D6" s="166"/>
      <c r="E6" s="166"/>
      <c r="F6" s="166"/>
      <c r="G6" s="166"/>
      <c r="H6" s="166"/>
      <c r="I6" s="138" t="s">
        <v>251</v>
      </c>
      <c r="J6" s="135" t="s">
        <v>58</v>
      </c>
      <c r="K6" s="154"/>
      <c r="L6" s="154"/>
      <c r="M6" s="154"/>
      <c r="N6" s="156"/>
      <c r="O6" s="169" t="s">
        <v>252</v>
      </c>
      <c r="P6" s="136"/>
      <c r="Q6" s="137"/>
      <c r="R6" s="159" t="s">
        <v>61</v>
      </c>
      <c r="S6" s="135" t="s">
        <v>62</v>
      </c>
      <c r="T6" s="155" t="s">
        <v>64</v>
      </c>
      <c r="U6" s="154" t="s">
        <v>62</v>
      </c>
      <c r="V6" s="155" t="s">
        <v>66</v>
      </c>
      <c r="W6" s="155" t="s">
        <v>67</v>
      </c>
      <c r="X6" s="168" t="s">
        <v>68</v>
      </c>
    </row>
    <row r="7" spans="1:24" ht="19.5" customHeight="1">
      <c r="A7" s="157"/>
      <c r="B7" s="157"/>
      <c r="C7" s="157"/>
      <c r="D7" s="157"/>
      <c r="E7" s="157"/>
      <c r="F7" s="157"/>
      <c r="G7" s="157"/>
      <c r="H7" s="157"/>
      <c r="I7" s="157"/>
      <c r="J7" s="170" t="s">
        <v>253</v>
      </c>
      <c r="K7" s="159" t="s">
        <v>254</v>
      </c>
      <c r="L7" s="159" t="s">
        <v>255</v>
      </c>
      <c r="M7" s="159" t="s">
        <v>256</v>
      </c>
      <c r="N7" s="159" t="s">
        <v>257</v>
      </c>
      <c r="O7" s="159" t="s">
        <v>58</v>
      </c>
      <c r="P7" s="159" t="s">
        <v>59</v>
      </c>
      <c r="Q7" s="159" t="s">
        <v>60</v>
      </c>
      <c r="R7" s="157"/>
      <c r="S7" s="159" t="s">
        <v>57</v>
      </c>
      <c r="T7" s="159" t="s">
        <v>64</v>
      </c>
      <c r="U7" s="159" t="s">
        <v>258</v>
      </c>
      <c r="V7" s="159" t="s">
        <v>66</v>
      </c>
      <c r="W7" s="159" t="s">
        <v>67</v>
      </c>
      <c r="X7" s="159" t="s">
        <v>68</v>
      </c>
    </row>
    <row r="8" spans="1:24" ht="37.5" customHeight="1">
      <c r="A8" s="158"/>
      <c r="B8" s="139"/>
      <c r="C8" s="158"/>
      <c r="D8" s="158"/>
      <c r="E8" s="158"/>
      <c r="F8" s="158"/>
      <c r="G8" s="158"/>
      <c r="H8" s="158"/>
      <c r="I8" s="158"/>
      <c r="J8" s="171" t="s">
        <v>57</v>
      </c>
      <c r="K8" s="160" t="s">
        <v>259</v>
      </c>
      <c r="L8" s="160" t="s">
        <v>255</v>
      </c>
      <c r="M8" s="160" t="s">
        <v>256</v>
      </c>
      <c r="N8" s="160" t="s">
        <v>257</v>
      </c>
      <c r="O8" s="160" t="s">
        <v>255</v>
      </c>
      <c r="P8" s="160" t="s">
        <v>256</v>
      </c>
      <c r="Q8" s="160" t="s">
        <v>257</v>
      </c>
      <c r="R8" s="160" t="s">
        <v>61</v>
      </c>
      <c r="S8" s="160" t="s">
        <v>57</v>
      </c>
      <c r="T8" s="160" t="s">
        <v>64</v>
      </c>
      <c r="U8" s="160" t="s">
        <v>258</v>
      </c>
      <c r="V8" s="160" t="s">
        <v>66</v>
      </c>
      <c r="W8" s="160" t="s">
        <v>67</v>
      </c>
      <c r="X8" s="160" t="s">
        <v>68</v>
      </c>
    </row>
    <row r="9" spans="1:24" ht="14.25" customHeight="1">
      <c r="A9" s="50">
        <v>1</v>
      </c>
      <c r="B9" s="50">
        <v>2</v>
      </c>
      <c r="C9" s="50">
        <v>3</v>
      </c>
      <c r="D9" s="50">
        <v>4</v>
      </c>
      <c r="E9" s="50">
        <v>5</v>
      </c>
      <c r="F9" s="50">
        <v>6</v>
      </c>
      <c r="G9" s="50">
        <v>7</v>
      </c>
      <c r="H9" s="50">
        <v>8</v>
      </c>
      <c r="I9" s="50">
        <v>9</v>
      </c>
      <c r="J9" s="50">
        <v>10</v>
      </c>
      <c r="K9" s="50">
        <v>11</v>
      </c>
      <c r="L9" s="50">
        <v>12</v>
      </c>
      <c r="M9" s="50">
        <v>13</v>
      </c>
      <c r="N9" s="50">
        <v>14</v>
      </c>
      <c r="O9" s="50">
        <v>15</v>
      </c>
      <c r="P9" s="50">
        <v>16</v>
      </c>
      <c r="Q9" s="50">
        <v>17</v>
      </c>
      <c r="R9" s="50">
        <v>18</v>
      </c>
      <c r="S9" s="50">
        <v>19</v>
      </c>
      <c r="T9" s="50">
        <v>20</v>
      </c>
      <c r="U9" s="50">
        <v>21</v>
      </c>
      <c r="V9" s="50">
        <v>22</v>
      </c>
      <c r="W9" s="50">
        <v>23</v>
      </c>
      <c r="X9" s="50">
        <v>24</v>
      </c>
    </row>
    <row r="10" spans="1:24" ht="20.25" customHeight="1">
      <c r="A10" s="10" t="s">
        <v>70</v>
      </c>
      <c r="B10" s="10" t="s">
        <v>70</v>
      </c>
      <c r="C10" s="10" t="s">
        <v>260</v>
      </c>
      <c r="D10" s="10" t="s">
        <v>261</v>
      </c>
      <c r="E10" s="10" t="s">
        <v>106</v>
      </c>
      <c r="F10" s="10" t="s">
        <v>107</v>
      </c>
      <c r="G10" s="10" t="s">
        <v>262</v>
      </c>
      <c r="H10" s="10" t="s">
        <v>263</v>
      </c>
      <c r="I10" s="7">
        <v>1318488</v>
      </c>
      <c r="J10" s="7">
        <v>1318488</v>
      </c>
      <c r="K10" s="7"/>
      <c r="L10" s="7"/>
      <c r="M10" s="7">
        <v>1318488</v>
      </c>
      <c r="N10" s="7"/>
      <c r="O10" s="7"/>
      <c r="P10" s="7"/>
      <c r="Q10" s="7"/>
      <c r="R10" s="7"/>
      <c r="S10" s="7"/>
      <c r="T10" s="7"/>
      <c r="U10" s="7"/>
      <c r="V10" s="7"/>
      <c r="W10" s="7"/>
      <c r="X10" s="7"/>
    </row>
    <row r="11" spans="1:24" ht="20.25" customHeight="1">
      <c r="A11" s="10" t="s">
        <v>70</v>
      </c>
      <c r="B11" s="10" t="s">
        <v>70</v>
      </c>
      <c r="C11" s="10" t="s">
        <v>260</v>
      </c>
      <c r="D11" s="10" t="s">
        <v>261</v>
      </c>
      <c r="E11" s="10" t="s">
        <v>114</v>
      </c>
      <c r="F11" s="10" t="s">
        <v>107</v>
      </c>
      <c r="G11" s="10" t="s">
        <v>262</v>
      </c>
      <c r="H11" s="10" t="s">
        <v>263</v>
      </c>
      <c r="I11" s="7">
        <v>37692</v>
      </c>
      <c r="J11" s="7">
        <v>37692</v>
      </c>
      <c r="K11" s="51"/>
      <c r="L11" s="51"/>
      <c r="M11" s="7">
        <v>37692</v>
      </c>
      <c r="N11" s="51"/>
      <c r="O11" s="7"/>
      <c r="P11" s="7"/>
      <c r="Q11" s="7"/>
      <c r="R11" s="7"/>
      <c r="S11" s="7"/>
      <c r="T11" s="7"/>
      <c r="U11" s="7"/>
      <c r="V11" s="7"/>
      <c r="W11" s="7"/>
      <c r="X11" s="7"/>
    </row>
    <row r="12" spans="1:24" ht="20.25" customHeight="1">
      <c r="A12" s="10" t="s">
        <v>70</v>
      </c>
      <c r="B12" s="10" t="s">
        <v>70</v>
      </c>
      <c r="C12" s="10" t="s">
        <v>260</v>
      </c>
      <c r="D12" s="10" t="s">
        <v>261</v>
      </c>
      <c r="E12" s="10" t="s">
        <v>106</v>
      </c>
      <c r="F12" s="10" t="s">
        <v>107</v>
      </c>
      <c r="G12" s="10" t="s">
        <v>264</v>
      </c>
      <c r="H12" s="10" t="s">
        <v>265</v>
      </c>
      <c r="I12" s="7">
        <v>1848300</v>
      </c>
      <c r="J12" s="7">
        <v>1848300</v>
      </c>
      <c r="K12" s="51"/>
      <c r="L12" s="51"/>
      <c r="M12" s="7">
        <v>1848300</v>
      </c>
      <c r="N12" s="51"/>
      <c r="O12" s="7"/>
      <c r="P12" s="7"/>
      <c r="Q12" s="7"/>
      <c r="R12" s="7"/>
      <c r="S12" s="7"/>
      <c r="T12" s="7"/>
      <c r="U12" s="7"/>
      <c r="V12" s="7"/>
      <c r="W12" s="7"/>
      <c r="X12" s="7"/>
    </row>
    <row r="13" spans="1:24" ht="20.25" customHeight="1">
      <c r="A13" s="10" t="s">
        <v>70</v>
      </c>
      <c r="B13" s="10" t="s">
        <v>70</v>
      </c>
      <c r="C13" s="10" t="s">
        <v>260</v>
      </c>
      <c r="D13" s="10" t="s">
        <v>261</v>
      </c>
      <c r="E13" s="10" t="s">
        <v>106</v>
      </c>
      <c r="F13" s="10" t="s">
        <v>107</v>
      </c>
      <c r="G13" s="10" t="s">
        <v>264</v>
      </c>
      <c r="H13" s="10" t="s">
        <v>265</v>
      </c>
      <c r="I13" s="7">
        <v>162000</v>
      </c>
      <c r="J13" s="7">
        <v>162000</v>
      </c>
      <c r="K13" s="51"/>
      <c r="L13" s="51"/>
      <c r="M13" s="7">
        <v>162000</v>
      </c>
      <c r="N13" s="51"/>
      <c r="O13" s="7"/>
      <c r="P13" s="7"/>
      <c r="Q13" s="7"/>
      <c r="R13" s="7"/>
      <c r="S13" s="7"/>
      <c r="T13" s="7"/>
      <c r="U13" s="7"/>
      <c r="V13" s="7"/>
      <c r="W13" s="7"/>
      <c r="X13" s="7"/>
    </row>
    <row r="14" spans="1:24" ht="20.25" customHeight="1">
      <c r="A14" s="10" t="s">
        <v>70</v>
      </c>
      <c r="B14" s="10" t="s">
        <v>70</v>
      </c>
      <c r="C14" s="10" t="s">
        <v>260</v>
      </c>
      <c r="D14" s="10" t="s">
        <v>261</v>
      </c>
      <c r="E14" s="10" t="s">
        <v>114</v>
      </c>
      <c r="F14" s="10" t="s">
        <v>107</v>
      </c>
      <c r="G14" s="10" t="s">
        <v>264</v>
      </c>
      <c r="H14" s="10" t="s">
        <v>265</v>
      </c>
      <c r="I14" s="7">
        <v>60432</v>
      </c>
      <c r="J14" s="7">
        <v>60432</v>
      </c>
      <c r="K14" s="51"/>
      <c r="L14" s="51"/>
      <c r="M14" s="7">
        <v>60432</v>
      </c>
      <c r="N14" s="51"/>
      <c r="O14" s="7"/>
      <c r="P14" s="7"/>
      <c r="Q14" s="7"/>
      <c r="R14" s="7"/>
      <c r="S14" s="7"/>
      <c r="T14" s="7"/>
      <c r="U14" s="7"/>
      <c r="V14" s="7"/>
      <c r="W14" s="7"/>
      <c r="X14" s="7"/>
    </row>
    <row r="15" spans="1:24" ht="20.25" customHeight="1">
      <c r="A15" s="10" t="s">
        <v>70</v>
      </c>
      <c r="B15" s="10" t="s">
        <v>70</v>
      </c>
      <c r="C15" s="10" t="s">
        <v>260</v>
      </c>
      <c r="D15" s="10" t="s">
        <v>261</v>
      </c>
      <c r="E15" s="10" t="s">
        <v>106</v>
      </c>
      <c r="F15" s="10" t="s">
        <v>107</v>
      </c>
      <c r="G15" s="10" t="s">
        <v>266</v>
      </c>
      <c r="H15" s="10" t="s">
        <v>267</v>
      </c>
      <c r="I15" s="7">
        <v>109874</v>
      </c>
      <c r="J15" s="7">
        <v>109874</v>
      </c>
      <c r="K15" s="51"/>
      <c r="L15" s="51"/>
      <c r="M15" s="7">
        <v>109874</v>
      </c>
      <c r="N15" s="51"/>
      <c r="O15" s="7"/>
      <c r="P15" s="7"/>
      <c r="Q15" s="7"/>
      <c r="R15" s="7"/>
      <c r="S15" s="7"/>
      <c r="T15" s="7"/>
      <c r="U15" s="7"/>
      <c r="V15" s="7"/>
      <c r="W15" s="7"/>
      <c r="X15" s="7"/>
    </row>
    <row r="16" spans="1:24" ht="20.25" customHeight="1">
      <c r="A16" s="10" t="s">
        <v>70</v>
      </c>
      <c r="B16" s="10" t="s">
        <v>70</v>
      </c>
      <c r="C16" s="10" t="s">
        <v>260</v>
      </c>
      <c r="D16" s="10" t="s">
        <v>261</v>
      </c>
      <c r="E16" s="10" t="s">
        <v>114</v>
      </c>
      <c r="F16" s="10" t="s">
        <v>107</v>
      </c>
      <c r="G16" s="10" t="s">
        <v>266</v>
      </c>
      <c r="H16" s="10" t="s">
        <v>267</v>
      </c>
      <c r="I16" s="7">
        <v>3141</v>
      </c>
      <c r="J16" s="7">
        <v>3141</v>
      </c>
      <c r="K16" s="51"/>
      <c r="L16" s="51"/>
      <c r="M16" s="7">
        <v>3141</v>
      </c>
      <c r="N16" s="51"/>
      <c r="O16" s="7"/>
      <c r="P16" s="7"/>
      <c r="Q16" s="7"/>
      <c r="R16" s="7"/>
      <c r="S16" s="7"/>
      <c r="T16" s="7"/>
      <c r="U16" s="7"/>
      <c r="V16" s="7"/>
      <c r="W16" s="7"/>
      <c r="X16" s="7"/>
    </row>
    <row r="17" spans="1:24" ht="20.25" customHeight="1">
      <c r="A17" s="10" t="s">
        <v>70</v>
      </c>
      <c r="B17" s="10" t="s">
        <v>70</v>
      </c>
      <c r="C17" s="10" t="s">
        <v>268</v>
      </c>
      <c r="D17" s="10" t="s">
        <v>269</v>
      </c>
      <c r="E17" s="10" t="s">
        <v>106</v>
      </c>
      <c r="F17" s="10" t="s">
        <v>107</v>
      </c>
      <c r="G17" s="10" t="s">
        <v>262</v>
      </c>
      <c r="H17" s="10" t="s">
        <v>263</v>
      </c>
      <c r="I17" s="7">
        <v>1385184</v>
      </c>
      <c r="J17" s="7">
        <v>1385184</v>
      </c>
      <c r="K17" s="51"/>
      <c r="L17" s="51"/>
      <c r="M17" s="7">
        <v>1385184</v>
      </c>
      <c r="N17" s="51"/>
      <c r="O17" s="7"/>
      <c r="P17" s="7"/>
      <c r="Q17" s="7"/>
      <c r="R17" s="7"/>
      <c r="S17" s="7"/>
      <c r="T17" s="7"/>
      <c r="U17" s="7"/>
      <c r="V17" s="7"/>
      <c r="W17" s="7"/>
      <c r="X17" s="7"/>
    </row>
    <row r="18" spans="1:24" ht="20.25" customHeight="1">
      <c r="A18" s="10" t="s">
        <v>70</v>
      </c>
      <c r="B18" s="10" t="s">
        <v>70</v>
      </c>
      <c r="C18" s="10" t="s">
        <v>268</v>
      </c>
      <c r="D18" s="10" t="s">
        <v>269</v>
      </c>
      <c r="E18" s="10" t="s">
        <v>106</v>
      </c>
      <c r="F18" s="10" t="s">
        <v>107</v>
      </c>
      <c r="G18" s="10" t="s">
        <v>264</v>
      </c>
      <c r="H18" s="10" t="s">
        <v>265</v>
      </c>
      <c r="I18" s="7">
        <v>804672</v>
      </c>
      <c r="J18" s="7">
        <v>804672</v>
      </c>
      <c r="K18" s="51"/>
      <c r="L18" s="51"/>
      <c r="M18" s="7">
        <v>804672</v>
      </c>
      <c r="N18" s="51"/>
      <c r="O18" s="7"/>
      <c r="P18" s="7"/>
      <c r="Q18" s="7"/>
      <c r="R18" s="7"/>
      <c r="S18" s="7"/>
      <c r="T18" s="7"/>
      <c r="U18" s="7"/>
      <c r="V18" s="7"/>
      <c r="W18" s="7"/>
      <c r="X18" s="7"/>
    </row>
    <row r="19" spans="1:24" ht="20.25" customHeight="1">
      <c r="A19" s="10" t="s">
        <v>70</v>
      </c>
      <c r="B19" s="10" t="s">
        <v>70</v>
      </c>
      <c r="C19" s="10" t="s">
        <v>268</v>
      </c>
      <c r="D19" s="10" t="s">
        <v>269</v>
      </c>
      <c r="E19" s="10" t="s">
        <v>106</v>
      </c>
      <c r="F19" s="10" t="s">
        <v>107</v>
      </c>
      <c r="G19" s="10" t="s">
        <v>264</v>
      </c>
      <c r="H19" s="10" t="s">
        <v>265</v>
      </c>
      <c r="I19" s="7">
        <v>216000</v>
      </c>
      <c r="J19" s="7">
        <v>216000</v>
      </c>
      <c r="K19" s="51"/>
      <c r="L19" s="51"/>
      <c r="M19" s="7">
        <v>216000</v>
      </c>
      <c r="N19" s="51"/>
      <c r="O19" s="7"/>
      <c r="P19" s="7"/>
      <c r="Q19" s="7"/>
      <c r="R19" s="7"/>
      <c r="S19" s="7"/>
      <c r="T19" s="7"/>
      <c r="U19" s="7"/>
      <c r="V19" s="7"/>
      <c r="W19" s="7"/>
      <c r="X19" s="7"/>
    </row>
    <row r="20" spans="1:24" ht="20.25" customHeight="1">
      <c r="A20" s="10" t="s">
        <v>70</v>
      </c>
      <c r="B20" s="10" t="s">
        <v>70</v>
      </c>
      <c r="C20" s="10" t="s">
        <v>268</v>
      </c>
      <c r="D20" s="10" t="s">
        <v>269</v>
      </c>
      <c r="E20" s="10" t="s">
        <v>106</v>
      </c>
      <c r="F20" s="10" t="s">
        <v>107</v>
      </c>
      <c r="G20" s="10" t="s">
        <v>266</v>
      </c>
      <c r="H20" s="10" t="s">
        <v>267</v>
      </c>
      <c r="I20" s="7">
        <v>115432</v>
      </c>
      <c r="J20" s="7">
        <v>115432</v>
      </c>
      <c r="K20" s="51"/>
      <c r="L20" s="51"/>
      <c r="M20" s="7">
        <v>115432</v>
      </c>
      <c r="N20" s="51"/>
      <c r="O20" s="7"/>
      <c r="P20" s="7"/>
      <c r="Q20" s="7"/>
      <c r="R20" s="7"/>
      <c r="S20" s="7"/>
      <c r="T20" s="7"/>
      <c r="U20" s="7"/>
      <c r="V20" s="7"/>
      <c r="W20" s="7"/>
      <c r="X20" s="7"/>
    </row>
    <row r="21" spans="1:24" ht="20.25" customHeight="1">
      <c r="A21" s="10" t="s">
        <v>70</v>
      </c>
      <c r="B21" s="10" t="s">
        <v>70</v>
      </c>
      <c r="C21" s="10" t="s">
        <v>268</v>
      </c>
      <c r="D21" s="10" t="s">
        <v>269</v>
      </c>
      <c r="E21" s="10" t="s">
        <v>106</v>
      </c>
      <c r="F21" s="10" t="s">
        <v>107</v>
      </c>
      <c r="G21" s="10" t="s">
        <v>270</v>
      </c>
      <c r="H21" s="10" t="s">
        <v>271</v>
      </c>
      <c r="I21" s="7">
        <v>724800</v>
      </c>
      <c r="J21" s="7">
        <v>724800</v>
      </c>
      <c r="K21" s="51"/>
      <c r="L21" s="51"/>
      <c r="M21" s="7">
        <v>724800</v>
      </c>
      <c r="N21" s="51"/>
      <c r="O21" s="7"/>
      <c r="P21" s="7"/>
      <c r="Q21" s="7"/>
      <c r="R21" s="7"/>
      <c r="S21" s="7"/>
      <c r="T21" s="7"/>
      <c r="U21" s="7"/>
      <c r="V21" s="7"/>
      <c r="W21" s="7"/>
      <c r="X21" s="7"/>
    </row>
    <row r="22" spans="1:24" ht="20.25" customHeight="1">
      <c r="A22" s="10" t="s">
        <v>70</v>
      </c>
      <c r="B22" s="10" t="s">
        <v>70</v>
      </c>
      <c r="C22" s="10" t="s">
        <v>268</v>
      </c>
      <c r="D22" s="10" t="s">
        <v>269</v>
      </c>
      <c r="E22" s="10" t="s">
        <v>106</v>
      </c>
      <c r="F22" s="10" t="s">
        <v>107</v>
      </c>
      <c r="G22" s="10" t="s">
        <v>270</v>
      </c>
      <c r="H22" s="10" t="s">
        <v>271</v>
      </c>
      <c r="I22" s="7">
        <v>338040</v>
      </c>
      <c r="J22" s="7">
        <v>338040</v>
      </c>
      <c r="K22" s="51"/>
      <c r="L22" s="51"/>
      <c r="M22" s="7">
        <v>338040</v>
      </c>
      <c r="N22" s="51"/>
      <c r="O22" s="7"/>
      <c r="P22" s="7"/>
      <c r="Q22" s="7"/>
      <c r="R22" s="7"/>
      <c r="S22" s="7"/>
      <c r="T22" s="7"/>
      <c r="U22" s="7"/>
      <c r="V22" s="7"/>
      <c r="W22" s="7"/>
      <c r="X22" s="7"/>
    </row>
    <row r="23" spans="1:24" ht="20.25" customHeight="1">
      <c r="A23" s="10" t="s">
        <v>70</v>
      </c>
      <c r="B23" s="10" t="s">
        <v>70</v>
      </c>
      <c r="C23" s="10" t="s">
        <v>272</v>
      </c>
      <c r="D23" s="10" t="s">
        <v>273</v>
      </c>
      <c r="E23" s="10" t="s">
        <v>146</v>
      </c>
      <c r="F23" s="10" t="s">
        <v>147</v>
      </c>
      <c r="G23" s="10" t="s">
        <v>274</v>
      </c>
      <c r="H23" s="10" t="s">
        <v>275</v>
      </c>
      <c r="I23" s="7">
        <v>1204500</v>
      </c>
      <c r="J23" s="7">
        <v>1204500</v>
      </c>
      <c r="K23" s="51"/>
      <c r="L23" s="51"/>
      <c r="M23" s="7">
        <v>1204500</v>
      </c>
      <c r="N23" s="51"/>
      <c r="O23" s="7"/>
      <c r="P23" s="7"/>
      <c r="Q23" s="7"/>
      <c r="R23" s="7"/>
      <c r="S23" s="7"/>
      <c r="T23" s="7"/>
      <c r="U23" s="7"/>
      <c r="V23" s="7"/>
      <c r="W23" s="7"/>
      <c r="X23" s="7"/>
    </row>
    <row r="24" spans="1:24" ht="20.25" customHeight="1">
      <c r="A24" s="10" t="s">
        <v>70</v>
      </c>
      <c r="B24" s="10" t="s">
        <v>70</v>
      </c>
      <c r="C24" s="10" t="s">
        <v>272</v>
      </c>
      <c r="D24" s="10" t="s">
        <v>273</v>
      </c>
      <c r="E24" s="10" t="s">
        <v>148</v>
      </c>
      <c r="F24" s="10" t="s">
        <v>149</v>
      </c>
      <c r="G24" s="10" t="s">
        <v>276</v>
      </c>
      <c r="H24" s="10" t="s">
        <v>277</v>
      </c>
      <c r="I24" s="7">
        <v>300000</v>
      </c>
      <c r="J24" s="7">
        <v>300000</v>
      </c>
      <c r="K24" s="51"/>
      <c r="L24" s="51"/>
      <c r="M24" s="7">
        <v>300000</v>
      </c>
      <c r="N24" s="51"/>
      <c r="O24" s="7"/>
      <c r="P24" s="7"/>
      <c r="Q24" s="7"/>
      <c r="R24" s="7"/>
      <c r="S24" s="7"/>
      <c r="T24" s="7"/>
      <c r="U24" s="7"/>
      <c r="V24" s="7"/>
      <c r="W24" s="7"/>
      <c r="X24" s="7"/>
    </row>
    <row r="25" spans="1:24" ht="20.25" customHeight="1">
      <c r="A25" s="10" t="s">
        <v>70</v>
      </c>
      <c r="B25" s="10" t="s">
        <v>70</v>
      </c>
      <c r="C25" s="10" t="s">
        <v>272</v>
      </c>
      <c r="D25" s="10" t="s">
        <v>273</v>
      </c>
      <c r="E25" s="10" t="s">
        <v>158</v>
      </c>
      <c r="F25" s="10" t="s">
        <v>159</v>
      </c>
      <c r="G25" s="10" t="s">
        <v>278</v>
      </c>
      <c r="H25" s="10" t="s">
        <v>279</v>
      </c>
      <c r="I25" s="7">
        <v>657000</v>
      </c>
      <c r="J25" s="7">
        <v>657000</v>
      </c>
      <c r="K25" s="51"/>
      <c r="L25" s="51"/>
      <c r="M25" s="7">
        <v>657000</v>
      </c>
      <c r="N25" s="51"/>
      <c r="O25" s="7"/>
      <c r="P25" s="7"/>
      <c r="Q25" s="7"/>
      <c r="R25" s="7"/>
      <c r="S25" s="7"/>
      <c r="T25" s="7"/>
      <c r="U25" s="7"/>
      <c r="V25" s="7"/>
      <c r="W25" s="7"/>
      <c r="X25" s="7"/>
    </row>
    <row r="26" spans="1:24" ht="20.25" customHeight="1">
      <c r="A26" s="10" t="s">
        <v>70</v>
      </c>
      <c r="B26" s="10" t="s">
        <v>70</v>
      </c>
      <c r="C26" s="10" t="s">
        <v>272</v>
      </c>
      <c r="D26" s="10" t="s">
        <v>273</v>
      </c>
      <c r="E26" s="10" t="s">
        <v>160</v>
      </c>
      <c r="F26" s="10" t="s">
        <v>161</v>
      </c>
      <c r="G26" s="10" t="s">
        <v>280</v>
      </c>
      <c r="H26" s="10" t="s">
        <v>281</v>
      </c>
      <c r="I26" s="7">
        <v>328500</v>
      </c>
      <c r="J26" s="7">
        <v>328500</v>
      </c>
      <c r="K26" s="51"/>
      <c r="L26" s="51"/>
      <c r="M26" s="7">
        <v>328500</v>
      </c>
      <c r="N26" s="51"/>
      <c r="O26" s="7"/>
      <c r="P26" s="7"/>
      <c r="Q26" s="7"/>
      <c r="R26" s="7"/>
      <c r="S26" s="7"/>
      <c r="T26" s="7"/>
      <c r="U26" s="7"/>
      <c r="V26" s="7"/>
      <c r="W26" s="7"/>
      <c r="X26" s="7"/>
    </row>
    <row r="27" spans="1:24" ht="20.25" customHeight="1">
      <c r="A27" s="10" t="s">
        <v>70</v>
      </c>
      <c r="B27" s="10" t="s">
        <v>70</v>
      </c>
      <c r="C27" s="10" t="s">
        <v>272</v>
      </c>
      <c r="D27" s="10" t="s">
        <v>273</v>
      </c>
      <c r="E27" s="10" t="s">
        <v>160</v>
      </c>
      <c r="F27" s="10" t="s">
        <v>161</v>
      </c>
      <c r="G27" s="10" t="s">
        <v>280</v>
      </c>
      <c r="H27" s="10" t="s">
        <v>281</v>
      </c>
      <c r="I27" s="7">
        <v>216000</v>
      </c>
      <c r="J27" s="7">
        <v>216000</v>
      </c>
      <c r="K27" s="51"/>
      <c r="L27" s="51"/>
      <c r="M27" s="7">
        <v>216000</v>
      </c>
      <c r="N27" s="51"/>
      <c r="O27" s="7"/>
      <c r="P27" s="7"/>
      <c r="Q27" s="7"/>
      <c r="R27" s="7"/>
      <c r="S27" s="7"/>
      <c r="T27" s="7"/>
      <c r="U27" s="7"/>
      <c r="V27" s="7"/>
      <c r="W27" s="7"/>
      <c r="X27" s="7"/>
    </row>
    <row r="28" spans="1:24" ht="20.25" customHeight="1">
      <c r="A28" s="10" t="s">
        <v>70</v>
      </c>
      <c r="B28" s="10" t="s">
        <v>70</v>
      </c>
      <c r="C28" s="10" t="s">
        <v>272</v>
      </c>
      <c r="D28" s="10" t="s">
        <v>273</v>
      </c>
      <c r="E28" s="10" t="s">
        <v>106</v>
      </c>
      <c r="F28" s="10" t="s">
        <v>107</v>
      </c>
      <c r="G28" s="10" t="s">
        <v>282</v>
      </c>
      <c r="H28" s="10" t="s">
        <v>283</v>
      </c>
      <c r="I28" s="7">
        <v>18500</v>
      </c>
      <c r="J28" s="7">
        <v>18500</v>
      </c>
      <c r="K28" s="51"/>
      <c r="L28" s="51"/>
      <c r="M28" s="7">
        <v>18500</v>
      </c>
      <c r="N28" s="51"/>
      <c r="O28" s="7"/>
      <c r="P28" s="7"/>
      <c r="Q28" s="7"/>
      <c r="R28" s="7"/>
      <c r="S28" s="7"/>
      <c r="T28" s="7"/>
      <c r="U28" s="7"/>
      <c r="V28" s="7"/>
      <c r="W28" s="7"/>
      <c r="X28" s="7"/>
    </row>
    <row r="29" spans="1:24" ht="20.25" customHeight="1">
      <c r="A29" s="10" t="s">
        <v>70</v>
      </c>
      <c r="B29" s="10" t="s">
        <v>70</v>
      </c>
      <c r="C29" s="10" t="s">
        <v>272</v>
      </c>
      <c r="D29" s="10" t="s">
        <v>273</v>
      </c>
      <c r="E29" s="10" t="s">
        <v>162</v>
      </c>
      <c r="F29" s="10" t="s">
        <v>163</v>
      </c>
      <c r="G29" s="10" t="s">
        <v>282</v>
      </c>
      <c r="H29" s="10" t="s">
        <v>283</v>
      </c>
      <c r="I29" s="7">
        <v>21600</v>
      </c>
      <c r="J29" s="7">
        <v>21600</v>
      </c>
      <c r="K29" s="51"/>
      <c r="L29" s="51"/>
      <c r="M29" s="7">
        <v>21600</v>
      </c>
      <c r="N29" s="51"/>
      <c r="O29" s="7"/>
      <c r="P29" s="7"/>
      <c r="Q29" s="7"/>
      <c r="R29" s="7"/>
      <c r="S29" s="7"/>
      <c r="T29" s="7"/>
      <c r="U29" s="7"/>
      <c r="V29" s="7"/>
      <c r="W29" s="7"/>
      <c r="X29" s="7"/>
    </row>
    <row r="30" spans="1:24" ht="20.25" customHeight="1">
      <c r="A30" s="10" t="s">
        <v>70</v>
      </c>
      <c r="B30" s="10" t="s">
        <v>70</v>
      </c>
      <c r="C30" s="10" t="s">
        <v>272</v>
      </c>
      <c r="D30" s="10" t="s">
        <v>273</v>
      </c>
      <c r="E30" s="10" t="s">
        <v>162</v>
      </c>
      <c r="F30" s="10" t="s">
        <v>163</v>
      </c>
      <c r="G30" s="10" t="s">
        <v>282</v>
      </c>
      <c r="H30" s="10" t="s">
        <v>283</v>
      </c>
      <c r="I30" s="7">
        <v>21900</v>
      </c>
      <c r="J30" s="7">
        <v>21900</v>
      </c>
      <c r="K30" s="51"/>
      <c r="L30" s="51"/>
      <c r="M30" s="7">
        <v>21900</v>
      </c>
      <c r="N30" s="51"/>
      <c r="O30" s="7"/>
      <c r="P30" s="7"/>
      <c r="Q30" s="7"/>
      <c r="R30" s="7"/>
      <c r="S30" s="7"/>
      <c r="T30" s="7"/>
      <c r="U30" s="7"/>
      <c r="V30" s="7"/>
      <c r="W30" s="7"/>
      <c r="X30" s="7"/>
    </row>
    <row r="31" spans="1:24" ht="20.25" customHeight="1">
      <c r="A31" s="10" t="s">
        <v>70</v>
      </c>
      <c r="B31" s="10" t="s">
        <v>70</v>
      </c>
      <c r="C31" s="10" t="s">
        <v>272</v>
      </c>
      <c r="D31" s="10" t="s">
        <v>273</v>
      </c>
      <c r="E31" s="10" t="s">
        <v>162</v>
      </c>
      <c r="F31" s="10" t="s">
        <v>163</v>
      </c>
      <c r="G31" s="10" t="s">
        <v>282</v>
      </c>
      <c r="H31" s="10" t="s">
        <v>283</v>
      </c>
      <c r="I31" s="7">
        <v>35040</v>
      </c>
      <c r="J31" s="7">
        <v>35040</v>
      </c>
      <c r="K31" s="51"/>
      <c r="L31" s="51"/>
      <c r="M31" s="7">
        <v>35040</v>
      </c>
      <c r="N31" s="51"/>
      <c r="O31" s="7"/>
      <c r="P31" s="7"/>
      <c r="Q31" s="7"/>
      <c r="R31" s="7"/>
      <c r="S31" s="7"/>
      <c r="T31" s="7"/>
      <c r="U31" s="7"/>
      <c r="V31" s="7"/>
      <c r="W31" s="7"/>
      <c r="X31" s="7"/>
    </row>
    <row r="32" spans="1:24" ht="20.25" customHeight="1">
      <c r="A32" s="10" t="s">
        <v>70</v>
      </c>
      <c r="B32" s="10" t="s">
        <v>70</v>
      </c>
      <c r="C32" s="10" t="s">
        <v>284</v>
      </c>
      <c r="D32" s="10" t="s">
        <v>194</v>
      </c>
      <c r="E32" s="10" t="s">
        <v>193</v>
      </c>
      <c r="F32" s="10" t="s">
        <v>194</v>
      </c>
      <c r="G32" s="10" t="s">
        <v>285</v>
      </c>
      <c r="H32" s="10" t="s">
        <v>194</v>
      </c>
      <c r="I32" s="7">
        <v>1277500</v>
      </c>
      <c r="J32" s="7">
        <v>1277500</v>
      </c>
      <c r="K32" s="51"/>
      <c r="L32" s="51"/>
      <c r="M32" s="7">
        <v>1277500</v>
      </c>
      <c r="N32" s="51"/>
      <c r="O32" s="7"/>
      <c r="P32" s="7"/>
      <c r="Q32" s="7"/>
      <c r="R32" s="7"/>
      <c r="S32" s="7"/>
      <c r="T32" s="7"/>
      <c r="U32" s="7"/>
      <c r="V32" s="7"/>
      <c r="W32" s="7"/>
      <c r="X32" s="7"/>
    </row>
    <row r="33" spans="1:24" ht="20.25" customHeight="1">
      <c r="A33" s="10" t="s">
        <v>70</v>
      </c>
      <c r="B33" s="10" t="s">
        <v>70</v>
      </c>
      <c r="C33" s="10" t="s">
        <v>286</v>
      </c>
      <c r="D33" s="10" t="s">
        <v>287</v>
      </c>
      <c r="E33" s="10" t="s">
        <v>106</v>
      </c>
      <c r="F33" s="10" t="s">
        <v>107</v>
      </c>
      <c r="G33" s="10" t="s">
        <v>288</v>
      </c>
      <c r="H33" s="10" t="s">
        <v>287</v>
      </c>
      <c r="I33" s="7">
        <v>64472</v>
      </c>
      <c r="J33" s="7">
        <v>64472</v>
      </c>
      <c r="K33" s="51"/>
      <c r="L33" s="51"/>
      <c r="M33" s="7">
        <v>64472</v>
      </c>
      <c r="N33" s="51"/>
      <c r="O33" s="7"/>
      <c r="P33" s="7"/>
      <c r="Q33" s="7"/>
      <c r="R33" s="7"/>
      <c r="S33" s="7"/>
      <c r="T33" s="7"/>
      <c r="U33" s="7"/>
      <c r="V33" s="7"/>
      <c r="W33" s="7"/>
      <c r="X33" s="7"/>
    </row>
    <row r="34" spans="1:24" ht="20.25" customHeight="1">
      <c r="A34" s="10" t="s">
        <v>70</v>
      </c>
      <c r="B34" s="10" t="s">
        <v>70</v>
      </c>
      <c r="C34" s="10" t="s">
        <v>289</v>
      </c>
      <c r="D34" s="10" t="s">
        <v>290</v>
      </c>
      <c r="E34" s="10" t="s">
        <v>106</v>
      </c>
      <c r="F34" s="10" t="s">
        <v>107</v>
      </c>
      <c r="G34" s="10" t="s">
        <v>291</v>
      </c>
      <c r="H34" s="10" t="s">
        <v>292</v>
      </c>
      <c r="I34" s="7">
        <v>276000</v>
      </c>
      <c r="J34" s="7">
        <v>276000</v>
      </c>
      <c r="K34" s="51"/>
      <c r="L34" s="51"/>
      <c r="M34" s="7">
        <v>276000</v>
      </c>
      <c r="N34" s="51"/>
      <c r="O34" s="7"/>
      <c r="P34" s="7"/>
      <c r="Q34" s="7"/>
      <c r="R34" s="7"/>
      <c r="S34" s="7"/>
      <c r="T34" s="7"/>
      <c r="U34" s="7"/>
      <c r="V34" s="7"/>
      <c r="W34" s="7"/>
      <c r="X34" s="7"/>
    </row>
    <row r="35" spans="1:24" ht="20.25" customHeight="1">
      <c r="A35" s="10" t="s">
        <v>70</v>
      </c>
      <c r="B35" s="10" t="s">
        <v>70</v>
      </c>
      <c r="C35" s="10" t="s">
        <v>289</v>
      </c>
      <c r="D35" s="10" t="s">
        <v>290</v>
      </c>
      <c r="E35" s="10" t="s">
        <v>114</v>
      </c>
      <c r="F35" s="10" t="s">
        <v>107</v>
      </c>
      <c r="G35" s="10" t="s">
        <v>291</v>
      </c>
      <c r="H35" s="10" t="s">
        <v>292</v>
      </c>
      <c r="I35" s="7">
        <v>9000</v>
      </c>
      <c r="J35" s="7">
        <v>9000</v>
      </c>
      <c r="K35" s="51"/>
      <c r="L35" s="51"/>
      <c r="M35" s="7">
        <v>9000</v>
      </c>
      <c r="N35" s="51"/>
      <c r="O35" s="7"/>
      <c r="P35" s="7"/>
      <c r="Q35" s="7"/>
      <c r="R35" s="7"/>
      <c r="S35" s="7"/>
      <c r="T35" s="7"/>
      <c r="U35" s="7"/>
      <c r="V35" s="7"/>
      <c r="W35" s="7"/>
      <c r="X35" s="7"/>
    </row>
    <row r="36" spans="1:24" ht="20.25" customHeight="1">
      <c r="A36" s="10" t="s">
        <v>70</v>
      </c>
      <c r="B36" s="10" t="s">
        <v>70</v>
      </c>
      <c r="C36" s="10" t="s">
        <v>293</v>
      </c>
      <c r="D36" s="10" t="s">
        <v>294</v>
      </c>
      <c r="E36" s="10" t="s">
        <v>106</v>
      </c>
      <c r="F36" s="10" t="s">
        <v>107</v>
      </c>
      <c r="G36" s="10" t="s">
        <v>295</v>
      </c>
      <c r="H36" s="10" t="s">
        <v>294</v>
      </c>
      <c r="I36" s="7">
        <v>22620</v>
      </c>
      <c r="J36" s="7">
        <v>22620</v>
      </c>
      <c r="K36" s="51"/>
      <c r="L36" s="51"/>
      <c r="M36" s="7">
        <v>22620</v>
      </c>
      <c r="N36" s="51"/>
      <c r="O36" s="7"/>
      <c r="P36" s="7"/>
      <c r="Q36" s="7"/>
      <c r="R36" s="7"/>
      <c r="S36" s="7"/>
      <c r="T36" s="7"/>
      <c r="U36" s="7"/>
      <c r="V36" s="7"/>
      <c r="W36" s="7"/>
      <c r="X36" s="7"/>
    </row>
    <row r="37" spans="1:24" ht="20.25" customHeight="1">
      <c r="A37" s="10" t="s">
        <v>70</v>
      </c>
      <c r="B37" s="10" t="s">
        <v>70</v>
      </c>
      <c r="C37" s="10" t="s">
        <v>293</v>
      </c>
      <c r="D37" s="10" t="s">
        <v>294</v>
      </c>
      <c r="E37" s="10" t="s">
        <v>106</v>
      </c>
      <c r="F37" s="10" t="s">
        <v>107</v>
      </c>
      <c r="G37" s="10" t="s">
        <v>295</v>
      </c>
      <c r="H37" s="10" t="s">
        <v>294</v>
      </c>
      <c r="I37" s="7">
        <v>31980</v>
      </c>
      <c r="J37" s="7">
        <v>31980</v>
      </c>
      <c r="K37" s="51"/>
      <c r="L37" s="51"/>
      <c r="M37" s="7">
        <v>31980</v>
      </c>
      <c r="N37" s="51"/>
      <c r="O37" s="7"/>
      <c r="P37" s="7"/>
      <c r="Q37" s="7"/>
      <c r="R37" s="7"/>
      <c r="S37" s="7"/>
      <c r="T37" s="7"/>
      <c r="U37" s="7"/>
      <c r="V37" s="7"/>
      <c r="W37" s="7"/>
      <c r="X37" s="7"/>
    </row>
    <row r="38" spans="1:24" ht="20.25" customHeight="1">
      <c r="A38" s="10" t="s">
        <v>70</v>
      </c>
      <c r="B38" s="10" t="s">
        <v>70</v>
      </c>
      <c r="C38" s="10" t="s">
        <v>293</v>
      </c>
      <c r="D38" s="10" t="s">
        <v>294</v>
      </c>
      <c r="E38" s="10" t="s">
        <v>114</v>
      </c>
      <c r="F38" s="10" t="s">
        <v>107</v>
      </c>
      <c r="G38" s="10" t="s">
        <v>295</v>
      </c>
      <c r="H38" s="10" t="s">
        <v>294</v>
      </c>
      <c r="I38" s="7">
        <v>780</v>
      </c>
      <c r="J38" s="7">
        <v>780</v>
      </c>
      <c r="K38" s="51"/>
      <c r="L38" s="51"/>
      <c r="M38" s="7">
        <v>780</v>
      </c>
      <c r="N38" s="51"/>
      <c r="O38" s="7"/>
      <c r="P38" s="7"/>
      <c r="Q38" s="7"/>
      <c r="R38" s="7"/>
      <c r="S38" s="7"/>
      <c r="T38" s="7"/>
      <c r="U38" s="7"/>
      <c r="V38" s="7"/>
      <c r="W38" s="7"/>
      <c r="X38" s="7"/>
    </row>
    <row r="39" spans="1:24" ht="20.25" customHeight="1">
      <c r="A39" s="10" t="s">
        <v>70</v>
      </c>
      <c r="B39" s="10" t="s">
        <v>70</v>
      </c>
      <c r="C39" s="10" t="s">
        <v>296</v>
      </c>
      <c r="D39" s="10" t="s">
        <v>297</v>
      </c>
      <c r="E39" s="10" t="s">
        <v>102</v>
      </c>
      <c r="F39" s="10" t="s">
        <v>103</v>
      </c>
      <c r="G39" s="10" t="s">
        <v>298</v>
      </c>
      <c r="H39" s="10" t="s">
        <v>299</v>
      </c>
      <c r="I39" s="7">
        <v>50000</v>
      </c>
      <c r="J39" s="7">
        <v>50000</v>
      </c>
      <c r="K39" s="51"/>
      <c r="L39" s="51"/>
      <c r="M39" s="7">
        <v>50000</v>
      </c>
      <c r="N39" s="51"/>
      <c r="O39" s="7"/>
      <c r="P39" s="7"/>
      <c r="Q39" s="7"/>
      <c r="R39" s="7"/>
      <c r="S39" s="7"/>
      <c r="T39" s="7"/>
      <c r="U39" s="7"/>
      <c r="V39" s="7"/>
      <c r="W39" s="7"/>
      <c r="X39" s="7"/>
    </row>
    <row r="40" spans="1:24" ht="20.25" customHeight="1">
      <c r="A40" s="10" t="s">
        <v>70</v>
      </c>
      <c r="B40" s="10" t="s">
        <v>70</v>
      </c>
      <c r="C40" s="10" t="s">
        <v>300</v>
      </c>
      <c r="D40" s="10" t="s">
        <v>301</v>
      </c>
      <c r="E40" s="10" t="s">
        <v>106</v>
      </c>
      <c r="F40" s="10" t="s">
        <v>107</v>
      </c>
      <c r="G40" s="10" t="s">
        <v>298</v>
      </c>
      <c r="H40" s="10" t="s">
        <v>299</v>
      </c>
      <c r="I40" s="7">
        <v>124903</v>
      </c>
      <c r="J40" s="7">
        <v>124903</v>
      </c>
      <c r="K40" s="51"/>
      <c r="L40" s="51"/>
      <c r="M40" s="7">
        <v>124903</v>
      </c>
      <c r="N40" s="51"/>
      <c r="O40" s="7"/>
      <c r="P40" s="7"/>
      <c r="Q40" s="7"/>
      <c r="R40" s="7"/>
      <c r="S40" s="7"/>
      <c r="T40" s="7"/>
      <c r="U40" s="7"/>
      <c r="V40" s="7"/>
      <c r="W40" s="7"/>
      <c r="X40" s="7"/>
    </row>
    <row r="41" spans="1:24" ht="20.25" customHeight="1">
      <c r="A41" s="10" t="s">
        <v>70</v>
      </c>
      <c r="B41" s="10" t="s">
        <v>70</v>
      </c>
      <c r="C41" s="10" t="s">
        <v>300</v>
      </c>
      <c r="D41" s="10" t="s">
        <v>301</v>
      </c>
      <c r="E41" s="10" t="s">
        <v>106</v>
      </c>
      <c r="F41" s="10" t="s">
        <v>107</v>
      </c>
      <c r="G41" s="10" t="s">
        <v>298</v>
      </c>
      <c r="H41" s="10" t="s">
        <v>299</v>
      </c>
      <c r="I41" s="7">
        <v>176587</v>
      </c>
      <c r="J41" s="7">
        <v>176587</v>
      </c>
      <c r="K41" s="51"/>
      <c r="L41" s="51"/>
      <c r="M41" s="7">
        <v>176587</v>
      </c>
      <c r="N41" s="51"/>
      <c r="O41" s="7"/>
      <c r="P41" s="7"/>
      <c r="Q41" s="7"/>
      <c r="R41" s="7"/>
      <c r="S41" s="7"/>
      <c r="T41" s="7"/>
      <c r="U41" s="7"/>
      <c r="V41" s="7"/>
      <c r="W41" s="7"/>
      <c r="X41" s="7"/>
    </row>
    <row r="42" spans="1:24" ht="20.25" customHeight="1">
      <c r="A42" s="10" t="s">
        <v>70</v>
      </c>
      <c r="B42" s="10" t="s">
        <v>70</v>
      </c>
      <c r="C42" s="10" t="s">
        <v>300</v>
      </c>
      <c r="D42" s="10" t="s">
        <v>301</v>
      </c>
      <c r="E42" s="10" t="s">
        <v>106</v>
      </c>
      <c r="F42" s="10" t="s">
        <v>107</v>
      </c>
      <c r="G42" s="10" t="s">
        <v>298</v>
      </c>
      <c r="H42" s="10" t="s">
        <v>299</v>
      </c>
      <c r="I42" s="7">
        <v>48000</v>
      </c>
      <c r="J42" s="7">
        <v>48000</v>
      </c>
      <c r="K42" s="51"/>
      <c r="L42" s="51"/>
      <c r="M42" s="7">
        <v>48000</v>
      </c>
      <c r="N42" s="51"/>
      <c r="O42" s="7"/>
      <c r="P42" s="7"/>
      <c r="Q42" s="7"/>
      <c r="R42" s="7"/>
      <c r="S42" s="7"/>
      <c r="T42" s="7"/>
      <c r="U42" s="7"/>
      <c r="V42" s="7"/>
      <c r="W42" s="7"/>
      <c r="X42" s="7"/>
    </row>
    <row r="43" spans="1:24" ht="20.25" customHeight="1">
      <c r="A43" s="10" t="s">
        <v>70</v>
      </c>
      <c r="B43" s="10" t="s">
        <v>70</v>
      </c>
      <c r="C43" s="10" t="s">
        <v>300</v>
      </c>
      <c r="D43" s="10" t="s">
        <v>301</v>
      </c>
      <c r="E43" s="10" t="s">
        <v>114</v>
      </c>
      <c r="F43" s="10" t="s">
        <v>107</v>
      </c>
      <c r="G43" s="10" t="s">
        <v>298</v>
      </c>
      <c r="H43" s="10" t="s">
        <v>299</v>
      </c>
      <c r="I43" s="7">
        <v>4307</v>
      </c>
      <c r="J43" s="7">
        <v>4307</v>
      </c>
      <c r="K43" s="51"/>
      <c r="L43" s="51"/>
      <c r="M43" s="7">
        <v>4307</v>
      </c>
      <c r="N43" s="51"/>
      <c r="O43" s="7"/>
      <c r="P43" s="7"/>
      <c r="Q43" s="7"/>
      <c r="R43" s="7"/>
      <c r="S43" s="7"/>
      <c r="T43" s="7"/>
      <c r="U43" s="7"/>
      <c r="V43" s="7"/>
      <c r="W43" s="7"/>
      <c r="X43" s="7"/>
    </row>
    <row r="44" spans="1:24" ht="20.25" customHeight="1">
      <c r="A44" s="10" t="s">
        <v>70</v>
      </c>
      <c r="B44" s="10" t="s">
        <v>70</v>
      </c>
      <c r="C44" s="10" t="s">
        <v>300</v>
      </c>
      <c r="D44" s="10" t="s">
        <v>301</v>
      </c>
      <c r="E44" s="10" t="s">
        <v>117</v>
      </c>
      <c r="F44" s="10" t="s">
        <v>116</v>
      </c>
      <c r="G44" s="10" t="s">
        <v>298</v>
      </c>
      <c r="H44" s="10" t="s">
        <v>299</v>
      </c>
      <c r="I44" s="7">
        <v>100000</v>
      </c>
      <c r="J44" s="7">
        <v>100000</v>
      </c>
      <c r="K44" s="51"/>
      <c r="L44" s="51"/>
      <c r="M44" s="7">
        <v>100000</v>
      </c>
      <c r="N44" s="51"/>
      <c r="O44" s="7"/>
      <c r="P44" s="7"/>
      <c r="Q44" s="7"/>
      <c r="R44" s="7"/>
      <c r="S44" s="7"/>
      <c r="T44" s="7"/>
      <c r="U44" s="7"/>
      <c r="V44" s="7"/>
      <c r="W44" s="7"/>
      <c r="X44" s="7"/>
    </row>
    <row r="45" spans="1:24" ht="20.25" customHeight="1">
      <c r="A45" s="10" t="s">
        <v>70</v>
      </c>
      <c r="B45" s="10" t="s">
        <v>70</v>
      </c>
      <c r="C45" s="10" t="s">
        <v>300</v>
      </c>
      <c r="D45" s="10" t="s">
        <v>301</v>
      </c>
      <c r="E45" s="10" t="s">
        <v>106</v>
      </c>
      <c r="F45" s="10" t="s">
        <v>107</v>
      </c>
      <c r="G45" s="10" t="s">
        <v>302</v>
      </c>
      <c r="H45" s="10" t="s">
        <v>303</v>
      </c>
      <c r="I45" s="7">
        <v>19199</v>
      </c>
      <c r="J45" s="7">
        <v>19199</v>
      </c>
      <c r="K45" s="51"/>
      <c r="L45" s="51"/>
      <c r="M45" s="7">
        <v>19199</v>
      </c>
      <c r="N45" s="51"/>
      <c r="O45" s="7"/>
      <c r="P45" s="7"/>
      <c r="Q45" s="7"/>
      <c r="R45" s="7"/>
      <c r="S45" s="7"/>
      <c r="T45" s="7"/>
      <c r="U45" s="7"/>
      <c r="V45" s="7"/>
      <c r="W45" s="7"/>
      <c r="X45" s="7"/>
    </row>
    <row r="46" spans="1:24" ht="20.25" customHeight="1">
      <c r="A46" s="10" t="s">
        <v>70</v>
      </c>
      <c r="B46" s="10" t="s">
        <v>70</v>
      </c>
      <c r="C46" s="10" t="s">
        <v>300</v>
      </c>
      <c r="D46" s="10" t="s">
        <v>301</v>
      </c>
      <c r="E46" s="10" t="s">
        <v>106</v>
      </c>
      <c r="F46" s="10" t="s">
        <v>107</v>
      </c>
      <c r="G46" s="10" t="s">
        <v>304</v>
      </c>
      <c r="H46" s="10" t="s">
        <v>305</v>
      </c>
      <c r="I46" s="7">
        <v>29930</v>
      </c>
      <c r="J46" s="7">
        <v>29930</v>
      </c>
      <c r="K46" s="51"/>
      <c r="L46" s="51"/>
      <c r="M46" s="7">
        <v>29930</v>
      </c>
      <c r="N46" s="51"/>
      <c r="O46" s="7"/>
      <c r="P46" s="7"/>
      <c r="Q46" s="7"/>
      <c r="R46" s="7"/>
      <c r="S46" s="7"/>
      <c r="T46" s="7"/>
      <c r="U46" s="7"/>
      <c r="V46" s="7"/>
      <c r="W46" s="7"/>
      <c r="X46" s="7"/>
    </row>
    <row r="47" spans="1:24" ht="20.25" customHeight="1">
      <c r="A47" s="10" t="s">
        <v>70</v>
      </c>
      <c r="B47" s="10" t="s">
        <v>70</v>
      </c>
      <c r="C47" s="10" t="s">
        <v>300</v>
      </c>
      <c r="D47" s="10" t="s">
        <v>301</v>
      </c>
      <c r="E47" s="10" t="s">
        <v>106</v>
      </c>
      <c r="F47" s="10" t="s">
        <v>107</v>
      </c>
      <c r="G47" s="10" t="s">
        <v>306</v>
      </c>
      <c r="H47" s="10" t="s">
        <v>307</v>
      </c>
      <c r="I47" s="7">
        <v>87000</v>
      </c>
      <c r="J47" s="7">
        <v>87000</v>
      </c>
      <c r="K47" s="51"/>
      <c r="L47" s="51"/>
      <c r="M47" s="7">
        <v>87000</v>
      </c>
      <c r="N47" s="51"/>
      <c r="O47" s="7"/>
      <c r="P47" s="7"/>
      <c r="Q47" s="7"/>
      <c r="R47" s="7"/>
      <c r="S47" s="7"/>
      <c r="T47" s="7"/>
      <c r="U47" s="7"/>
      <c r="V47" s="7"/>
      <c r="W47" s="7"/>
      <c r="X47" s="7"/>
    </row>
    <row r="48" spans="1:24" ht="20.25" customHeight="1">
      <c r="A48" s="10" t="s">
        <v>70</v>
      </c>
      <c r="B48" s="10" t="s">
        <v>70</v>
      </c>
      <c r="C48" s="10" t="s">
        <v>300</v>
      </c>
      <c r="D48" s="10" t="s">
        <v>301</v>
      </c>
      <c r="E48" s="10" t="s">
        <v>106</v>
      </c>
      <c r="F48" s="10" t="s">
        <v>107</v>
      </c>
      <c r="G48" s="10" t="s">
        <v>306</v>
      </c>
      <c r="H48" s="10" t="s">
        <v>307</v>
      </c>
      <c r="I48" s="7">
        <v>123000</v>
      </c>
      <c r="J48" s="7">
        <v>123000</v>
      </c>
      <c r="K48" s="51"/>
      <c r="L48" s="51"/>
      <c r="M48" s="7">
        <v>123000</v>
      </c>
      <c r="N48" s="51"/>
      <c r="O48" s="7"/>
      <c r="P48" s="7"/>
      <c r="Q48" s="7"/>
      <c r="R48" s="7"/>
      <c r="S48" s="7"/>
      <c r="T48" s="7"/>
      <c r="U48" s="7"/>
      <c r="V48" s="7"/>
      <c r="W48" s="7"/>
      <c r="X48" s="7"/>
    </row>
    <row r="49" spans="1:24" ht="20.25" customHeight="1">
      <c r="A49" s="10" t="s">
        <v>70</v>
      </c>
      <c r="B49" s="10" t="s">
        <v>70</v>
      </c>
      <c r="C49" s="10" t="s">
        <v>300</v>
      </c>
      <c r="D49" s="10" t="s">
        <v>301</v>
      </c>
      <c r="E49" s="10" t="s">
        <v>114</v>
      </c>
      <c r="F49" s="10" t="s">
        <v>107</v>
      </c>
      <c r="G49" s="10" t="s">
        <v>306</v>
      </c>
      <c r="H49" s="10" t="s">
        <v>307</v>
      </c>
      <c r="I49" s="7">
        <v>3000</v>
      </c>
      <c r="J49" s="7">
        <v>3000</v>
      </c>
      <c r="K49" s="51"/>
      <c r="L49" s="51"/>
      <c r="M49" s="7">
        <v>3000</v>
      </c>
      <c r="N49" s="51"/>
      <c r="O49" s="7"/>
      <c r="P49" s="7"/>
      <c r="Q49" s="7"/>
      <c r="R49" s="7"/>
      <c r="S49" s="7"/>
      <c r="T49" s="7"/>
      <c r="U49" s="7"/>
      <c r="V49" s="7"/>
      <c r="W49" s="7"/>
      <c r="X49" s="7"/>
    </row>
    <row r="50" spans="1:24" ht="20.25" customHeight="1">
      <c r="A50" s="10" t="s">
        <v>70</v>
      </c>
      <c r="B50" s="10" t="s">
        <v>70</v>
      </c>
      <c r="C50" s="10" t="s">
        <v>300</v>
      </c>
      <c r="D50" s="10" t="s">
        <v>301</v>
      </c>
      <c r="E50" s="10" t="s">
        <v>106</v>
      </c>
      <c r="F50" s="10" t="s">
        <v>107</v>
      </c>
      <c r="G50" s="10" t="s">
        <v>291</v>
      </c>
      <c r="H50" s="10" t="s">
        <v>292</v>
      </c>
      <c r="I50" s="7">
        <v>27600</v>
      </c>
      <c r="J50" s="7">
        <v>27600</v>
      </c>
      <c r="K50" s="51"/>
      <c r="L50" s="51"/>
      <c r="M50" s="7">
        <v>27600</v>
      </c>
      <c r="N50" s="51"/>
      <c r="O50" s="7"/>
      <c r="P50" s="7"/>
      <c r="Q50" s="7"/>
      <c r="R50" s="7"/>
      <c r="S50" s="7"/>
      <c r="T50" s="7"/>
      <c r="U50" s="7"/>
      <c r="V50" s="7"/>
      <c r="W50" s="7"/>
      <c r="X50" s="7"/>
    </row>
    <row r="51" spans="1:24" ht="20.25" customHeight="1">
      <c r="A51" s="10" t="s">
        <v>70</v>
      </c>
      <c r="B51" s="10" t="s">
        <v>70</v>
      </c>
      <c r="C51" s="10" t="s">
        <v>300</v>
      </c>
      <c r="D51" s="10" t="s">
        <v>301</v>
      </c>
      <c r="E51" s="10" t="s">
        <v>114</v>
      </c>
      <c r="F51" s="10" t="s">
        <v>107</v>
      </c>
      <c r="G51" s="10" t="s">
        <v>291</v>
      </c>
      <c r="H51" s="10" t="s">
        <v>292</v>
      </c>
      <c r="I51" s="7">
        <v>900</v>
      </c>
      <c r="J51" s="7">
        <v>900</v>
      </c>
      <c r="K51" s="51"/>
      <c r="L51" s="51"/>
      <c r="M51" s="7">
        <v>900</v>
      </c>
      <c r="N51" s="51"/>
      <c r="O51" s="7"/>
      <c r="P51" s="7"/>
      <c r="Q51" s="7"/>
      <c r="R51" s="7"/>
      <c r="S51" s="7"/>
      <c r="T51" s="7"/>
      <c r="U51" s="7"/>
      <c r="V51" s="7"/>
      <c r="W51" s="7"/>
      <c r="X51" s="7"/>
    </row>
    <row r="52" spans="1:24" ht="20.25" customHeight="1">
      <c r="A52" s="10" t="s">
        <v>70</v>
      </c>
      <c r="B52" s="10" t="s">
        <v>70</v>
      </c>
      <c r="C52" s="10" t="s">
        <v>300</v>
      </c>
      <c r="D52" s="10" t="s">
        <v>301</v>
      </c>
      <c r="E52" s="10" t="s">
        <v>142</v>
      </c>
      <c r="F52" s="10" t="s">
        <v>143</v>
      </c>
      <c r="G52" s="10" t="s">
        <v>308</v>
      </c>
      <c r="H52" s="10" t="s">
        <v>309</v>
      </c>
      <c r="I52" s="7">
        <v>27600</v>
      </c>
      <c r="J52" s="7">
        <v>27600</v>
      </c>
      <c r="K52" s="51"/>
      <c r="L52" s="51"/>
      <c r="M52" s="7">
        <v>27600</v>
      </c>
      <c r="N52" s="51"/>
      <c r="O52" s="7"/>
      <c r="P52" s="7"/>
      <c r="Q52" s="7"/>
      <c r="R52" s="7"/>
      <c r="S52" s="7"/>
      <c r="T52" s="7"/>
      <c r="U52" s="7"/>
      <c r="V52" s="7"/>
      <c r="W52" s="7"/>
      <c r="X52" s="7"/>
    </row>
    <row r="53" spans="1:24" ht="20.25" customHeight="1">
      <c r="A53" s="10" t="s">
        <v>70</v>
      </c>
      <c r="B53" s="10" t="s">
        <v>70</v>
      </c>
      <c r="C53" s="10" t="s">
        <v>300</v>
      </c>
      <c r="D53" s="10" t="s">
        <v>301</v>
      </c>
      <c r="E53" s="10" t="s">
        <v>144</v>
      </c>
      <c r="F53" s="10" t="s">
        <v>145</v>
      </c>
      <c r="G53" s="10" t="s">
        <v>308</v>
      </c>
      <c r="H53" s="10" t="s">
        <v>309</v>
      </c>
      <c r="I53" s="7">
        <v>600</v>
      </c>
      <c r="J53" s="7">
        <v>600</v>
      </c>
      <c r="K53" s="51"/>
      <c r="L53" s="51"/>
      <c r="M53" s="7">
        <v>600</v>
      </c>
      <c r="N53" s="51"/>
      <c r="O53" s="7"/>
      <c r="P53" s="7"/>
      <c r="Q53" s="7"/>
      <c r="R53" s="7"/>
      <c r="S53" s="7"/>
      <c r="T53" s="7"/>
      <c r="U53" s="7"/>
      <c r="V53" s="7"/>
      <c r="W53" s="7"/>
      <c r="X53" s="7"/>
    </row>
    <row r="54" spans="1:24" ht="20.25" customHeight="1">
      <c r="A54" s="10" t="s">
        <v>70</v>
      </c>
      <c r="B54" s="10" t="s">
        <v>70</v>
      </c>
      <c r="C54" s="10" t="s">
        <v>310</v>
      </c>
      <c r="D54" s="10" t="s">
        <v>311</v>
      </c>
      <c r="E54" s="10" t="s">
        <v>142</v>
      </c>
      <c r="F54" s="10" t="s">
        <v>143</v>
      </c>
      <c r="G54" s="10" t="s">
        <v>312</v>
      </c>
      <c r="H54" s="10" t="s">
        <v>313</v>
      </c>
      <c r="I54" s="7">
        <v>1159200</v>
      </c>
      <c r="J54" s="7">
        <v>1159200</v>
      </c>
      <c r="K54" s="51"/>
      <c r="L54" s="51"/>
      <c r="M54" s="7">
        <v>1159200</v>
      </c>
      <c r="N54" s="51"/>
      <c r="O54" s="7"/>
      <c r="P54" s="7"/>
      <c r="Q54" s="7"/>
      <c r="R54" s="7"/>
      <c r="S54" s="7"/>
      <c r="T54" s="7"/>
      <c r="U54" s="7"/>
      <c r="V54" s="7"/>
      <c r="W54" s="7"/>
      <c r="X54" s="7"/>
    </row>
    <row r="55" spans="1:24" ht="20.25" customHeight="1">
      <c r="A55" s="10" t="s">
        <v>70</v>
      </c>
      <c r="B55" s="10" t="s">
        <v>70</v>
      </c>
      <c r="C55" s="10" t="s">
        <v>310</v>
      </c>
      <c r="D55" s="10" t="s">
        <v>311</v>
      </c>
      <c r="E55" s="10" t="s">
        <v>144</v>
      </c>
      <c r="F55" s="10" t="s">
        <v>145</v>
      </c>
      <c r="G55" s="10" t="s">
        <v>312</v>
      </c>
      <c r="H55" s="10" t="s">
        <v>313</v>
      </c>
      <c r="I55" s="7">
        <v>20400</v>
      </c>
      <c r="J55" s="7">
        <v>20400</v>
      </c>
      <c r="K55" s="51"/>
      <c r="L55" s="51"/>
      <c r="M55" s="7">
        <v>20400</v>
      </c>
      <c r="N55" s="51"/>
      <c r="O55" s="7"/>
      <c r="P55" s="7"/>
      <c r="Q55" s="7"/>
      <c r="R55" s="7"/>
      <c r="S55" s="7"/>
      <c r="T55" s="7"/>
      <c r="U55" s="7"/>
      <c r="V55" s="7"/>
      <c r="W55" s="7"/>
      <c r="X55" s="7"/>
    </row>
    <row r="56" spans="1:24" ht="20.25" customHeight="1">
      <c r="A56" s="10" t="s">
        <v>70</v>
      </c>
      <c r="B56" s="10" t="s">
        <v>70</v>
      </c>
      <c r="C56" s="10" t="s">
        <v>314</v>
      </c>
      <c r="D56" s="10" t="s">
        <v>315</v>
      </c>
      <c r="E56" s="10" t="s">
        <v>106</v>
      </c>
      <c r="F56" s="10" t="s">
        <v>107</v>
      </c>
      <c r="G56" s="10" t="s">
        <v>266</v>
      </c>
      <c r="H56" s="10" t="s">
        <v>267</v>
      </c>
      <c r="I56" s="7">
        <v>748680</v>
      </c>
      <c r="J56" s="7">
        <v>748680</v>
      </c>
      <c r="K56" s="51"/>
      <c r="L56" s="51"/>
      <c r="M56" s="7">
        <v>748680</v>
      </c>
      <c r="N56" s="51"/>
      <c r="O56" s="7"/>
      <c r="P56" s="7"/>
      <c r="Q56" s="7"/>
      <c r="R56" s="7"/>
      <c r="S56" s="7"/>
      <c r="T56" s="7"/>
      <c r="U56" s="7"/>
      <c r="V56" s="7"/>
      <c r="W56" s="7"/>
      <c r="X56" s="7"/>
    </row>
    <row r="57" spans="1:24" ht="20.25" customHeight="1">
      <c r="A57" s="10" t="s">
        <v>70</v>
      </c>
      <c r="B57" s="10" t="s">
        <v>70</v>
      </c>
      <c r="C57" s="10" t="s">
        <v>314</v>
      </c>
      <c r="D57" s="10" t="s">
        <v>315</v>
      </c>
      <c r="E57" s="10" t="s">
        <v>106</v>
      </c>
      <c r="F57" s="10" t="s">
        <v>107</v>
      </c>
      <c r="G57" s="10" t="s">
        <v>266</v>
      </c>
      <c r="H57" s="10" t="s">
        <v>267</v>
      </c>
      <c r="I57" s="7">
        <v>580000</v>
      </c>
      <c r="J57" s="7">
        <v>580000</v>
      </c>
      <c r="K57" s="51"/>
      <c r="L57" s="51"/>
      <c r="M57" s="7">
        <v>580000</v>
      </c>
      <c r="N57" s="51"/>
      <c r="O57" s="7"/>
      <c r="P57" s="7"/>
      <c r="Q57" s="7"/>
      <c r="R57" s="7"/>
      <c r="S57" s="7"/>
      <c r="T57" s="7"/>
      <c r="U57" s="7"/>
      <c r="V57" s="7"/>
      <c r="W57" s="7"/>
      <c r="X57" s="7"/>
    </row>
    <row r="58" spans="1:24" ht="20.25" customHeight="1">
      <c r="A58" s="10" t="s">
        <v>70</v>
      </c>
      <c r="B58" s="10" t="s">
        <v>70</v>
      </c>
      <c r="C58" s="10" t="s">
        <v>314</v>
      </c>
      <c r="D58" s="10" t="s">
        <v>315</v>
      </c>
      <c r="E58" s="10" t="s">
        <v>114</v>
      </c>
      <c r="F58" s="10" t="s">
        <v>107</v>
      </c>
      <c r="G58" s="10" t="s">
        <v>266</v>
      </c>
      <c r="H58" s="10" t="s">
        <v>267</v>
      </c>
      <c r="I58" s="7">
        <v>20000</v>
      </c>
      <c r="J58" s="7">
        <v>20000</v>
      </c>
      <c r="K58" s="51"/>
      <c r="L58" s="51"/>
      <c r="M58" s="7">
        <v>20000</v>
      </c>
      <c r="N58" s="51"/>
      <c r="O58" s="7"/>
      <c r="P58" s="7"/>
      <c r="Q58" s="7"/>
      <c r="R58" s="7"/>
      <c r="S58" s="7"/>
      <c r="T58" s="7"/>
      <c r="U58" s="7"/>
      <c r="V58" s="7"/>
      <c r="W58" s="7"/>
      <c r="X58" s="7"/>
    </row>
    <row r="59" spans="1:24" ht="20.25" customHeight="1">
      <c r="A59" s="10" t="s">
        <v>70</v>
      </c>
      <c r="B59" s="10" t="s">
        <v>70</v>
      </c>
      <c r="C59" s="10" t="s">
        <v>314</v>
      </c>
      <c r="D59" s="10" t="s">
        <v>315</v>
      </c>
      <c r="E59" s="10" t="s">
        <v>114</v>
      </c>
      <c r="F59" s="10" t="s">
        <v>107</v>
      </c>
      <c r="G59" s="10" t="s">
        <v>266</v>
      </c>
      <c r="H59" s="10" t="s">
        <v>267</v>
      </c>
      <c r="I59" s="7">
        <v>24600</v>
      </c>
      <c r="J59" s="7">
        <v>24600</v>
      </c>
      <c r="K59" s="51"/>
      <c r="L59" s="51"/>
      <c r="M59" s="7">
        <v>24600</v>
      </c>
      <c r="N59" s="51"/>
      <c r="O59" s="7"/>
      <c r="P59" s="7"/>
      <c r="Q59" s="7"/>
      <c r="R59" s="7"/>
      <c r="S59" s="7"/>
      <c r="T59" s="7"/>
      <c r="U59" s="7"/>
      <c r="V59" s="7"/>
      <c r="W59" s="7"/>
      <c r="X59" s="7"/>
    </row>
    <row r="60" spans="1:24" ht="20.25" customHeight="1">
      <c r="A60" s="10" t="s">
        <v>70</v>
      </c>
      <c r="B60" s="10" t="s">
        <v>70</v>
      </c>
      <c r="C60" s="10" t="s">
        <v>316</v>
      </c>
      <c r="D60" s="10" t="s">
        <v>317</v>
      </c>
      <c r="E60" s="10" t="s">
        <v>106</v>
      </c>
      <c r="F60" s="10" t="s">
        <v>107</v>
      </c>
      <c r="G60" s="10" t="s">
        <v>266</v>
      </c>
      <c r="H60" s="10" t="s">
        <v>267</v>
      </c>
      <c r="I60" s="7">
        <v>1410400</v>
      </c>
      <c r="J60" s="7">
        <v>1410400</v>
      </c>
      <c r="K60" s="51"/>
      <c r="L60" s="51"/>
      <c r="M60" s="7">
        <v>1410400</v>
      </c>
      <c r="N60" s="51"/>
      <c r="O60" s="7"/>
      <c r="P60" s="7"/>
      <c r="Q60" s="7"/>
      <c r="R60" s="7"/>
      <c r="S60" s="7"/>
      <c r="T60" s="7"/>
      <c r="U60" s="7"/>
      <c r="V60" s="7"/>
      <c r="W60" s="7"/>
      <c r="X60" s="7"/>
    </row>
    <row r="61" spans="1:24" ht="20.25" customHeight="1">
      <c r="A61" s="10" t="s">
        <v>70</v>
      </c>
      <c r="B61" s="10" t="s">
        <v>70</v>
      </c>
      <c r="C61" s="10" t="s">
        <v>316</v>
      </c>
      <c r="D61" s="10" t="s">
        <v>317</v>
      </c>
      <c r="E61" s="10" t="s">
        <v>106</v>
      </c>
      <c r="F61" s="10" t="s">
        <v>107</v>
      </c>
      <c r="G61" s="10" t="s">
        <v>270</v>
      </c>
      <c r="H61" s="10" t="s">
        <v>271</v>
      </c>
      <c r="I61" s="7">
        <v>355200</v>
      </c>
      <c r="J61" s="7">
        <v>355200</v>
      </c>
      <c r="K61" s="51"/>
      <c r="L61" s="51"/>
      <c r="M61" s="7">
        <v>355200</v>
      </c>
      <c r="N61" s="51"/>
      <c r="O61" s="7"/>
      <c r="P61" s="7"/>
      <c r="Q61" s="7"/>
      <c r="R61" s="7"/>
      <c r="S61" s="7"/>
      <c r="T61" s="7"/>
      <c r="U61" s="7"/>
      <c r="V61" s="7"/>
      <c r="W61" s="7"/>
      <c r="X61" s="7"/>
    </row>
    <row r="62" spans="1:24" ht="20.25" customHeight="1">
      <c r="A62" s="10" t="s">
        <v>70</v>
      </c>
      <c r="B62" s="10" t="s">
        <v>70</v>
      </c>
      <c r="C62" s="10" t="s">
        <v>316</v>
      </c>
      <c r="D62" s="10" t="s">
        <v>317</v>
      </c>
      <c r="E62" s="10" t="s">
        <v>106</v>
      </c>
      <c r="F62" s="10" t="s">
        <v>107</v>
      </c>
      <c r="G62" s="10" t="s">
        <v>270</v>
      </c>
      <c r="H62" s="10" t="s">
        <v>271</v>
      </c>
      <c r="I62" s="7">
        <v>310800</v>
      </c>
      <c r="J62" s="7">
        <v>310800</v>
      </c>
      <c r="K62" s="51"/>
      <c r="L62" s="51"/>
      <c r="M62" s="7">
        <v>310800</v>
      </c>
      <c r="N62" s="51"/>
      <c r="O62" s="7"/>
      <c r="P62" s="7"/>
      <c r="Q62" s="7"/>
      <c r="R62" s="7"/>
      <c r="S62" s="7"/>
      <c r="T62" s="7"/>
      <c r="U62" s="7"/>
      <c r="V62" s="7"/>
      <c r="W62" s="7"/>
      <c r="X62" s="7"/>
    </row>
    <row r="63" spans="1:24" ht="20.25" customHeight="1">
      <c r="A63" s="10" t="s">
        <v>70</v>
      </c>
      <c r="B63" s="10" t="s">
        <v>70</v>
      </c>
      <c r="C63" s="10" t="s">
        <v>318</v>
      </c>
      <c r="D63" s="10" t="s">
        <v>319</v>
      </c>
      <c r="E63" s="10" t="s">
        <v>138</v>
      </c>
      <c r="F63" s="10" t="s">
        <v>139</v>
      </c>
      <c r="G63" s="10" t="s">
        <v>312</v>
      </c>
      <c r="H63" s="10" t="s">
        <v>313</v>
      </c>
      <c r="I63" s="7">
        <v>109800</v>
      </c>
      <c r="J63" s="7">
        <v>109800</v>
      </c>
      <c r="K63" s="51"/>
      <c r="L63" s="51"/>
      <c r="M63" s="7">
        <v>109800</v>
      </c>
      <c r="N63" s="51"/>
      <c r="O63" s="7"/>
      <c r="P63" s="7"/>
      <c r="Q63" s="7"/>
      <c r="R63" s="7"/>
      <c r="S63" s="7"/>
      <c r="T63" s="7"/>
      <c r="U63" s="7"/>
      <c r="V63" s="7"/>
      <c r="W63" s="7"/>
      <c r="X63" s="7"/>
    </row>
    <row r="64" spans="1:24" ht="20.25" customHeight="1">
      <c r="A64" s="10" t="s">
        <v>70</v>
      </c>
      <c r="B64" s="10" t="s">
        <v>70</v>
      </c>
      <c r="C64" s="10" t="s">
        <v>318</v>
      </c>
      <c r="D64" s="10" t="s">
        <v>319</v>
      </c>
      <c r="E64" s="10" t="s">
        <v>179</v>
      </c>
      <c r="F64" s="10" t="s">
        <v>180</v>
      </c>
      <c r="G64" s="10" t="s">
        <v>312</v>
      </c>
      <c r="H64" s="10" t="s">
        <v>313</v>
      </c>
      <c r="I64" s="7">
        <v>1377000</v>
      </c>
      <c r="J64" s="7">
        <v>1377000</v>
      </c>
      <c r="K64" s="51"/>
      <c r="L64" s="51"/>
      <c r="M64" s="7">
        <v>1377000</v>
      </c>
      <c r="N64" s="51"/>
      <c r="O64" s="7"/>
      <c r="P64" s="7"/>
      <c r="Q64" s="7"/>
      <c r="R64" s="7"/>
      <c r="S64" s="7"/>
      <c r="T64" s="7"/>
      <c r="U64" s="7"/>
      <c r="V64" s="7"/>
      <c r="W64" s="7"/>
      <c r="X64" s="7"/>
    </row>
    <row r="65" spans="1:24" ht="20.25" customHeight="1">
      <c r="A65" s="10" t="s">
        <v>70</v>
      </c>
      <c r="B65" s="10" t="s">
        <v>70</v>
      </c>
      <c r="C65" s="10" t="s">
        <v>318</v>
      </c>
      <c r="D65" s="10" t="s">
        <v>319</v>
      </c>
      <c r="E65" s="10" t="s">
        <v>187</v>
      </c>
      <c r="F65" s="10" t="s">
        <v>188</v>
      </c>
      <c r="G65" s="10" t="s">
        <v>312</v>
      </c>
      <c r="H65" s="10" t="s">
        <v>313</v>
      </c>
      <c r="I65" s="7">
        <v>183600</v>
      </c>
      <c r="J65" s="7">
        <v>183600</v>
      </c>
      <c r="K65" s="51"/>
      <c r="L65" s="51"/>
      <c r="M65" s="7">
        <v>183600</v>
      </c>
      <c r="N65" s="51"/>
      <c r="O65" s="7"/>
      <c r="P65" s="7"/>
      <c r="Q65" s="7"/>
      <c r="R65" s="7"/>
      <c r="S65" s="7"/>
      <c r="T65" s="7"/>
      <c r="U65" s="7"/>
      <c r="V65" s="7"/>
      <c r="W65" s="7"/>
      <c r="X65" s="7"/>
    </row>
    <row r="66" spans="1:24" ht="20.25" customHeight="1">
      <c r="A66" s="10" t="s">
        <v>70</v>
      </c>
      <c r="B66" s="10" t="s">
        <v>70</v>
      </c>
      <c r="C66" s="10" t="s">
        <v>320</v>
      </c>
      <c r="D66" s="10" t="s">
        <v>321</v>
      </c>
      <c r="E66" s="10" t="s">
        <v>117</v>
      </c>
      <c r="F66" s="10" t="s">
        <v>116</v>
      </c>
      <c r="G66" s="10" t="s">
        <v>298</v>
      </c>
      <c r="H66" s="10" t="s">
        <v>299</v>
      </c>
      <c r="I66" s="7">
        <v>1840000</v>
      </c>
      <c r="J66" s="7">
        <v>1840000</v>
      </c>
      <c r="K66" s="51"/>
      <c r="L66" s="51"/>
      <c r="M66" s="7">
        <v>1840000</v>
      </c>
      <c r="N66" s="51"/>
      <c r="O66" s="7"/>
      <c r="P66" s="7"/>
      <c r="Q66" s="7"/>
      <c r="R66" s="7"/>
      <c r="S66" s="7"/>
      <c r="T66" s="7"/>
      <c r="U66" s="7"/>
      <c r="V66" s="7"/>
      <c r="W66" s="7"/>
      <c r="X66" s="7"/>
    </row>
    <row r="67" spans="1:24" ht="20.25" customHeight="1">
      <c r="A67" s="10" t="s">
        <v>70</v>
      </c>
      <c r="B67" s="10" t="s">
        <v>70</v>
      </c>
      <c r="C67" s="10" t="s">
        <v>320</v>
      </c>
      <c r="D67" s="10" t="s">
        <v>321</v>
      </c>
      <c r="E67" s="10" t="s">
        <v>138</v>
      </c>
      <c r="F67" s="10" t="s">
        <v>139</v>
      </c>
      <c r="G67" s="10" t="s">
        <v>298</v>
      </c>
      <c r="H67" s="10" t="s">
        <v>299</v>
      </c>
      <c r="I67" s="7">
        <v>1150000</v>
      </c>
      <c r="J67" s="7">
        <v>1150000</v>
      </c>
      <c r="K67" s="51"/>
      <c r="L67" s="51"/>
      <c r="M67" s="7">
        <v>1150000</v>
      </c>
      <c r="N67" s="51"/>
      <c r="O67" s="7"/>
      <c r="P67" s="7"/>
      <c r="Q67" s="7"/>
      <c r="R67" s="7"/>
      <c r="S67" s="7"/>
      <c r="T67" s="7"/>
      <c r="U67" s="7"/>
      <c r="V67" s="7"/>
      <c r="W67" s="7"/>
      <c r="X67" s="7"/>
    </row>
    <row r="68" spans="1:24" ht="20.25" customHeight="1">
      <c r="A68" s="10" t="s">
        <v>70</v>
      </c>
      <c r="B68" s="10" t="s">
        <v>70</v>
      </c>
      <c r="C68" s="10" t="s">
        <v>320</v>
      </c>
      <c r="D68" s="10" t="s">
        <v>321</v>
      </c>
      <c r="E68" s="10" t="s">
        <v>138</v>
      </c>
      <c r="F68" s="10" t="s">
        <v>139</v>
      </c>
      <c r="G68" s="10" t="s">
        <v>298</v>
      </c>
      <c r="H68" s="10" t="s">
        <v>299</v>
      </c>
      <c r="I68" s="7">
        <v>1000000</v>
      </c>
      <c r="J68" s="7">
        <v>1000000</v>
      </c>
      <c r="K68" s="51"/>
      <c r="L68" s="51"/>
      <c r="M68" s="7">
        <v>1000000</v>
      </c>
      <c r="N68" s="51"/>
      <c r="O68" s="7"/>
      <c r="P68" s="7"/>
      <c r="Q68" s="7"/>
      <c r="R68" s="7"/>
      <c r="S68" s="7"/>
      <c r="T68" s="7"/>
      <c r="U68" s="7"/>
      <c r="V68" s="7"/>
      <c r="W68" s="7"/>
      <c r="X68" s="7"/>
    </row>
    <row r="69" spans="1:24" ht="20.25" customHeight="1">
      <c r="A69" s="10" t="s">
        <v>70</v>
      </c>
      <c r="B69" s="10" t="s">
        <v>70</v>
      </c>
      <c r="C69" s="10" t="s">
        <v>320</v>
      </c>
      <c r="D69" s="10" t="s">
        <v>321</v>
      </c>
      <c r="E69" s="10" t="s">
        <v>138</v>
      </c>
      <c r="F69" s="10" t="s">
        <v>139</v>
      </c>
      <c r="G69" s="10" t="s">
        <v>298</v>
      </c>
      <c r="H69" s="10" t="s">
        <v>299</v>
      </c>
      <c r="I69" s="7">
        <v>30000</v>
      </c>
      <c r="J69" s="7">
        <v>30000</v>
      </c>
      <c r="K69" s="51"/>
      <c r="L69" s="51"/>
      <c r="M69" s="7">
        <v>30000</v>
      </c>
      <c r="N69" s="51"/>
      <c r="O69" s="7"/>
      <c r="P69" s="7"/>
      <c r="Q69" s="7"/>
      <c r="R69" s="7"/>
      <c r="S69" s="7"/>
      <c r="T69" s="7"/>
      <c r="U69" s="7"/>
      <c r="V69" s="7"/>
      <c r="W69" s="7"/>
      <c r="X69" s="7"/>
    </row>
    <row r="70" spans="1:24" ht="20.25" customHeight="1">
      <c r="A70" s="10" t="s">
        <v>70</v>
      </c>
      <c r="B70" s="10" t="s">
        <v>70</v>
      </c>
      <c r="C70" s="10" t="s">
        <v>320</v>
      </c>
      <c r="D70" s="10" t="s">
        <v>321</v>
      </c>
      <c r="E70" s="10" t="s">
        <v>138</v>
      </c>
      <c r="F70" s="10" t="s">
        <v>139</v>
      </c>
      <c r="G70" s="10" t="s">
        <v>298</v>
      </c>
      <c r="H70" s="10" t="s">
        <v>299</v>
      </c>
      <c r="I70" s="7">
        <v>600000</v>
      </c>
      <c r="J70" s="7">
        <v>600000</v>
      </c>
      <c r="K70" s="51"/>
      <c r="L70" s="51"/>
      <c r="M70" s="7">
        <v>600000</v>
      </c>
      <c r="N70" s="51"/>
      <c r="O70" s="7"/>
      <c r="P70" s="7"/>
      <c r="Q70" s="7"/>
      <c r="R70" s="7"/>
      <c r="S70" s="7"/>
      <c r="T70" s="7"/>
      <c r="U70" s="7"/>
      <c r="V70" s="7"/>
      <c r="W70" s="7"/>
      <c r="X70" s="7"/>
    </row>
    <row r="71" spans="1:24" ht="20.25" customHeight="1">
      <c r="A71" s="10" t="s">
        <v>70</v>
      </c>
      <c r="B71" s="10" t="s">
        <v>70</v>
      </c>
      <c r="C71" s="10" t="s">
        <v>320</v>
      </c>
      <c r="D71" s="10" t="s">
        <v>321</v>
      </c>
      <c r="E71" s="10" t="s">
        <v>138</v>
      </c>
      <c r="F71" s="10" t="s">
        <v>139</v>
      </c>
      <c r="G71" s="10" t="s">
        <v>322</v>
      </c>
      <c r="H71" s="10" t="s">
        <v>323</v>
      </c>
      <c r="I71" s="7">
        <v>53400</v>
      </c>
      <c r="J71" s="7">
        <v>53400</v>
      </c>
      <c r="K71" s="51"/>
      <c r="L71" s="51"/>
      <c r="M71" s="7">
        <v>53400</v>
      </c>
      <c r="N71" s="51"/>
      <c r="O71" s="7"/>
      <c r="P71" s="7"/>
      <c r="Q71" s="7"/>
      <c r="R71" s="7"/>
      <c r="S71" s="7"/>
      <c r="T71" s="7"/>
      <c r="U71" s="7"/>
      <c r="V71" s="7"/>
      <c r="W71" s="7"/>
      <c r="X71" s="7"/>
    </row>
    <row r="72" spans="1:24" ht="20.25" customHeight="1">
      <c r="A72" s="10" t="s">
        <v>70</v>
      </c>
      <c r="B72" s="10" t="s">
        <v>70</v>
      </c>
      <c r="C72" s="10" t="s">
        <v>320</v>
      </c>
      <c r="D72" s="10" t="s">
        <v>321</v>
      </c>
      <c r="E72" s="10" t="s">
        <v>138</v>
      </c>
      <c r="F72" s="10" t="s">
        <v>139</v>
      </c>
      <c r="G72" s="10" t="s">
        <v>322</v>
      </c>
      <c r="H72" s="10" t="s">
        <v>323</v>
      </c>
      <c r="I72" s="7">
        <v>34500</v>
      </c>
      <c r="J72" s="7">
        <v>34500</v>
      </c>
      <c r="K72" s="51"/>
      <c r="L72" s="51"/>
      <c r="M72" s="7">
        <v>34500</v>
      </c>
      <c r="N72" s="51"/>
      <c r="O72" s="7"/>
      <c r="P72" s="7"/>
      <c r="Q72" s="7"/>
      <c r="R72" s="7"/>
      <c r="S72" s="7"/>
      <c r="T72" s="7"/>
      <c r="U72" s="7"/>
      <c r="V72" s="7"/>
      <c r="W72" s="7"/>
      <c r="X72" s="7"/>
    </row>
    <row r="73" spans="1:24" ht="20.25" customHeight="1">
      <c r="A73" s="10" t="s">
        <v>70</v>
      </c>
      <c r="B73" s="10" t="s">
        <v>70</v>
      </c>
      <c r="C73" s="10" t="s">
        <v>320</v>
      </c>
      <c r="D73" s="10" t="s">
        <v>321</v>
      </c>
      <c r="E73" s="10" t="s">
        <v>117</v>
      </c>
      <c r="F73" s="10" t="s">
        <v>116</v>
      </c>
      <c r="G73" s="10" t="s">
        <v>308</v>
      </c>
      <c r="H73" s="10" t="s">
        <v>309</v>
      </c>
      <c r="I73" s="7">
        <v>82000</v>
      </c>
      <c r="J73" s="7">
        <v>82000</v>
      </c>
      <c r="K73" s="51"/>
      <c r="L73" s="51"/>
      <c r="M73" s="7">
        <v>82000</v>
      </c>
      <c r="N73" s="51"/>
      <c r="O73" s="7"/>
      <c r="P73" s="7"/>
      <c r="Q73" s="7"/>
      <c r="R73" s="7"/>
      <c r="S73" s="7"/>
      <c r="T73" s="7"/>
      <c r="U73" s="7"/>
      <c r="V73" s="7"/>
      <c r="W73" s="7"/>
      <c r="X73" s="7"/>
    </row>
    <row r="74" spans="1:24" ht="20.25" customHeight="1">
      <c r="A74" s="10" t="s">
        <v>70</v>
      </c>
      <c r="B74" s="10" t="s">
        <v>70</v>
      </c>
      <c r="C74" s="10" t="s">
        <v>320</v>
      </c>
      <c r="D74" s="10" t="s">
        <v>321</v>
      </c>
      <c r="E74" s="10" t="s">
        <v>138</v>
      </c>
      <c r="F74" s="10" t="s">
        <v>139</v>
      </c>
      <c r="G74" s="10" t="s">
        <v>308</v>
      </c>
      <c r="H74" s="10" t="s">
        <v>309</v>
      </c>
      <c r="I74" s="7">
        <v>248400</v>
      </c>
      <c r="J74" s="7">
        <v>248400</v>
      </c>
      <c r="K74" s="51"/>
      <c r="L74" s="51"/>
      <c r="M74" s="7">
        <v>248400</v>
      </c>
      <c r="N74" s="51"/>
      <c r="O74" s="7"/>
      <c r="P74" s="7"/>
      <c r="Q74" s="7"/>
      <c r="R74" s="7"/>
      <c r="S74" s="7"/>
      <c r="T74" s="7"/>
      <c r="U74" s="7"/>
      <c r="V74" s="7"/>
      <c r="W74" s="7"/>
      <c r="X74" s="7"/>
    </row>
    <row r="75" spans="1:24" ht="20.25" customHeight="1">
      <c r="A75" s="10" t="s">
        <v>70</v>
      </c>
      <c r="B75" s="10" t="s">
        <v>70</v>
      </c>
      <c r="C75" s="10" t="s">
        <v>324</v>
      </c>
      <c r="D75" s="10" t="s">
        <v>325</v>
      </c>
      <c r="E75" s="10" t="s">
        <v>142</v>
      </c>
      <c r="F75" s="10" t="s">
        <v>143</v>
      </c>
      <c r="G75" s="10" t="s">
        <v>306</v>
      </c>
      <c r="H75" s="10" t="s">
        <v>307</v>
      </c>
      <c r="I75" s="7">
        <v>138000</v>
      </c>
      <c r="J75" s="7">
        <v>138000</v>
      </c>
      <c r="K75" s="51"/>
      <c r="L75" s="51"/>
      <c r="M75" s="7">
        <v>138000</v>
      </c>
      <c r="N75" s="51"/>
      <c r="O75" s="7"/>
      <c r="P75" s="7"/>
      <c r="Q75" s="7"/>
      <c r="R75" s="7"/>
      <c r="S75" s="7"/>
      <c r="T75" s="7"/>
      <c r="U75" s="7"/>
      <c r="V75" s="7"/>
      <c r="W75" s="7"/>
      <c r="X75" s="7"/>
    </row>
    <row r="76" spans="1:24" ht="20.25" customHeight="1">
      <c r="A76" s="10" t="s">
        <v>70</v>
      </c>
      <c r="B76" s="10" t="s">
        <v>70</v>
      </c>
      <c r="C76" s="10" t="s">
        <v>324</v>
      </c>
      <c r="D76" s="10" t="s">
        <v>325</v>
      </c>
      <c r="E76" s="10" t="s">
        <v>144</v>
      </c>
      <c r="F76" s="10" t="s">
        <v>145</v>
      </c>
      <c r="G76" s="10" t="s">
        <v>306</v>
      </c>
      <c r="H76" s="10" t="s">
        <v>307</v>
      </c>
      <c r="I76" s="7">
        <v>3000</v>
      </c>
      <c r="J76" s="7">
        <v>3000</v>
      </c>
      <c r="K76" s="51"/>
      <c r="L76" s="51"/>
      <c r="M76" s="7">
        <v>3000</v>
      </c>
      <c r="N76" s="51"/>
      <c r="O76" s="7"/>
      <c r="P76" s="7"/>
      <c r="Q76" s="7"/>
      <c r="R76" s="7"/>
      <c r="S76" s="7"/>
      <c r="T76" s="7"/>
      <c r="U76" s="7"/>
      <c r="V76" s="7"/>
      <c r="W76" s="7"/>
      <c r="X76" s="7"/>
    </row>
    <row r="77" spans="1:24" ht="20.25" customHeight="1">
      <c r="A77" s="10" t="s">
        <v>70</v>
      </c>
      <c r="B77" s="10" t="s">
        <v>70</v>
      </c>
      <c r="C77" s="10" t="s">
        <v>326</v>
      </c>
      <c r="D77" s="10" t="s">
        <v>327</v>
      </c>
      <c r="E77" s="10" t="s">
        <v>152</v>
      </c>
      <c r="F77" s="10" t="s">
        <v>153</v>
      </c>
      <c r="G77" s="10" t="s">
        <v>312</v>
      </c>
      <c r="H77" s="10" t="s">
        <v>313</v>
      </c>
      <c r="I77" s="7">
        <v>68112</v>
      </c>
      <c r="J77" s="7">
        <v>68112</v>
      </c>
      <c r="K77" s="51"/>
      <c r="L77" s="51"/>
      <c r="M77" s="7">
        <v>68112</v>
      </c>
      <c r="N77" s="51"/>
      <c r="O77" s="7"/>
      <c r="P77" s="7"/>
      <c r="Q77" s="7"/>
      <c r="R77" s="7"/>
      <c r="S77" s="7"/>
      <c r="T77" s="7"/>
      <c r="U77" s="7"/>
      <c r="V77" s="7"/>
      <c r="W77" s="7"/>
      <c r="X77" s="7"/>
    </row>
    <row r="78" spans="1:24" ht="20.25" customHeight="1">
      <c r="A78" s="10" t="s">
        <v>70</v>
      </c>
      <c r="B78" s="10" t="s">
        <v>70</v>
      </c>
      <c r="C78" s="10" t="s">
        <v>328</v>
      </c>
      <c r="D78" s="10" t="s">
        <v>329</v>
      </c>
      <c r="E78" s="10" t="s">
        <v>106</v>
      </c>
      <c r="F78" s="10" t="s">
        <v>107</v>
      </c>
      <c r="G78" s="10" t="s">
        <v>330</v>
      </c>
      <c r="H78" s="10" t="s">
        <v>331</v>
      </c>
      <c r="I78" s="7">
        <v>604800</v>
      </c>
      <c r="J78" s="7">
        <v>604800</v>
      </c>
      <c r="K78" s="51"/>
      <c r="L78" s="51"/>
      <c r="M78" s="7">
        <v>604800</v>
      </c>
      <c r="N78" s="51"/>
      <c r="O78" s="7"/>
      <c r="P78" s="7"/>
      <c r="Q78" s="7"/>
      <c r="R78" s="7"/>
      <c r="S78" s="7"/>
      <c r="T78" s="7"/>
      <c r="U78" s="7"/>
      <c r="V78" s="7"/>
      <c r="W78" s="7"/>
      <c r="X78" s="7"/>
    </row>
    <row r="79" spans="1:24" ht="20.25" customHeight="1">
      <c r="A79" s="10" t="s">
        <v>70</v>
      </c>
      <c r="B79" s="10" t="s">
        <v>70</v>
      </c>
      <c r="C79" s="10" t="s">
        <v>328</v>
      </c>
      <c r="D79" s="10" t="s">
        <v>329</v>
      </c>
      <c r="E79" s="10" t="s">
        <v>168</v>
      </c>
      <c r="F79" s="10" t="s">
        <v>169</v>
      </c>
      <c r="G79" s="10" t="s">
        <v>330</v>
      </c>
      <c r="H79" s="10" t="s">
        <v>331</v>
      </c>
      <c r="I79" s="7">
        <v>4953600</v>
      </c>
      <c r="J79" s="7">
        <v>4953600</v>
      </c>
      <c r="K79" s="51"/>
      <c r="L79" s="51"/>
      <c r="M79" s="7">
        <v>4953600</v>
      </c>
      <c r="N79" s="51"/>
      <c r="O79" s="7"/>
      <c r="P79" s="7"/>
      <c r="Q79" s="7"/>
      <c r="R79" s="7"/>
      <c r="S79" s="7"/>
      <c r="T79" s="7"/>
      <c r="U79" s="7"/>
      <c r="V79" s="7"/>
      <c r="W79" s="7"/>
      <c r="X79" s="7"/>
    </row>
    <row r="80" spans="1:24" ht="20.25" customHeight="1">
      <c r="A80" s="10" t="s">
        <v>70</v>
      </c>
      <c r="B80" s="10" t="s">
        <v>70</v>
      </c>
      <c r="C80" s="10" t="s">
        <v>328</v>
      </c>
      <c r="D80" s="10" t="s">
        <v>329</v>
      </c>
      <c r="E80" s="10" t="s">
        <v>179</v>
      </c>
      <c r="F80" s="10" t="s">
        <v>180</v>
      </c>
      <c r="G80" s="10" t="s">
        <v>330</v>
      </c>
      <c r="H80" s="10" t="s">
        <v>331</v>
      </c>
      <c r="I80" s="7">
        <v>2005500</v>
      </c>
      <c r="J80" s="7">
        <v>2005500</v>
      </c>
      <c r="K80" s="51"/>
      <c r="L80" s="51"/>
      <c r="M80" s="7">
        <v>2005500</v>
      </c>
      <c r="N80" s="51"/>
      <c r="O80" s="7"/>
      <c r="P80" s="7"/>
      <c r="Q80" s="7"/>
      <c r="R80" s="7"/>
      <c r="S80" s="7"/>
      <c r="T80" s="7"/>
      <c r="U80" s="7"/>
      <c r="V80" s="7"/>
      <c r="W80" s="7"/>
      <c r="X80" s="7"/>
    </row>
    <row r="81" spans="1:24" ht="20.25" customHeight="1">
      <c r="A81" s="10" t="s">
        <v>70</v>
      </c>
      <c r="B81" s="10" t="s">
        <v>70</v>
      </c>
      <c r="C81" s="10" t="s">
        <v>332</v>
      </c>
      <c r="D81" s="10" t="s">
        <v>333</v>
      </c>
      <c r="E81" s="10" t="s">
        <v>138</v>
      </c>
      <c r="F81" s="10" t="s">
        <v>139</v>
      </c>
      <c r="G81" s="10" t="s">
        <v>312</v>
      </c>
      <c r="H81" s="10" t="s">
        <v>313</v>
      </c>
      <c r="I81" s="7">
        <v>24000</v>
      </c>
      <c r="J81" s="7">
        <v>24000</v>
      </c>
      <c r="K81" s="51"/>
      <c r="L81" s="51"/>
      <c r="M81" s="7">
        <v>24000</v>
      </c>
      <c r="N81" s="51"/>
      <c r="O81" s="7"/>
      <c r="P81" s="7"/>
      <c r="Q81" s="7"/>
      <c r="R81" s="7"/>
      <c r="S81" s="7"/>
      <c r="T81" s="7"/>
      <c r="U81" s="7"/>
      <c r="V81" s="7"/>
      <c r="W81" s="7"/>
      <c r="X81" s="7"/>
    </row>
    <row r="82" spans="1:24" ht="20.25" customHeight="1">
      <c r="A82" s="10" t="s">
        <v>70</v>
      </c>
      <c r="B82" s="10" t="s">
        <v>70</v>
      </c>
      <c r="C82" s="10" t="s">
        <v>332</v>
      </c>
      <c r="D82" s="10" t="s">
        <v>333</v>
      </c>
      <c r="E82" s="10" t="s">
        <v>138</v>
      </c>
      <c r="F82" s="10" t="s">
        <v>139</v>
      </c>
      <c r="G82" s="10" t="s">
        <v>312</v>
      </c>
      <c r="H82" s="10" t="s">
        <v>313</v>
      </c>
      <c r="I82" s="7">
        <v>54000</v>
      </c>
      <c r="J82" s="7">
        <v>54000</v>
      </c>
      <c r="K82" s="51"/>
      <c r="L82" s="51"/>
      <c r="M82" s="7">
        <v>54000</v>
      </c>
      <c r="N82" s="51"/>
      <c r="O82" s="7"/>
      <c r="P82" s="7"/>
      <c r="Q82" s="7"/>
      <c r="R82" s="7"/>
      <c r="S82" s="7"/>
      <c r="T82" s="7"/>
      <c r="U82" s="7"/>
      <c r="V82" s="7"/>
      <c r="W82" s="7"/>
      <c r="X82" s="7"/>
    </row>
    <row r="83" spans="1:24" ht="20.25" customHeight="1">
      <c r="A83" s="10" t="s">
        <v>70</v>
      </c>
      <c r="B83" s="10" t="s">
        <v>70</v>
      </c>
      <c r="C83" s="10" t="s">
        <v>332</v>
      </c>
      <c r="D83" s="10" t="s">
        <v>333</v>
      </c>
      <c r="E83" s="10" t="s">
        <v>138</v>
      </c>
      <c r="F83" s="10" t="s">
        <v>139</v>
      </c>
      <c r="G83" s="10" t="s">
        <v>312</v>
      </c>
      <c r="H83" s="10" t="s">
        <v>313</v>
      </c>
      <c r="I83" s="7">
        <v>342000</v>
      </c>
      <c r="J83" s="7">
        <v>342000</v>
      </c>
      <c r="K83" s="51"/>
      <c r="L83" s="51"/>
      <c r="M83" s="7">
        <v>342000</v>
      </c>
      <c r="N83" s="51"/>
      <c r="O83" s="7"/>
      <c r="P83" s="7"/>
      <c r="Q83" s="7"/>
      <c r="R83" s="7"/>
      <c r="S83" s="7"/>
      <c r="T83" s="7"/>
      <c r="U83" s="7"/>
      <c r="V83" s="7"/>
      <c r="W83" s="7"/>
      <c r="X83" s="7"/>
    </row>
    <row r="84" spans="1:24" ht="20.25" customHeight="1">
      <c r="A84" s="10" t="s">
        <v>70</v>
      </c>
      <c r="B84" s="10" t="s">
        <v>70</v>
      </c>
      <c r="C84" s="10" t="s">
        <v>334</v>
      </c>
      <c r="D84" s="10" t="s">
        <v>335</v>
      </c>
      <c r="E84" s="10" t="s">
        <v>138</v>
      </c>
      <c r="F84" s="10" t="s">
        <v>139</v>
      </c>
      <c r="G84" s="10" t="s">
        <v>312</v>
      </c>
      <c r="H84" s="10" t="s">
        <v>313</v>
      </c>
      <c r="I84" s="7">
        <v>3860400</v>
      </c>
      <c r="J84" s="7">
        <v>3860400</v>
      </c>
      <c r="K84" s="51"/>
      <c r="L84" s="51"/>
      <c r="M84" s="7">
        <v>3860400</v>
      </c>
      <c r="N84" s="51"/>
      <c r="O84" s="7"/>
      <c r="P84" s="7"/>
      <c r="Q84" s="7"/>
      <c r="R84" s="7"/>
      <c r="S84" s="7"/>
      <c r="T84" s="7"/>
      <c r="U84" s="7"/>
      <c r="V84" s="7"/>
      <c r="W84" s="7"/>
      <c r="X84" s="7"/>
    </row>
    <row r="85" spans="1:24" ht="20.25" customHeight="1">
      <c r="A85" s="10" t="s">
        <v>70</v>
      </c>
      <c r="B85" s="10" t="s">
        <v>70</v>
      </c>
      <c r="C85" s="10" t="s">
        <v>334</v>
      </c>
      <c r="D85" s="10" t="s">
        <v>335</v>
      </c>
      <c r="E85" s="10" t="s">
        <v>138</v>
      </c>
      <c r="F85" s="10" t="s">
        <v>139</v>
      </c>
      <c r="G85" s="10" t="s">
        <v>312</v>
      </c>
      <c r="H85" s="10" t="s">
        <v>313</v>
      </c>
      <c r="I85" s="7">
        <v>1653600</v>
      </c>
      <c r="J85" s="7">
        <v>1653600</v>
      </c>
      <c r="K85" s="51"/>
      <c r="L85" s="51"/>
      <c r="M85" s="7">
        <v>1653600</v>
      </c>
      <c r="N85" s="51"/>
      <c r="O85" s="7"/>
      <c r="P85" s="7"/>
      <c r="Q85" s="7"/>
      <c r="R85" s="7"/>
      <c r="S85" s="7"/>
      <c r="T85" s="7"/>
      <c r="U85" s="7"/>
      <c r="V85" s="7"/>
      <c r="W85" s="7"/>
      <c r="X85" s="7"/>
    </row>
    <row r="86" spans="1:24" ht="20.25" customHeight="1">
      <c r="A86" s="10" t="s">
        <v>70</v>
      </c>
      <c r="B86" s="10" t="s">
        <v>70</v>
      </c>
      <c r="C86" s="10" t="s">
        <v>334</v>
      </c>
      <c r="D86" s="10" t="s">
        <v>335</v>
      </c>
      <c r="E86" s="10" t="s">
        <v>138</v>
      </c>
      <c r="F86" s="10" t="s">
        <v>139</v>
      </c>
      <c r="G86" s="10" t="s">
        <v>312</v>
      </c>
      <c r="H86" s="10" t="s">
        <v>313</v>
      </c>
      <c r="I86" s="7">
        <v>12374400</v>
      </c>
      <c r="J86" s="7">
        <v>12374400</v>
      </c>
      <c r="K86" s="51"/>
      <c r="L86" s="51"/>
      <c r="M86" s="7">
        <v>12374400</v>
      </c>
      <c r="N86" s="51"/>
      <c r="O86" s="7"/>
      <c r="P86" s="7"/>
      <c r="Q86" s="7"/>
      <c r="R86" s="7"/>
      <c r="S86" s="7"/>
      <c r="T86" s="7"/>
      <c r="U86" s="7"/>
      <c r="V86" s="7"/>
      <c r="W86" s="7"/>
      <c r="X86" s="7"/>
    </row>
    <row r="87" spans="1:24" ht="17.25" customHeight="1">
      <c r="A87" s="150" t="s">
        <v>233</v>
      </c>
      <c r="B87" s="151"/>
      <c r="C87" s="152"/>
      <c r="D87" s="152"/>
      <c r="E87" s="152"/>
      <c r="F87" s="152"/>
      <c r="G87" s="152"/>
      <c r="H87" s="153"/>
      <c r="I87" s="7">
        <v>49851465</v>
      </c>
      <c r="J87" s="7">
        <v>49851465</v>
      </c>
      <c r="K87" s="7"/>
      <c r="L87" s="7"/>
      <c r="M87" s="7">
        <v>49851465</v>
      </c>
      <c r="N87" s="7"/>
      <c r="O87" s="7"/>
      <c r="P87" s="7"/>
      <c r="Q87" s="7"/>
      <c r="R87" s="7"/>
      <c r="S87" s="7"/>
      <c r="T87" s="7"/>
      <c r="U87" s="7"/>
      <c r="V87" s="7"/>
      <c r="W87" s="7"/>
      <c r="X87" s="7"/>
    </row>
  </sheetData>
  <mergeCells count="31">
    <mergeCell ref="A3:X3"/>
    <mergeCell ref="A4:H4"/>
    <mergeCell ref="A5:A8"/>
    <mergeCell ref="C5:C8"/>
    <mergeCell ref="D5:D8"/>
    <mergeCell ref="E5:E8"/>
    <mergeCell ref="F5:F8"/>
    <mergeCell ref="G5:G8"/>
    <mergeCell ref="H5:H8"/>
    <mergeCell ref="J6:N6"/>
    <mergeCell ref="R6:R8"/>
    <mergeCell ref="S6:X6"/>
    <mergeCell ref="Q7:Q8"/>
    <mergeCell ref="O6:Q6"/>
    <mergeCell ref="B5:B8"/>
    <mergeCell ref="J7:J8"/>
    <mergeCell ref="A87:H87"/>
    <mergeCell ref="I5:X5"/>
    <mergeCell ref="I6:I8"/>
    <mergeCell ref="K7:K8"/>
    <mergeCell ref="L7:L8"/>
    <mergeCell ref="M7:M8"/>
    <mergeCell ref="N7:N8"/>
    <mergeCell ref="S7:S8"/>
    <mergeCell ref="T7:T8"/>
    <mergeCell ref="U7:U8"/>
    <mergeCell ref="V7:V8"/>
    <mergeCell ref="W7:W8"/>
    <mergeCell ref="X7:X8"/>
    <mergeCell ref="O7:O8"/>
    <mergeCell ref="P7:P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8E421-D769-07AF-6944-09360C0A9E09}">
  <sheetPr>
    <outlinePr summaryRight="0"/>
    <pageSetUpPr fitToPage="1"/>
  </sheetPr>
  <dimension ref="A1:W28"/>
  <sheetViews>
    <sheetView showZeros="0" workbookViewId="0">
      <pane ySplit="1" topLeftCell="A2" activePane="bottomLeft" state="frozen"/>
      <selection pane="bottomLeft"/>
    </sheetView>
  </sheetViews>
  <sheetFormatPr defaultColWidth="9.1328125" defaultRowHeight="14.25" customHeight="1"/>
  <cols>
    <col min="1" max="1" width="10.265625" customWidth="1"/>
    <col min="2" max="2" width="13.3984375" customWidth="1"/>
    <col min="3" max="3" width="32.86328125" customWidth="1"/>
    <col min="4" max="4" width="23.86328125" customWidth="1"/>
    <col min="5" max="5" width="11.1328125" customWidth="1"/>
    <col min="6" max="6" width="17.73046875" customWidth="1"/>
    <col min="7" max="7" width="9.86328125" customWidth="1"/>
    <col min="8" max="8" width="17.73046875" customWidth="1"/>
    <col min="9" max="13" width="20" customWidth="1"/>
    <col min="14" max="14" width="12.265625" customWidth="1"/>
    <col min="15" max="15" width="12.73046875" customWidth="1"/>
    <col min="16" max="16" width="11.1328125" customWidth="1"/>
    <col min="17" max="21" width="19.86328125" customWidth="1"/>
    <col min="22" max="22" width="20" customWidth="1"/>
    <col min="23" max="23" width="19.86328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28"/>
      <c r="E2" s="52"/>
      <c r="F2" s="52"/>
      <c r="G2" s="52"/>
      <c r="H2" s="52"/>
      <c r="U2" s="28"/>
      <c r="W2" s="4" t="s">
        <v>336</v>
      </c>
    </row>
    <row r="3" spans="1:23" ht="46.5" customHeight="1">
      <c r="A3" s="162" t="str">
        <f>"2025"&amp;"年部门项目支出预算表"</f>
        <v>2025年部门项目支出预算表</v>
      </c>
      <c r="B3" s="162"/>
      <c r="C3" s="162"/>
      <c r="D3" s="162"/>
      <c r="E3" s="162"/>
      <c r="F3" s="162"/>
      <c r="G3" s="162"/>
      <c r="H3" s="162"/>
      <c r="I3" s="162"/>
      <c r="J3" s="162"/>
      <c r="K3" s="162"/>
      <c r="L3" s="162"/>
      <c r="M3" s="162"/>
      <c r="N3" s="162"/>
      <c r="O3" s="162"/>
      <c r="P3" s="162"/>
      <c r="Q3" s="162"/>
      <c r="R3" s="162"/>
      <c r="S3" s="162"/>
      <c r="T3" s="162"/>
      <c r="U3" s="162"/>
      <c r="V3" s="162"/>
      <c r="W3" s="162"/>
    </row>
    <row r="4" spans="1:23" ht="13.5" customHeight="1">
      <c r="A4" s="163" t="str">
        <f>"单位名称："&amp;"昆明市五华区人民政府黑林铺街道办事处"</f>
        <v>单位名称：昆明市五华区人民政府黑林铺街道办事处</v>
      </c>
      <c r="B4" s="164"/>
      <c r="C4" s="164"/>
      <c r="D4" s="164"/>
      <c r="E4" s="164"/>
      <c r="F4" s="164"/>
      <c r="G4" s="164"/>
      <c r="H4" s="164"/>
      <c r="I4" s="47"/>
      <c r="J4" s="47"/>
      <c r="K4" s="47"/>
      <c r="L4" s="47"/>
      <c r="M4" s="47"/>
      <c r="N4" s="47"/>
      <c r="O4" s="47"/>
      <c r="P4" s="47"/>
      <c r="Q4" s="47"/>
      <c r="U4" s="28"/>
      <c r="W4" s="53" t="s">
        <v>1</v>
      </c>
    </row>
    <row r="5" spans="1:23" ht="21.75" customHeight="1">
      <c r="A5" s="159" t="s">
        <v>337</v>
      </c>
      <c r="B5" s="172" t="s">
        <v>244</v>
      </c>
      <c r="C5" s="159" t="s">
        <v>245</v>
      </c>
      <c r="D5" s="159" t="s">
        <v>338</v>
      </c>
      <c r="E5" s="172" t="s">
        <v>246</v>
      </c>
      <c r="F5" s="172" t="s">
        <v>247</v>
      </c>
      <c r="G5" s="172" t="s">
        <v>339</v>
      </c>
      <c r="H5" s="172" t="s">
        <v>340</v>
      </c>
      <c r="I5" s="177" t="s">
        <v>55</v>
      </c>
      <c r="J5" s="169" t="s">
        <v>341</v>
      </c>
      <c r="K5" s="136"/>
      <c r="L5" s="136"/>
      <c r="M5" s="137"/>
      <c r="N5" s="169" t="s">
        <v>252</v>
      </c>
      <c r="O5" s="136"/>
      <c r="P5" s="137"/>
      <c r="Q5" s="172" t="s">
        <v>61</v>
      </c>
      <c r="R5" s="169" t="s">
        <v>62</v>
      </c>
      <c r="S5" s="136"/>
      <c r="T5" s="136"/>
      <c r="U5" s="136"/>
      <c r="V5" s="136"/>
      <c r="W5" s="137"/>
    </row>
    <row r="6" spans="1:23" ht="21.75" customHeight="1">
      <c r="A6" s="166"/>
      <c r="B6" s="157"/>
      <c r="C6" s="166"/>
      <c r="D6" s="166"/>
      <c r="E6" s="175"/>
      <c r="F6" s="175"/>
      <c r="G6" s="175"/>
      <c r="H6" s="175"/>
      <c r="I6" s="157"/>
      <c r="J6" s="173" t="s">
        <v>58</v>
      </c>
      <c r="K6" s="133"/>
      <c r="L6" s="172" t="s">
        <v>59</v>
      </c>
      <c r="M6" s="172" t="s">
        <v>60</v>
      </c>
      <c r="N6" s="172" t="s">
        <v>58</v>
      </c>
      <c r="O6" s="172" t="s">
        <v>59</v>
      </c>
      <c r="P6" s="172" t="s">
        <v>60</v>
      </c>
      <c r="Q6" s="175"/>
      <c r="R6" s="172" t="s">
        <v>57</v>
      </c>
      <c r="S6" s="172" t="s">
        <v>64</v>
      </c>
      <c r="T6" s="172" t="s">
        <v>258</v>
      </c>
      <c r="U6" s="172" t="s">
        <v>66</v>
      </c>
      <c r="V6" s="172" t="s">
        <v>67</v>
      </c>
      <c r="W6" s="172" t="s">
        <v>68</v>
      </c>
    </row>
    <row r="7" spans="1:23" ht="21" customHeight="1">
      <c r="A7" s="157"/>
      <c r="B7" s="157"/>
      <c r="C7" s="157"/>
      <c r="D7" s="157"/>
      <c r="E7" s="157"/>
      <c r="F7" s="157"/>
      <c r="G7" s="157"/>
      <c r="H7" s="157"/>
      <c r="I7" s="157"/>
      <c r="J7" s="174" t="s">
        <v>57</v>
      </c>
      <c r="K7" s="134"/>
      <c r="L7" s="157"/>
      <c r="M7" s="157"/>
      <c r="N7" s="157"/>
      <c r="O7" s="157"/>
      <c r="P7" s="157"/>
      <c r="Q7" s="157"/>
      <c r="R7" s="157"/>
      <c r="S7" s="157"/>
      <c r="T7" s="157"/>
      <c r="U7" s="157"/>
      <c r="V7" s="157"/>
      <c r="W7" s="157"/>
    </row>
    <row r="8" spans="1:23" ht="39.75" customHeight="1">
      <c r="A8" s="160"/>
      <c r="B8" s="139"/>
      <c r="C8" s="160"/>
      <c r="D8" s="160"/>
      <c r="E8" s="176"/>
      <c r="F8" s="176"/>
      <c r="G8" s="176"/>
      <c r="H8" s="176"/>
      <c r="I8" s="139"/>
      <c r="J8" s="55" t="s">
        <v>57</v>
      </c>
      <c r="K8" s="55" t="s">
        <v>342</v>
      </c>
      <c r="L8" s="176"/>
      <c r="M8" s="176"/>
      <c r="N8" s="176"/>
      <c r="O8" s="176"/>
      <c r="P8" s="176"/>
      <c r="Q8" s="176"/>
      <c r="R8" s="176"/>
      <c r="S8" s="176"/>
      <c r="T8" s="176"/>
      <c r="U8" s="139"/>
      <c r="V8" s="176"/>
      <c r="W8" s="176"/>
    </row>
    <row r="9" spans="1:23" ht="15" customHeight="1">
      <c r="A9" s="56">
        <v>1</v>
      </c>
      <c r="B9" s="56">
        <v>2</v>
      </c>
      <c r="C9" s="56">
        <v>3</v>
      </c>
      <c r="D9" s="56">
        <v>4</v>
      </c>
      <c r="E9" s="56">
        <v>5</v>
      </c>
      <c r="F9" s="56">
        <v>6</v>
      </c>
      <c r="G9" s="56">
        <v>7</v>
      </c>
      <c r="H9" s="56">
        <v>8</v>
      </c>
      <c r="I9" s="56">
        <v>9</v>
      </c>
      <c r="J9" s="56">
        <v>10</v>
      </c>
      <c r="K9" s="56">
        <v>11</v>
      </c>
      <c r="L9" s="50">
        <v>12</v>
      </c>
      <c r="M9" s="50">
        <v>13</v>
      </c>
      <c r="N9" s="50">
        <v>14</v>
      </c>
      <c r="O9" s="50">
        <v>15</v>
      </c>
      <c r="P9" s="50">
        <v>16</v>
      </c>
      <c r="Q9" s="50">
        <v>17</v>
      </c>
      <c r="R9" s="50">
        <v>18</v>
      </c>
      <c r="S9" s="50">
        <v>19</v>
      </c>
      <c r="T9" s="50">
        <v>20</v>
      </c>
      <c r="U9" s="56">
        <v>21</v>
      </c>
      <c r="V9" s="50">
        <v>22</v>
      </c>
      <c r="W9" s="56">
        <v>23</v>
      </c>
    </row>
    <row r="10" spans="1:23" ht="21.75" customHeight="1">
      <c r="A10" s="25" t="s">
        <v>343</v>
      </c>
      <c r="B10" s="25" t="s">
        <v>344</v>
      </c>
      <c r="C10" s="25" t="s">
        <v>345</v>
      </c>
      <c r="D10" s="25" t="s">
        <v>70</v>
      </c>
      <c r="E10" s="25" t="s">
        <v>117</v>
      </c>
      <c r="F10" s="25" t="s">
        <v>116</v>
      </c>
      <c r="G10" s="25" t="s">
        <v>298</v>
      </c>
      <c r="H10" s="25" t="s">
        <v>299</v>
      </c>
      <c r="I10" s="7">
        <v>120000</v>
      </c>
      <c r="J10" s="7">
        <v>120000</v>
      </c>
      <c r="K10" s="7">
        <v>120000</v>
      </c>
      <c r="L10" s="7"/>
      <c r="M10" s="7"/>
      <c r="N10" s="7"/>
      <c r="O10" s="7"/>
      <c r="P10" s="7"/>
      <c r="Q10" s="7"/>
      <c r="R10" s="7"/>
      <c r="S10" s="7"/>
      <c r="T10" s="7"/>
      <c r="U10" s="7"/>
      <c r="V10" s="7"/>
      <c r="W10" s="7"/>
    </row>
    <row r="11" spans="1:23" ht="21.75" customHeight="1">
      <c r="A11" s="25" t="s">
        <v>343</v>
      </c>
      <c r="B11" s="25" t="s">
        <v>346</v>
      </c>
      <c r="C11" s="25" t="s">
        <v>347</v>
      </c>
      <c r="D11" s="25" t="s">
        <v>70</v>
      </c>
      <c r="E11" s="25" t="s">
        <v>106</v>
      </c>
      <c r="F11" s="25" t="s">
        <v>107</v>
      </c>
      <c r="G11" s="25" t="s">
        <v>298</v>
      </c>
      <c r="H11" s="25" t="s">
        <v>299</v>
      </c>
      <c r="I11" s="7">
        <v>711360</v>
      </c>
      <c r="J11" s="7">
        <v>711360</v>
      </c>
      <c r="K11" s="7">
        <v>711360</v>
      </c>
      <c r="L11" s="7"/>
      <c r="M11" s="7"/>
      <c r="N11" s="7"/>
      <c r="O11" s="7"/>
      <c r="P11" s="7"/>
      <c r="Q11" s="7"/>
      <c r="R11" s="7"/>
      <c r="S11" s="7"/>
      <c r="T11" s="7"/>
      <c r="U11" s="7"/>
      <c r="V11" s="7"/>
      <c r="W11" s="7"/>
    </row>
    <row r="12" spans="1:23" ht="21.75" customHeight="1">
      <c r="A12" s="25" t="s">
        <v>343</v>
      </c>
      <c r="B12" s="25" t="s">
        <v>348</v>
      </c>
      <c r="C12" s="25" t="s">
        <v>349</v>
      </c>
      <c r="D12" s="25" t="s">
        <v>70</v>
      </c>
      <c r="E12" s="25" t="s">
        <v>170</v>
      </c>
      <c r="F12" s="25" t="s">
        <v>171</v>
      </c>
      <c r="G12" s="25" t="s">
        <v>350</v>
      </c>
      <c r="H12" s="25" t="s">
        <v>351</v>
      </c>
      <c r="I12" s="7">
        <v>769008</v>
      </c>
      <c r="J12" s="7">
        <v>769008</v>
      </c>
      <c r="K12" s="7">
        <v>769008</v>
      </c>
      <c r="L12" s="7"/>
      <c r="M12" s="7"/>
      <c r="N12" s="7"/>
      <c r="O12" s="7"/>
      <c r="P12" s="7"/>
      <c r="Q12" s="7"/>
      <c r="R12" s="7"/>
      <c r="S12" s="7"/>
      <c r="T12" s="7"/>
      <c r="U12" s="7"/>
      <c r="V12" s="7"/>
      <c r="W12" s="7"/>
    </row>
    <row r="13" spans="1:23" ht="21.75" customHeight="1">
      <c r="A13" s="25" t="s">
        <v>352</v>
      </c>
      <c r="B13" s="25" t="s">
        <v>353</v>
      </c>
      <c r="C13" s="25" t="s">
        <v>354</v>
      </c>
      <c r="D13" s="25" t="s">
        <v>70</v>
      </c>
      <c r="E13" s="25" t="s">
        <v>117</v>
      </c>
      <c r="F13" s="25" t="s">
        <v>116</v>
      </c>
      <c r="G13" s="25" t="s">
        <v>298</v>
      </c>
      <c r="H13" s="25" t="s">
        <v>299</v>
      </c>
      <c r="I13" s="7">
        <v>237680</v>
      </c>
      <c r="J13" s="7">
        <v>237680</v>
      </c>
      <c r="K13" s="7">
        <v>237680</v>
      </c>
      <c r="L13" s="7"/>
      <c r="M13" s="7"/>
      <c r="N13" s="7"/>
      <c r="O13" s="7"/>
      <c r="P13" s="7"/>
      <c r="Q13" s="7"/>
      <c r="R13" s="7"/>
      <c r="S13" s="7"/>
      <c r="T13" s="7"/>
      <c r="U13" s="7"/>
      <c r="V13" s="7"/>
      <c r="W13" s="7"/>
    </row>
    <row r="14" spans="1:23" ht="21.75" customHeight="1">
      <c r="A14" s="25" t="s">
        <v>352</v>
      </c>
      <c r="B14" s="25" t="s">
        <v>355</v>
      </c>
      <c r="C14" s="25" t="s">
        <v>356</v>
      </c>
      <c r="D14" s="25" t="s">
        <v>70</v>
      </c>
      <c r="E14" s="25" t="s">
        <v>179</v>
      </c>
      <c r="F14" s="25" t="s">
        <v>180</v>
      </c>
      <c r="G14" s="25" t="s">
        <v>298</v>
      </c>
      <c r="H14" s="25" t="s">
        <v>299</v>
      </c>
      <c r="I14" s="7">
        <v>89000</v>
      </c>
      <c r="J14" s="7">
        <v>89000</v>
      </c>
      <c r="K14" s="7">
        <v>89000</v>
      </c>
      <c r="L14" s="7"/>
      <c r="M14" s="7"/>
      <c r="N14" s="7"/>
      <c r="O14" s="7"/>
      <c r="P14" s="7"/>
      <c r="Q14" s="7"/>
      <c r="R14" s="7"/>
      <c r="S14" s="7"/>
      <c r="T14" s="7"/>
      <c r="U14" s="7"/>
      <c r="V14" s="7"/>
      <c r="W14" s="7"/>
    </row>
    <row r="15" spans="1:23" ht="21.75" customHeight="1">
      <c r="A15" s="25" t="s">
        <v>352</v>
      </c>
      <c r="B15" s="25" t="s">
        <v>355</v>
      </c>
      <c r="C15" s="25" t="s">
        <v>356</v>
      </c>
      <c r="D15" s="25" t="s">
        <v>70</v>
      </c>
      <c r="E15" s="25" t="s">
        <v>183</v>
      </c>
      <c r="F15" s="25" t="s">
        <v>184</v>
      </c>
      <c r="G15" s="25" t="s">
        <v>298</v>
      </c>
      <c r="H15" s="25" t="s">
        <v>299</v>
      </c>
      <c r="I15" s="7">
        <v>133000</v>
      </c>
      <c r="J15" s="7">
        <v>133000</v>
      </c>
      <c r="K15" s="7">
        <v>133000</v>
      </c>
      <c r="L15" s="7"/>
      <c r="M15" s="7"/>
      <c r="N15" s="7"/>
      <c r="O15" s="7"/>
      <c r="P15" s="7"/>
      <c r="Q15" s="7"/>
      <c r="R15" s="7"/>
      <c r="S15" s="7"/>
      <c r="T15" s="7"/>
      <c r="U15" s="7"/>
      <c r="V15" s="7"/>
      <c r="W15" s="7"/>
    </row>
    <row r="16" spans="1:23" ht="21.75" customHeight="1">
      <c r="A16" s="25" t="s">
        <v>352</v>
      </c>
      <c r="B16" s="25" t="s">
        <v>357</v>
      </c>
      <c r="C16" s="25" t="s">
        <v>358</v>
      </c>
      <c r="D16" s="25" t="s">
        <v>70</v>
      </c>
      <c r="E16" s="25" t="s">
        <v>108</v>
      </c>
      <c r="F16" s="25" t="s">
        <v>109</v>
      </c>
      <c r="G16" s="25" t="s">
        <v>298</v>
      </c>
      <c r="H16" s="25" t="s">
        <v>299</v>
      </c>
      <c r="I16" s="7">
        <v>191376</v>
      </c>
      <c r="J16" s="7">
        <v>191376</v>
      </c>
      <c r="K16" s="7">
        <v>191376</v>
      </c>
      <c r="L16" s="7"/>
      <c r="M16" s="7"/>
      <c r="N16" s="7"/>
      <c r="O16" s="7"/>
      <c r="P16" s="7"/>
      <c r="Q16" s="7"/>
      <c r="R16" s="7"/>
      <c r="S16" s="7"/>
      <c r="T16" s="7"/>
      <c r="U16" s="7"/>
      <c r="V16" s="7"/>
      <c r="W16" s="7"/>
    </row>
    <row r="17" spans="1:23" ht="21.75" customHeight="1">
      <c r="A17" s="25" t="s">
        <v>352</v>
      </c>
      <c r="B17" s="25" t="s">
        <v>359</v>
      </c>
      <c r="C17" s="25" t="s">
        <v>360</v>
      </c>
      <c r="D17" s="25" t="s">
        <v>70</v>
      </c>
      <c r="E17" s="25" t="s">
        <v>170</v>
      </c>
      <c r="F17" s="25" t="s">
        <v>171</v>
      </c>
      <c r="G17" s="25" t="s">
        <v>298</v>
      </c>
      <c r="H17" s="25" t="s">
        <v>299</v>
      </c>
      <c r="I17" s="7">
        <v>1370000</v>
      </c>
      <c r="J17" s="7">
        <v>1370000</v>
      </c>
      <c r="K17" s="7">
        <v>1370000</v>
      </c>
      <c r="L17" s="7"/>
      <c r="M17" s="7"/>
      <c r="N17" s="7"/>
      <c r="O17" s="7"/>
      <c r="P17" s="7"/>
      <c r="Q17" s="7"/>
      <c r="R17" s="7"/>
      <c r="S17" s="7"/>
      <c r="T17" s="7"/>
      <c r="U17" s="7"/>
      <c r="V17" s="7"/>
      <c r="W17" s="7"/>
    </row>
    <row r="18" spans="1:23" ht="21.75" customHeight="1">
      <c r="A18" s="25" t="s">
        <v>361</v>
      </c>
      <c r="B18" s="25" t="s">
        <v>362</v>
      </c>
      <c r="C18" s="25" t="s">
        <v>363</v>
      </c>
      <c r="D18" s="25" t="s">
        <v>70</v>
      </c>
      <c r="E18" s="25" t="s">
        <v>168</v>
      </c>
      <c r="F18" s="25" t="s">
        <v>169</v>
      </c>
      <c r="G18" s="25" t="s">
        <v>298</v>
      </c>
      <c r="H18" s="25" t="s">
        <v>299</v>
      </c>
      <c r="I18" s="7">
        <v>70000</v>
      </c>
      <c r="J18" s="7">
        <v>70000</v>
      </c>
      <c r="K18" s="7">
        <v>70000</v>
      </c>
      <c r="L18" s="7"/>
      <c r="M18" s="7"/>
      <c r="N18" s="7"/>
      <c r="O18" s="7"/>
      <c r="P18" s="7"/>
      <c r="Q18" s="7"/>
      <c r="R18" s="7"/>
      <c r="S18" s="7"/>
      <c r="T18" s="7"/>
      <c r="U18" s="7"/>
      <c r="V18" s="7"/>
      <c r="W18" s="7"/>
    </row>
    <row r="19" spans="1:23" ht="21.75" customHeight="1">
      <c r="A19" s="25" t="s">
        <v>361</v>
      </c>
      <c r="B19" s="25" t="s">
        <v>362</v>
      </c>
      <c r="C19" s="25" t="s">
        <v>363</v>
      </c>
      <c r="D19" s="25" t="s">
        <v>70</v>
      </c>
      <c r="E19" s="25" t="s">
        <v>174</v>
      </c>
      <c r="F19" s="25" t="s">
        <v>173</v>
      </c>
      <c r="G19" s="25" t="s">
        <v>298</v>
      </c>
      <c r="H19" s="25" t="s">
        <v>299</v>
      </c>
      <c r="I19" s="7">
        <v>92000</v>
      </c>
      <c r="J19" s="7">
        <v>92000</v>
      </c>
      <c r="K19" s="7">
        <v>92000</v>
      </c>
      <c r="L19" s="7"/>
      <c r="M19" s="7"/>
      <c r="N19" s="7"/>
      <c r="O19" s="7"/>
      <c r="P19" s="7"/>
      <c r="Q19" s="7"/>
      <c r="R19" s="7"/>
      <c r="S19" s="7"/>
      <c r="T19" s="7"/>
      <c r="U19" s="7"/>
      <c r="V19" s="7"/>
      <c r="W19" s="7"/>
    </row>
    <row r="20" spans="1:23" ht="21.75" customHeight="1">
      <c r="A20" s="25" t="s">
        <v>361</v>
      </c>
      <c r="B20" s="25" t="s">
        <v>364</v>
      </c>
      <c r="C20" s="25" t="s">
        <v>365</v>
      </c>
      <c r="D20" s="25" t="s">
        <v>70</v>
      </c>
      <c r="E20" s="25" t="s">
        <v>110</v>
      </c>
      <c r="F20" s="25" t="s">
        <v>111</v>
      </c>
      <c r="G20" s="25" t="s">
        <v>298</v>
      </c>
      <c r="H20" s="25" t="s">
        <v>299</v>
      </c>
      <c r="I20" s="7">
        <v>86000</v>
      </c>
      <c r="J20" s="7">
        <v>86000</v>
      </c>
      <c r="K20" s="7">
        <v>86000</v>
      </c>
      <c r="L20" s="7"/>
      <c r="M20" s="7"/>
      <c r="N20" s="7"/>
      <c r="O20" s="7"/>
      <c r="P20" s="7"/>
      <c r="Q20" s="7"/>
      <c r="R20" s="7"/>
      <c r="S20" s="7"/>
      <c r="T20" s="7"/>
      <c r="U20" s="7"/>
      <c r="V20" s="7"/>
      <c r="W20" s="7"/>
    </row>
    <row r="21" spans="1:23" ht="21.75" customHeight="1">
      <c r="A21" s="25" t="s">
        <v>361</v>
      </c>
      <c r="B21" s="25" t="s">
        <v>364</v>
      </c>
      <c r="C21" s="25" t="s">
        <v>365</v>
      </c>
      <c r="D21" s="25" t="s">
        <v>70</v>
      </c>
      <c r="E21" s="25" t="s">
        <v>128</v>
      </c>
      <c r="F21" s="25" t="s">
        <v>129</v>
      </c>
      <c r="G21" s="25" t="s">
        <v>298</v>
      </c>
      <c r="H21" s="25" t="s">
        <v>299</v>
      </c>
      <c r="I21" s="7">
        <v>15000</v>
      </c>
      <c r="J21" s="7">
        <v>15000</v>
      </c>
      <c r="K21" s="7">
        <v>15000</v>
      </c>
      <c r="L21" s="7"/>
      <c r="M21" s="7"/>
      <c r="N21" s="7"/>
      <c r="O21" s="7"/>
      <c r="P21" s="7"/>
      <c r="Q21" s="7"/>
      <c r="R21" s="7"/>
      <c r="S21" s="7"/>
      <c r="T21" s="7"/>
      <c r="U21" s="7"/>
      <c r="V21" s="7"/>
      <c r="W21" s="7"/>
    </row>
    <row r="22" spans="1:23" ht="21.75" customHeight="1">
      <c r="A22" s="25" t="s">
        <v>361</v>
      </c>
      <c r="B22" s="25" t="s">
        <v>364</v>
      </c>
      <c r="C22" s="25" t="s">
        <v>365</v>
      </c>
      <c r="D22" s="25" t="s">
        <v>70</v>
      </c>
      <c r="E22" s="25" t="s">
        <v>138</v>
      </c>
      <c r="F22" s="25" t="s">
        <v>139</v>
      </c>
      <c r="G22" s="25" t="s">
        <v>298</v>
      </c>
      <c r="H22" s="25" t="s">
        <v>299</v>
      </c>
      <c r="I22" s="7">
        <v>55000</v>
      </c>
      <c r="J22" s="7">
        <v>55000</v>
      </c>
      <c r="K22" s="7">
        <v>55000</v>
      </c>
      <c r="L22" s="7"/>
      <c r="M22" s="7"/>
      <c r="N22" s="7"/>
      <c r="O22" s="7"/>
      <c r="P22" s="7"/>
      <c r="Q22" s="7"/>
      <c r="R22" s="7"/>
      <c r="S22" s="7"/>
      <c r="T22" s="7"/>
      <c r="U22" s="7"/>
      <c r="V22" s="7"/>
      <c r="W22" s="7"/>
    </row>
    <row r="23" spans="1:23" ht="21.75" customHeight="1">
      <c r="A23" s="25" t="s">
        <v>361</v>
      </c>
      <c r="B23" s="25" t="s">
        <v>366</v>
      </c>
      <c r="C23" s="25" t="s">
        <v>367</v>
      </c>
      <c r="D23" s="25" t="s">
        <v>70</v>
      </c>
      <c r="E23" s="25" t="s">
        <v>110</v>
      </c>
      <c r="F23" s="25" t="s">
        <v>111</v>
      </c>
      <c r="G23" s="25" t="s">
        <v>298</v>
      </c>
      <c r="H23" s="25" t="s">
        <v>299</v>
      </c>
      <c r="I23" s="7">
        <v>1436320</v>
      </c>
      <c r="J23" s="7">
        <v>1436320</v>
      </c>
      <c r="K23" s="7">
        <v>1436320</v>
      </c>
      <c r="L23" s="7"/>
      <c r="M23" s="7"/>
      <c r="N23" s="7"/>
      <c r="O23" s="7"/>
      <c r="P23" s="7"/>
      <c r="Q23" s="7"/>
      <c r="R23" s="7"/>
      <c r="S23" s="7"/>
      <c r="T23" s="7"/>
      <c r="U23" s="7"/>
      <c r="V23" s="7"/>
      <c r="W23" s="7"/>
    </row>
    <row r="24" spans="1:23" ht="21.75" customHeight="1">
      <c r="A24" s="25" t="s">
        <v>361</v>
      </c>
      <c r="B24" s="25" t="s">
        <v>366</v>
      </c>
      <c r="C24" s="25" t="s">
        <v>367</v>
      </c>
      <c r="D24" s="25" t="s">
        <v>70</v>
      </c>
      <c r="E24" s="25" t="s">
        <v>117</v>
      </c>
      <c r="F24" s="25" t="s">
        <v>116</v>
      </c>
      <c r="G24" s="25" t="s">
        <v>298</v>
      </c>
      <c r="H24" s="25" t="s">
        <v>299</v>
      </c>
      <c r="I24" s="7">
        <v>5000</v>
      </c>
      <c r="J24" s="7">
        <v>5000</v>
      </c>
      <c r="K24" s="7">
        <v>5000</v>
      </c>
      <c r="L24" s="7"/>
      <c r="M24" s="7"/>
      <c r="N24" s="7"/>
      <c r="O24" s="7"/>
      <c r="P24" s="7"/>
      <c r="Q24" s="7"/>
      <c r="R24" s="7"/>
      <c r="S24" s="7"/>
      <c r="T24" s="7"/>
      <c r="U24" s="7"/>
      <c r="V24" s="7"/>
      <c r="W24" s="7"/>
    </row>
    <row r="25" spans="1:23" ht="21.75" customHeight="1">
      <c r="A25" s="25" t="s">
        <v>361</v>
      </c>
      <c r="B25" s="25" t="s">
        <v>366</v>
      </c>
      <c r="C25" s="25" t="s">
        <v>367</v>
      </c>
      <c r="D25" s="25" t="s">
        <v>70</v>
      </c>
      <c r="E25" s="25" t="s">
        <v>134</v>
      </c>
      <c r="F25" s="25" t="s">
        <v>135</v>
      </c>
      <c r="G25" s="25" t="s">
        <v>298</v>
      </c>
      <c r="H25" s="25" t="s">
        <v>299</v>
      </c>
      <c r="I25" s="7">
        <v>10000</v>
      </c>
      <c r="J25" s="7">
        <v>10000</v>
      </c>
      <c r="K25" s="7">
        <v>10000</v>
      </c>
      <c r="L25" s="7"/>
      <c r="M25" s="7"/>
      <c r="N25" s="7"/>
      <c r="O25" s="7"/>
      <c r="P25" s="7"/>
      <c r="Q25" s="7"/>
      <c r="R25" s="7"/>
      <c r="S25" s="7"/>
      <c r="T25" s="7"/>
      <c r="U25" s="7"/>
      <c r="V25" s="7"/>
      <c r="W25" s="7"/>
    </row>
    <row r="26" spans="1:23" ht="21.75" customHeight="1">
      <c r="A26" s="25" t="s">
        <v>361</v>
      </c>
      <c r="B26" s="25" t="s">
        <v>368</v>
      </c>
      <c r="C26" s="25" t="s">
        <v>369</v>
      </c>
      <c r="D26" s="25" t="s">
        <v>70</v>
      </c>
      <c r="E26" s="25" t="s">
        <v>122</v>
      </c>
      <c r="F26" s="25" t="s">
        <v>123</v>
      </c>
      <c r="G26" s="25" t="s">
        <v>298</v>
      </c>
      <c r="H26" s="25" t="s">
        <v>299</v>
      </c>
      <c r="I26" s="7">
        <v>151000</v>
      </c>
      <c r="J26" s="7">
        <v>151000</v>
      </c>
      <c r="K26" s="7">
        <v>151000</v>
      </c>
      <c r="L26" s="7"/>
      <c r="M26" s="7"/>
      <c r="N26" s="7"/>
      <c r="O26" s="7"/>
      <c r="P26" s="7"/>
      <c r="Q26" s="7"/>
      <c r="R26" s="7"/>
      <c r="S26" s="7"/>
      <c r="T26" s="7"/>
      <c r="U26" s="7"/>
      <c r="V26" s="7"/>
      <c r="W26" s="7"/>
    </row>
    <row r="27" spans="1:23" ht="21.75" customHeight="1">
      <c r="A27" s="25" t="s">
        <v>361</v>
      </c>
      <c r="B27" s="25" t="s">
        <v>370</v>
      </c>
      <c r="C27" s="25" t="s">
        <v>371</v>
      </c>
      <c r="D27" s="25" t="s">
        <v>70</v>
      </c>
      <c r="E27" s="25" t="s">
        <v>168</v>
      </c>
      <c r="F27" s="25" t="s">
        <v>169</v>
      </c>
      <c r="G27" s="25" t="s">
        <v>298</v>
      </c>
      <c r="H27" s="25" t="s">
        <v>299</v>
      </c>
      <c r="I27" s="7">
        <v>450000</v>
      </c>
      <c r="J27" s="7">
        <v>450000</v>
      </c>
      <c r="K27" s="7">
        <v>450000</v>
      </c>
      <c r="L27" s="7"/>
      <c r="M27" s="7"/>
      <c r="N27" s="7"/>
      <c r="O27" s="7"/>
      <c r="P27" s="7"/>
      <c r="Q27" s="7"/>
      <c r="R27" s="7"/>
      <c r="S27" s="7"/>
      <c r="T27" s="7"/>
      <c r="U27" s="7"/>
      <c r="V27" s="7"/>
      <c r="W27" s="7"/>
    </row>
    <row r="28" spans="1:23" ht="18.75" customHeight="1">
      <c r="A28" s="150" t="s">
        <v>233</v>
      </c>
      <c r="B28" s="151"/>
      <c r="C28" s="151"/>
      <c r="D28" s="151"/>
      <c r="E28" s="151"/>
      <c r="F28" s="151"/>
      <c r="G28" s="151"/>
      <c r="H28" s="117"/>
      <c r="I28" s="7">
        <v>5991744</v>
      </c>
      <c r="J28" s="7">
        <v>5991744</v>
      </c>
      <c r="K28" s="7">
        <v>5991744</v>
      </c>
      <c r="L28" s="7"/>
      <c r="M28" s="7"/>
      <c r="N28" s="7"/>
      <c r="O28" s="7"/>
      <c r="P28" s="7"/>
      <c r="Q28" s="7"/>
      <c r="R28" s="7"/>
      <c r="S28" s="7"/>
      <c r="T28" s="7"/>
      <c r="U28" s="7"/>
      <c r="V28" s="7"/>
      <c r="W28" s="7"/>
    </row>
  </sheetData>
  <mergeCells count="28">
    <mergeCell ref="Q5:Q8"/>
    <mergeCell ref="R5:W5"/>
    <mergeCell ref="R6:R8"/>
    <mergeCell ref="S6:S8"/>
    <mergeCell ref="T6:T8"/>
    <mergeCell ref="V6:V8"/>
    <mergeCell ref="W6:W8"/>
    <mergeCell ref="J5:M5"/>
    <mergeCell ref="N5:P5"/>
    <mergeCell ref="N6:N8"/>
    <mergeCell ref="O6:O8"/>
    <mergeCell ref="P6:P8"/>
    <mergeCell ref="A28:H28"/>
    <mergeCell ref="U6:U8"/>
    <mergeCell ref="B5:B8"/>
    <mergeCell ref="J6:K7"/>
    <mergeCell ref="A3:W3"/>
    <mergeCell ref="F5:F8"/>
    <mergeCell ref="A5:A8"/>
    <mergeCell ref="C5:C8"/>
    <mergeCell ref="A4:H4"/>
    <mergeCell ref="D5:D8"/>
    <mergeCell ref="G5:G8"/>
    <mergeCell ref="H5:H8"/>
    <mergeCell ref="I5:I8"/>
    <mergeCell ref="L6:L8"/>
    <mergeCell ref="E5:E8"/>
    <mergeCell ref="M6:M8"/>
  </mergeCells>
  <phoneticPr fontId="16"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C2601-225F-E147-D8A1-F7BE6082CB74}">
  <sheetPr>
    <outlinePr summaryRight="0"/>
    <pageSetUpPr fitToPage="1"/>
  </sheetPr>
  <dimension ref="A1:J119"/>
  <sheetViews>
    <sheetView showZeros="0" topLeftCell="C1" workbookViewId="0">
      <pane ySplit="1" topLeftCell="A112" activePane="bottomLeft" state="frozen"/>
      <selection pane="bottomLeft" activeCell="G106" sqref="G106"/>
    </sheetView>
  </sheetViews>
  <sheetFormatPr defaultColWidth="9.1328125" defaultRowHeight="12" customHeight="1"/>
  <cols>
    <col min="1" max="1" width="34.265625" customWidth="1"/>
    <col min="2" max="2" width="29" customWidth="1"/>
    <col min="3" max="5" width="23.59765625" customWidth="1"/>
    <col min="6" max="6" width="11.265625" customWidth="1"/>
    <col min="7" max="7" width="25.1328125" customWidth="1"/>
    <col min="8" max="8" width="15.59765625" customWidth="1"/>
    <col min="9" max="9" width="13.3984375" customWidth="1"/>
    <col min="10" max="10" width="18.86328125" customWidth="1"/>
  </cols>
  <sheetData>
    <row r="1" spans="1:10" ht="12" customHeight="1">
      <c r="A1" s="1"/>
      <c r="B1" s="1"/>
      <c r="C1" s="1"/>
      <c r="D1" s="1"/>
      <c r="E1" s="1"/>
      <c r="F1" s="1"/>
      <c r="G1" s="1"/>
      <c r="H1" s="1"/>
      <c r="I1" s="1"/>
      <c r="J1" s="1"/>
    </row>
    <row r="2" spans="1:10" ht="18" customHeight="1">
      <c r="J2" s="45" t="s">
        <v>372</v>
      </c>
    </row>
    <row r="3" spans="1:10" ht="39.75" customHeight="1">
      <c r="A3" s="178" t="str">
        <f>"2025"&amp;"年部门项目支出绩效目标表"</f>
        <v>2025年部门项目支出绩效目标表</v>
      </c>
      <c r="B3" s="162"/>
      <c r="C3" s="162"/>
      <c r="D3" s="162"/>
      <c r="E3" s="162"/>
      <c r="F3" s="161"/>
      <c r="G3" s="162"/>
      <c r="H3" s="161"/>
      <c r="I3" s="161"/>
      <c r="J3" s="162"/>
    </row>
    <row r="4" spans="1:10" ht="17.25" customHeight="1">
      <c r="A4" s="163" t="str">
        <f>"单位名称："&amp;"昆明市五华区人民政府黑林铺街道办事处"</f>
        <v>单位名称：昆明市五华区人民政府黑林铺街道办事处</v>
      </c>
      <c r="B4" s="92"/>
      <c r="C4" s="92"/>
      <c r="D4" s="92"/>
      <c r="E4" s="92"/>
      <c r="F4" s="92"/>
      <c r="G4" s="92"/>
      <c r="H4" s="92"/>
    </row>
    <row r="5" spans="1:10" ht="44.25" customHeight="1">
      <c r="A5" s="55" t="s">
        <v>245</v>
      </c>
      <c r="B5" s="55" t="s">
        <v>373</v>
      </c>
      <c r="C5" s="55" t="s">
        <v>374</v>
      </c>
      <c r="D5" s="55" t="s">
        <v>375</v>
      </c>
      <c r="E5" s="55" t="s">
        <v>376</v>
      </c>
      <c r="F5" s="57" t="s">
        <v>377</v>
      </c>
      <c r="G5" s="55" t="s">
        <v>378</v>
      </c>
      <c r="H5" s="57" t="s">
        <v>379</v>
      </c>
      <c r="I5" s="57" t="s">
        <v>380</v>
      </c>
      <c r="J5" s="55" t="s">
        <v>381</v>
      </c>
    </row>
    <row r="6" spans="1:10" ht="18.75" customHeight="1">
      <c r="A6" s="58">
        <v>1</v>
      </c>
      <c r="B6" s="58">
        <v>2</v>
      </c>
      <c r="C6" s="58">
        <v>3</v>
      </c>
      <c r="D6" s="58">
        <v>4</v>
      </c>
      <c r="E6" s="58">
        <v>5</v>
      </c>
      <c r="F6" s="50">
        <v>6</v>
      </c>
      <c r="G6" s="58">
        <v>7</v>
      </c>
      <c r="H6" s="50">
        <v>8</v>
      </c>
      <c r="I6" s="50">
        <v>9</v>
      </c>
      <c r="J6" s="58">
        <v>10</v>
      </c>
    </row>
    <row r="7" spans="1:10" ht="42" customHeight="1">
      <c r="A7" s="26" t="s">
        <v>70</v>
      </c>
      <c r="B7" s="25"/>
      <c r="C7" s="25"/>
      <c r="D7" s="25"/>
      <c r="E7" s="59"/>
      <c r="F7" s="14"/>
      <c r="G7" s="59"/>
      <c r="H7" s="14"/>
      <c r="I7" s="14"/>
      <c r="J7" s="59"/>
    </row>
    <row r="8" spans="1:10" ht="42" customHeight="1">
      <c r="A8" s="36" t="s">
        <v>70</v>
      </c>
      <c r="B8" s="16"/>
      <c r="C8" s="16"/>
      <c r="D8" s="16"/>
      <c r="E8" s="26"/>
      <c r="F8" s="16"/>
      <c r="G8" s="26"/>
      <c r="H8" s="16"/>
      <c r="I8" s="16"/>
      <c r="J8" s="26"/>
    </row>
    <row r="9" spans="1:10" ht="42" customHeight="1">
      <c r="A9" s="179" t="s">
        <v>354</v>
      </c>
      <c r="B9" s="180" t="s">
        <v>382</v>
      </c>
      <c r="C9" s="16" t="s">
        <v>383</v>
      </c>
      <c r="D9" s="16" t="s">
        <v>384</v>
      </c>
      <c r="E9" s="26" t="s">
        <v>385</v>
      </c>
      <c r="F9" s="16" t="s">
        <v>386</v>
      </c>
      <c r="G9" s="26" t="s">
        <v>90</v>
      </c>
      <c r="H9" s="16" t="s">
        <v>387</v>
      </c>
      <c r="I9" s="16" t="s">
        <v>388</v>
      </c>
      <c r="J9" s="26" t="s">
        <v>389</v>
      </c>
    </row>
    <row r="10" spans="1:10" ht="42" customHeight="1">
      <c r="A10" s="179" t="s">
        <v>354</v>
      </c>
      <c r="B10" s="180" t="s">
        <v>382</v>
      </c>
      <c r="C10" s="16" t="s">
        <v>383</v>
      </c>
      <c r="D10" s="16" t="s">
        <v>384</v>
      </c>
      <c r="E10" s="26" t="s">
        <v>390</v>
      </c>
      <c r="F10" s="16" t="s">
        <v>391</v>
      </c>
      <c r="G10" s="26" t="s">
        <v>84</v>
      </c>
      <c r="H10" s="16" t="s">
        <v>387</v>
      </c>
      <c r="I10" s="16" t="s">
        <v>388</v>
      </c>
      <c r="J10" s="26" t="s">
        <v>392</v>
      </c>
    </row>
    <row r="11" spans="1:10" ht="42" customHeight="1">
      <c r="A11" s="179" t="s">
        <v>354</v>
      </c>
      <c r="B11" s="180" t="s">
        <v>382</v>
      </c>
      <c r="C11" s="16" t="s">
        <v>383</v>
      </c>
      <c r="D11" s="16" t="s">
        <v>384</v>
      </c>
      <c r="E11" s="26" t="s">
        <v>393</v>
      </c>
      <c r="F11" s="16" t="s">
        <v>391</v>
      </c>
      <c r="G11" s="26" t="s">
        <v>394</v>
      </c>
      <c r="H11" s="16" t="s">
        <v>387</v>
      </c>
      <c r="I11" s="16" t="s">
        <v>388</v>
      </c>
      <c r="J11" s="26" t="s">
        <v>393</v>
      </c>
    </row>
    <row r="12" spans="1:10" ht="42" customHeight="1">
      <c r="A12" s="179" t="s">
        <v>354</v>
      </c>
      <c r="B12" s="180" t="s">
        <v>382</v>
      </c>
      <c r="C12" s="16" t="s">
        <v>383</v>
      </c>
      <c r="D12" s="16" t="s">
        <v>384</v>
      </c>
      <c r="E12" s="26" t="s">
        <v>395</v>
      </c>
      <c r="F12" s="16" t="s">
        <v>391</v>
      </c>
      <c r="G12" s="26" t="s">
        <v>86</v>
      </c>
      <c r="H12" s="16" t="s">
        <v>396</v>
      </c>
      <c r="I12" s="16" t="s">
        <v>388</v>
      </c>
      <c r="J12" s="26" t="s">
        <v>395</v>
      </c>
    </row>
    <row r="13" spans="1:10" ht="42" customHeight="1">
      <c r="A13" s="179" t="s">
        <v>354</v>
      </c>
      <c r="B13" s="180" t="s">
        <v>382</v>
      </c>
      <c r="C13" s="16" t="s">
        <v>383</v>
      </c>
      <c r="D13" s="16" t="s">
        <v>384</v>
      </c>
      <c r="E13" s="26" t="s">
        <v>397</v>
      </c>
      <c r="F13" s="16" t="s">
        <v>391</v>
      </c>
      <c r="G13" s="26">
        <v>1</v>
      </c>
      <c r="H13" s="16" t="s">
        <v>396</v>
      </c>
      <c r="I13" s="16" t="s">
        <v>388</v>
      </c>
      <c r="J13" s="26" t="s">
        <v>398</v>
      </c>
    </row>
    <row r="14" spans="1:10" ht="42" customHeight="1">
      <c r="A14" s="179" t="s">
        <v>354</v>
      </c>
      <c r="B14" s="180" t="s">
        <v>382</v>
      </c>
      <c r="C14" s="16" t="s">
        <v>383</v>
      </c>
      <c r="D14" s="16" t="s">
        <v>399</v>
      </c>
      <c r="E14" s="26" t="s">
        <v>400</v>
      </c>
      <c r="F14" s="16" t="s">
        <v>386</v>
      </c>
      <c r="G14" s="26" t="s">
        <v>401</v>
      </c>
      <c r="H14" s="16" t="s">
        <v>402</v>
      </c>
      <c r="I14" s="16" t="s">
        <v>388</v>
      </c>
      <c r="J14" s="26" t="s">
        <v>403</v>
      </c>
    </row>
    <row r="15" spans="1:10" ht="42" customHeight="1">
      <c r="A15" s="179" t="s">
        <v>354</v>
      </c>
      <c r="B15" s="180" t="s">
        <v>382</v>
      </c>
      <c r="C15" s="16" t="s">
        <v>383</v>
      </c>
      <c r="D15" s="16" t="s">
        <v>399</v>
      </c>
      <c r="E15" s="26" t="s">
        <v>404</v>
      </c>
      <c r="F15" s="16" t="s">
        <v>386</v>
      </c>
      <c r="G15" s="26" t="s">
        <v>405</v>
      </c>
      <c r="H15" s="16" t="s">
        <v>402</v>
      </c>
      <c r="I15" s="16" t="s">
        <v>388</v>
      </c>
      <c r="J15" s="26" t="s">
        <v>406</v>
      </c>
    </row>
    <row r="16" spans="1:10" ht="42" customHeight="1">
      <c r="A16" s="179" t="s">
        <v>354</v>
      </c>
      <c r="B16" s="180" t="s">
        <v>382</v>
      </c>
      <c r="C16" s="16" t="s">
        <v>383</v>
      </c>
      <c r="D16" s="16" t="s">
        <v>407</v>
      </c>
      <c r="E16" s="26" t="s">
        <v>408</v>
      </c>
      <c r="F16" s="16" t="s">
        <v>391</v>
      </c>
      <c r="G16" s="26" t="s">
        <v>409</v>
      </c>
      <c r="H16" s="16" t="s">
        <v>410</v>
      </c>
      <c r="I16" s="16" t="s">
        <v>388</v>
      </c>
      <c r="J16" s="26" t="s">
        <v>411</v>
      </c>
    </row>
    <row r="17" spans="1:10" ht="42" customHeight="1">
      <c r="A17" s="179" t="s">
        <v>354</v>
      </c>
      <c r="B17" s="180" t="s">
        <v>382</v>
      </c>
      <c r="C17" s="16" t="s">
        <v>412</v>
      </c>
      <c r="D17" s="16" t="s">
        <v>413</v>
      </c>
      <c r="E17" s="26" t="s">
        <v>414</v>
      </c>
      <c r="F17" s="16" t="s">
        <v>391</v>
      </c>
      <c r="G17" s="26" t="s">
        <v>415</v>
      </c>
      <c r="H17" s="16" t="s">
        <v>416</v>
      </c>
      <c r="I17" s="16" t="s">
        <v>417</v>
      </c>
      <c r="J17" s="26" t="s">
        <v>418</v>
      </c>
    </row>
    <row r="18" spans="1:10" ht="42" customHeight="1">
      <c r="A18" s="179" t="s">
        <v>354</v>
      </c>
      <c r="B18" s="180" t="s">
        <v>382</v>
      </c>
      <c r="C18" s="16" t="s">
        <v>412</v>
      </c>
      <c r="D18" s="16" t="s">
        <v>413</v>
      </c>
      <c r="E18" s="26" t="s">
        <v>419</v>
      </c>
      <c r="F18" s="16" t="s">
        <v>391</v>
      </c>
      <c r="G18" s="26" t="s">
        <v>415</v>
      </c>
      <c r="H18" s="16" t="s">
        <v>416</v>
      </c>
      <c r="I18" s="16" t="s">
        <v>417</v>
      </c>
      <c r="J18" s="26" t="s">
        <v>420</v>
      </c>
    </row>
    <row r="19" spans="1:10" ht="42" customHeight="1">
      <c r="A19" s="179" t="s">
        <v>354</v>
      </c>
      <c r="B19" s="180" t="s">
        <v>382</v>
      </c>
      <c r="C19" s="16" t="s">
        <v>412</v>
      </c>
      <c r="D19" s="16" t="s">
        <v>413</v>
      </c>
      <c r="E19" s="26" t="s">
        <v>421</v>
      </c>
      <c r="F19" s="16" t="s">
        <v>391</v>
      </c>
      <c r="G19" s="26" t="s">
        <v>422</v>
      </c>
      <c r="H19" s="16" t="s">
        <v>416</v>
      </c>
      <c r="I19" s="16" t="s">
        <v>417</v>
      </c>
      <c r="J19" s="26" t="s">
        <v>423</v>
      </c>
    </row>
    <row r="20" spans="1:10" ht="42" customHeight="1">
      <c r="A20" s="179" t="s">
        <v>354</v>
      </c>
      <c r="B20" s="180" t="s">
        <v>382</v>
      </c>
      <c r="C20" s="16" t="s">
        <v>424</v>
      </c>
      <c r="D20" s="16" t="s">
        <v>425</v>
      </c>
      <c r="E20" s="26" t="s">
        <v>426</v>
      </c>
      <c r="F20" s="16" t="s">
        <v>386</v>
      </c>
      <c r="G20" s="26" t="s">
        <v>401</v>
      </c>
      <c r="H20" s="16" t="s">
        <v>402</v>
      </c>
      <c r="I20" s="16" t="s">
        <v>388</v>
      </c>
      <c r="J20" s="26" t="s">
        <v>427</v>
      </c>
    </row>
    <row r="21" spans="1:10" ht="42" customHeight="1">
      <c r="A21" s="179" t="s">
        <v>360</v>
      </c>
      <c r="B21" s="180" t="s">
        <v>428</v>
      </c>
      <c r="C21" s="16" t="s">
        <v>383</v>
      </c>
      <c r="D21" s="16" t="s">
        <v>384</v>
      </c>
      <c r="E21" s="26" t="s">
        <v>429</v>
      </c>
      <c r="F21" s="16" t="s">
        <v>391</v>
      </c>
      <c r="G21" s="26" t="s">
        <v>87</v>
      </c>
      <c r="H21" s="16" t="s">
        <v>430</v>
      </c>
      <c r="I21" s="16" t="s">
        <v>388</v>
      </c>
      <c r="J21" s="26" t="s">
        <v>431</v>
      </c>
    </row>
    <row r="22" spans="1:10" ht="42" customHeight="1">
      <c r="A22" s="179" t="s">
        <v>360</v>
      </c>
      <c r="B22" s="180" t="s">
        <v>428</v>
      </c>
      <c r="C22" s="16" t="s">
        <v>383</v>
      </c>
      <c r="D22" s="16" t="s">
        <v>384</v>
      </c>
      <c r="E22" s="26" t="s">
        <v>432</v>
      </c>
      <c r="F22" s="16" t="s">
        <v>386</v>
      </c>
      <c r="G22" s="26" t="s">
        <v>433</v>
      </c>
      <c r="H22" s="16" t="s">
        <v>434</v>
      </c>
      <c r="I22" s="16" t="s">
        <v>388</v>
      </c>
      <c r="J22" s="26" t="s">
        <v>435</v>
      </c>
    </row>
    <row r="23" spans="1:10" ht="42" customHeight="1">
      <c r="A23" s="179" t="s">
        <v>360</v>
      </c>
      <c r="B23" s="180" t="s">
        <v>428</v>
      </c>
      <c r="C23" s="16" t="s">
        <v>383</v>
      </c>
      <c r="D23" s="16" t="s">
        <v>399</v>
      </c>
      <c r="E23" s="26" t="s">
        <v>436</v>
      </c>
      <c r="F23" s="16" t="s">
        <v>386</v>
      </c>
      <c r="G23" s="26" t="s">
        <v>405</v>
      </c>
      <c r="H23" s="16" t="s">
        <v>402</v>
      </c>
      <c r="I23" s="16" t="s">
        <v>388</v>
      </c>
      <c r="J23" s="26" t="s">
        <v>437</v>
      </c>
    </row>
    <row r="24" spans="1:10" ht="42" customHeight="1">
      <c r="A24" s="179" t="s">
        <v>360</v>
      </c>
      <c r="B24" s="180" t="s">
        <v>428</v>
      </c>
      <c r="C24" s="16" t="s">
        <v>383</v>
      </c>
      <c r="D24" s="16" t="s">
        <v>407</v>
      </c>
      <c r="E24" s="26" t="s">
        <v>408</v>
      </c>
      <c r="F24" s="16" t="s">
        <v>438</v>
      </c>
      <c r="G24" s="26" t="s">
        <v>409</v>
      </c>
      <c r="H24" s="16" t="s">
        <v>416</v>
      </c>
      <c r="I24" s="16" t="s">
        <v>417</v>
      </c>
      <c r="J24" s="26" t="s">
        <v>439</v>
      </c>
    </row>
    <row r="25" spans="1:10" ht="42" customHeight="1">
      <c r="A25" s="179" t="s">
        <v>360</v>
      </c>
      <c r="B25" s="180" t="s">
        <v>428</v>
      </c>
      <c r="C25" s="16" t="s">
        <v>383</v>
      </c>
      <c r="D25" s="16" t="s">
        <v>440</v>
      </c>
      <c r="E25" s="26" t="s">
        <v>441</v>
      </c>
      <c r="F25" s="16" t="s">
        <v>438</v>
      </c>
      <c r="G25" s="26" t="s">
        <v>442</v>
      </c>
      <c r="H25" s="16" t="s">
        <v>443</v>
      </c>
      <c r="I25" s="16" t="s">
        <v>388</v>
      </c>
      <c r="J25" s="26" t="s">
        <v>444</v>
      </c>
    </row>
    <row r="26" spans="1:10" ht="42" customHeight="1">
      <c r="A26" s="179" t="s">
        <v>360</v>
      </c>
      <c r="B26" s="180" t="s">
        <v>428</v>
      </c>
      <c r="C26" s="16" t="s">
        <v>412</v>
      </c>
      <c r="D26" s="16" t="s">
        <v>445</v>
      </c>
      <c r="E26" s="26" t="s">
        <v>446</v>
      </c>
      <c r="F26" s="16" t="s">
        <v>386</v>
      </c>
      <c r="G26" s="26" t="s">
        <v>401</v>
      </c>
      <c r="H26" s="16" t="s">
        <v>402</v>
      </c>
      <c r="I26" s="16" t="s">
        <v>388</v>
      </c>
      <c r="J26" s="26" t="s">
        <v>447</v>
      </c>
    </row>
    <row r="27" spans="1:10" ht="42" customHeight="1">
      <c r="A27" s="179" t="s">
        <v>360</v>
      </c>
      <c r="B27" s="180" t="s">
        <v>428</v>
      </c>
      <c r="C27" s="16" t="s">
        <v>424</v>
      </c>
      <c r="D27" s="16" t="s">
        <v>425</v>
      </c>
      <c r="E27" s="26" t="s">
        <v>448</v>
      </c>
      <c r="F27" s="16" t="s">
        <v>386</v>
      </c>
      <c r="G27" s="26" t="s">
        <v>401</v>
      </c>
      <c r="H27" s="16" t="s">
        <v>402</v>
      </c>
      <c r="I27" s="16" t="s">
        <v>388</v>
      </c>
      <c r="J27" s="26" t="s">
        <v>427</v>
      </c>
    </row>
    <row r="28" spans="1:10" ht="42" customHeight="1">
      <c r="A28" s="179" t="s">
        <v>367</v>
      </c>
      <c r="B28" s="180" t="s">
        <v>449</v>
      </c>
      <c r="C28" s="16" t="s">
        <v>383</v>
      </c>
      <c r="D28" s="16" t="s">
        <v>384</v>
      </c>
      <c r="E28" s="26" t="s">
        <v>450</v>
      </c>
      <c r="F28" s="16" t="s">
        <v>391</v>
      </c>
      <c r="G28" s="26">
        <v>1</v>
      </c>
      <c r="H28" s="16" t="s">
        <v>451</v>
      </c>
      <c r="I28" s="16" t="s">
        <v>388</v>
      </c>
      <c r="J28" s="26" t="s">
        <v>450</v>
      </c>
    </row>
    <row r="29" spans="1:10" ht="42" customHeight="1">
      <c r="A29" s="179" t="s">
        <v>367</v>
      </c>
      <c r="B29" s="180" t="s">
        <v>449</v>
      </c>
      <c r="C29" s="16" t="s">
        <v>383</v>
      </c>
      <c r="D29" s="16" t="s">
        <v>384</v>
      </c>
      <c r="E29" s="26" t="s">
        <v>452</v>
      </c>
      <c r="F29" s="16" t="s">
        <v>391</v>
      </c>
      <c r="G29" s="26">
        <v>1</v>
      </c>
      <c r="H29" s="16" t="s">
        <v>453</v>
      </c>
      <c r="I29" s="16" t="s">
        <v>388</v>
      </c>
      <c r="J29" s="26" t="s">
        <v>454</v>
      </c>
    </row>
    <row r="30" spans="1:10" ht="42" customHeight="1">
      <c r="A30" s="179" t="s">
        <v>367</v>
      </c>
      <c r="B30" s="180" t="s">
        <v>449</v>
      </c>
      <c r="C30" s="16" t="s">
        <v>383</v>
      </c>
      <c r="D30" s="16" t="s">
        <v>384</v>
      </c>
      <c r="E30" s="26" t="s">
        <v>455</v>
      </c>
      <c r="F30" s="16" t="s">
        <v>391</v>
      </c>
      <c r="G30" s="26" t="s">
        <v>86</v>
      </c>
      <c r="H30" s="16" t="s">
        <v>396</v>
      </c>
      <c r="I30" s="16" t="s">
        <v>388</v>
      </c>
      <c r="J30" s="26" t="s">
        <v>455</v>
      </c>
    </row>
    <row r="31" spans="1:10" ht="42" customHeight="1">
      <c r="A31" s="179" t="s">
        <v>367</v>
      </c>
      <c r="B31" s="180" t="s">
        <v>449</v>
      </c>
      <c r="C31" s="16" t="s">
        <v>383</v>
      </c>
      <c r="D31" s="16" t="s">
        <v>384</v>
      </c>
      <c r="E31" s="26" t="s">
        <v>456</v>
      </c>
      <c r="F31" s="16" t="s">
        <v>386</v>
      </c>
      <c r="G31" s="26">
        <v>1</v>
      </c>
      <c r="H31" s="16" t="s">
        <v>396</v>
      </c>
      <c r="I31" s="16" t="s">
        <v>388</v>
      </c>
      <c r="J31" s="26" t="s">
        <v>457</v>
      </c>
    </row>
    <row r="32" spans="1:10" ht="42" customHeight="1">
      <c r="A32" s="179" t="s">
        <v>367</v>
      </c>
      <c r="B32" s="180" t="s">
        <v>449</v>
      </c>
      <c r="C32" s="16" t="s">
        <v>383</v>
      </c>
      <c r="D32" s="16" t="s">
        <v>384</v>
      </c>
      <c r="E32" s="26" t="s">
        <v>458</v>
      </c>
      <c r="F32" s="16" t="s">
        <v>391</v>
      </c>
      <c r="G32" s="26">
        <v>1</v>
      </c>
      <c r="H32" s="16" t="s">
        <v>396</v>
      </c>
      <c r="I32" s="16" t="s">
        <v>388</v>
      </c>
      <c r="J32" s="26" t="s">
        <v>459</v>
      </c>
    </row>
    <row r="33" spans="1:10" ht="42" customHeight="1">
      <c r="A33" s="179" t="s">
        <v>367</v>
      </c>
      <c r="B33" s="180" t="s">
        <v>449</v>
      </c>
      <c r="C33" s="16" t="s">
        <v>383</v>
      </c>
      <c r="D33" s="16" t="s">
        <v>399</v>
      </c>
      <c r="E33" s="26" t="s">
        <v>460</v>
      </c>
      <c r="F33" s="16" t="s">
        <v>391</v>
      </c>
      <c r="G33" s="26" t="s">
        <v>405</v>
      </c>
      <c r="H33" s="16" t="s">
        <v>402</v>
      </c>
      <c r="I33" s="16" t="s">
        <v>388</v>
      </c>
      <c r="J33" s="26" t="s">
        <v>461</v>
      </c>
    </row>
    <row r="34" spans="1:10" ht="42" customHeight="1">
      <c r="A34" s="179" t="s">
        <v>367</v>
      </c>
      <c r="B34" s="180" t="s">
        <v>449</v>
      </c>
      <c r="C34" s="16" t="s">
        <v>383</v>
      </c>
      <c r="D34" s="16" t="s">
        <v>399</v>
      </c>
      <c r="E34" s="26" t="s">
        <v>462</v>
      </c>
      <c r="F34" s="16" t="s">
        <v>386</v>
      </c>
      <c r="G34" s="26" t="s">
        <v>405</v>
      </c>
      <c r="H34" s="16" t="s">
        <v>402</v>
      </c>
      <c r="I34" s="16" t="s">
        <v>388</v>
      </c>
      <c r="J34" s="26" t="s">
        <v>463</v>
      </c>
    </row>
    <row r="35" spans="1:10" ht="42" customHeight="1">
      <c r="A35" s="179" t="s">
        <v>367</v>
      </c>
      <c r="B35" s="180" t="s">
        <v>449</v>
      </c>
      <c r="C35" s="16" t="s">
        <v>383</v>
      </c>
      <c r="D35" s="16" t="s">
        <v>399</v>
      </c>
      <c r="E35" s="26" t="s">
        <v>464</v>
      </c>
      <c r="F35" s="16" t="s">
        <v>391</v>
      </c>
      <c r="G35" s="26" t="s">
        <v>405</v>
      </c>
      <c r="H35" s="16" t="s">
        <v>402</v>
      </c>
      <c r="I35" s="16" t="s">
        <v>388</v>
      </c>
      <c r="J35" s="26" t="s">
        <v>465</v>
      </c>
    </row>
    <row r="36" spans="1:10" ht="42" customHeight="1">
      <c r="A36" s="179" t="s">
        <v>367</v>
      </c>
      <c r="B36" s="180" t="s">
        <v>449</v>
      </c>
      <c r="C36" s="16" t="s">
        <v>383</v>
      </c>
      <c r="D36" s="16" t="s">
        <v>407</v>
      </c>
      <c r="E36" s="26" t="s">
        <v>408</v>
      </c>
      <c r="F36" s="16" t="s">
        <v>391</v>
      </c>
      <c r="G36" s="26" t="s">
        <v>409</v>
      </c>
      <c r="H36" s="16" t="s">
        <v>410</v>
      </c>
      <c r="I36" s="16" t="s">
        <v>388</v>
      </c>
      <c r="J36" s="26" t="s">
        <v>466</v>
      </c>
    </row>
    <row r="37" spans="1:10" ht="42" customHeight="1">
      <c r="A37" s="179" t="s">
        <v>367</v>
      </c>
      <c r="B37" s="180" t="s">
        <v>449</v>
      </c>
      <c r="C37" s="16" t="s">
        <v>412</v>
      </c>
      <c r="D37" s="16" t="s">
        <v>413</v>
      </c>
      <c r="E37" s="26" t="s">
        <v>467</v>
      </c>
      <c r="F37" s="16" t="s">
        <v>438</v>
      </c>
      <c r="G37" s="26" t="s">
        <v>468</v>
      </c>
      <c r="H37" s="16" t="s">
        <v>469</v>
      </c>
      <c r="I37" s="16" t="s">
        <v>388</v>
      </c>
      <c r="J37" s="26" t="s">
        <v>470</v>
      </c>
    </row>
    <row r="38" spans="1:10" ht="42" customHeight="1">
      <c r="A38" s="179" t="s">
        <v>367</v>
      </c>
      <c r="B38" s="180" t="s">
        <v>449</v>
      </c>
      <c r="C38" s="16" t="s">
        <v>412</v>
      </c>
      <c r="D38" s="16" t="s">
        <v>413</v>
      </c>
      <c r="E38" s="26" t="s">
        <v>471</v>
      </c>
      <c r="F38" s="16" t="s">
        <v>391</v>
      </c>
      <c r="G38" s="26" t="s">
        <v>405</v>
      </c>
      <c r="H38" s="16" t="s">
        <v>402</v>
      </c>
      <c r="I38" s="16" t="s">
        <v>388</v>
      </c>
      <c r="J38" s="26" t="s">
        <v>472</v>
      </c>
    </row>
    <row r="39" spans="1:10" ht="42" customHeight="1">
      <c r="A39" s="179" t="s">
        <v>367</v>
      </c>
      <c r="B39" s="180" t="s">
        <v>449</v>
      </c>
      <c r="C39" s="16" t="s">
        <v>412</v>
      </c>
      <c r="D39" s="16" t="s">
        <v>413</v>
      </c>
      <c r="E39" s="26" t="s">
        <v>473</v>
      </c>
      <c r="F39" s="16" t="s">
        <v>386</v>
      </c>
      <c r="G39" s="26" t="s">
        <v>474</v>
      </c>
      <c r="H39" s="16" t="s">
        <v>416</v>
      </c>
      <c r="I39" s="16" t="s">
        <v>417</v>
      </c>
      <c r="J39" s="26" t="s">
        <v>473</v>
      </c>
    </row>
    <row r="40" spans="1:10" ht="42" customHeight="1">
      <c r="A40" s="179" t="s">
        <v>367</v>
      </c>
      <c r="B40" s="180" t="s">
        <v>449</v>
      </c>
      <c r="C40" s="16" t="s">
        <v>412</v>
      </c>
      <c r="D40" s="16" t="s">
        <v>445</v>
      </c>
      <c r="E40" s="26" t="s">
        <v>475</v>
      </c>
      <c r="F40" s="16" t="s">
        <v>391</v>
      </c>
      <c r="G40" s="26" t="s">
        <v>476</v>
      </c>
      <c r="H40" s="16" t="s">
        <v>416</v>
      </c>
      <c r="I40" s="16" t="s">
        <v>417</v>
      </c>
      <c r="J40" s="26" t="s">
        <v>475</v>
      </c>
    </row>
    <row r="41" spans="1:10" ht="42" customHeight="1">
      <c r="A41" s="179" t="s">
        <v>367</v>
      </c>
      <c r="B41" s="180" t="s">
        <v>449</v>
      </c>
      <c r="C41" s="16" t="s">
        <v>424</v>
      </c>
      <c r="D41" s="16" t="s">
        <v>425</v>
      </c>
      <c r="E41" s="26" t="s">
        <v>477</v>
      </c>
      <c r="F41" s="16" t="s">
        <v>386</v>
      </c>
      <c r="G41" s="26" t="s">
        <v>401</v>
      </c>
      <c r="H41" s="16" t="s">
        <v>402</v>
      </c>
      <c r="I41" s="16" t="s">
        <v>388</v>
      </c>
      <c r="J41" s="26" t="s">
        <v>427</v>
      </c>
    </row>
    <row r="42" spans="1:10" ht="42" customHeight="1">
      <c r="A42" s="179" t="s">
        <v>349</v>
      </c>
      <c r="B42" s="180" t="s">
        <v>349</v>
      </c>
      <c r="C42" s="16" t="s">
        <v>383</v>
      </c>
      <c r="D42" s="16" t="s">
        <v>384</v>
      </c>
      <c r="E42" s="26" t="s">
        <v>478</v>
      </c>
      <c r="F42" s="16" t="s">
        <v>391</v>
      </c>
      <c r="G42" s="26" t="s">
        <v>479</v>
      </c>
      <c r="H42" s="16" t="s">
        <v>434</v>
      </c>
      <c r="I42" s="16" t="s">
        <v>388</v>
      </c>
      <c r="J42" s="26" t="s">
        <v>480</v>
      </c>
    </row>
    <row r="43" spans="1:10" ht="42" customHeight="1">
      <c r="A43" s="179" t="s">
        <v>349</v>
      </c>
      <c r="B43" s="180" t="s">
        <v>349</v>
      </c>
      <c r="C43" s="16" t="s">
        <v>412</v>
      </c>
      <c r="D43" s="16" t="s">
        <v>445</v>
      </c>
      <c r="E43" s="26" t="s">
        <v>481</v>
      </c>
      <c r="F43" s="16" t="s">
        <v>391</v>
      </c>
      <c r="G43" s="26" t="s">
        <v>405</v>
      </c>
      <c r="H43" s="16" t="s">
        <v>402</v>
      </c>
      <c r="I43" s="16" t="s">
        <v>388</v>
      </c>
      <c r="J43" s="26" t="s">
        <v>482</v>
      </c>
    </row>
    <row r="44" spans="1:10" ht="42" customHeight="1">
      <c r="A44" s="179" t="s">
        <v>349</v>
      </c>
      <c r="B44" s="180" t="s">
        <v>349</v>
      </c>
      <c r="C44" s="16" t="s">
        <v>424</v>
      </c>
      <c r="D44" s="16" t="s">
        <v>425</v>
      </c>
      <c r="E44" s="26" t="s">
        <v>483</v>
      </c>
      <c r="F44" s="16" t="s">
        <v>386</v>
      </c>
      <c r="G44" s="26" t="s">
        <v>484</v>
      </c>
      <c r="H44" s="16" t="s">
        <v>402</v>
      </c>
      <c r="I44" s="16" t="s">
        <v>388</v>
      </c>
      <c r="J44" s="26" t="s">
        <v>485</v>
      </c>
    </row>
    <row r="45" spans="1:10" ht="42" customHeight="1">
      <c r="A45" s="179" t="s">
        <v>356</v>
      </c>
      <c r="B45" s="180" t="s">
        <v>486</v>
      </c>
      <c r="C45" s="16" t="s">
        <v>383</v>
      </c>
      <c r="D45" s="16" t="s">
        <v>384</v>
      </c>
      <c r="E45" s="26" t="s">
        <v>487</v>
      </c>
      <c r="F45" s="16" t="s">
        <v>391</v>
      </c>
      <c r="G45" s="26">
        <v>1</v>
      </c>
      <c r="H45" s="16" t="s">
        <v>453</v>
      </c>
      <c r="I45" s="16" t="s">
        <v>388</v>
      </c>
      <c r="J45" s="26" t="s">
        <v>488</v>
      </c>
    </row>
    <row r="46" spans="1:10" ht="42" customHeight="1">
      <c r="A46" s="179" t="s">
        <v>356</v>
      </c>
      <c r="B46" s="180" t="s">
        <v>486</v>
      </c>
      <c r="C46" s="16" t="s">
        <v>383</v>
      </c>
      <c r="D46" s="16" t="s">
        <v>384</v>
      </c>
      <c r="E46" s="26" t="s">
        <v>489</v>
      </c>
      <c r="F46" s="16" t="s">
        <v>386</v>
      </c>
      <c r="G46" s="26" t="s">
        <v>84</v>
      </c>
      <c r="H46" s="16" t="s">
        <v>396</v>
      </c>
      <c r="I46" s="16" t="s">
        <v>388</v>
      </c>
      <c r="J46" s="26" t="s">
        <v>490</v>
      </c>
    </row>
    <row r="47" spans="1:10" ht="42" customHeight="1">
      <c r="A47" s="179" t="s">
        <v>356</v>
      </c>
      <c r="B47" s="180" t="s">
        <v>486</v>
      </c>
      <c r="C47" s="16" t="s">
        <v>383</v>
      </c>
      <c r="D47" s="16" t="s">
        <v>384</v>
      </c>
      <c r="E47" s="26" t="s">
        <v>491</v>
      </c>
      <c r="F47" s="16" t="s">
        <v>386</v>
      </c>
      <c r="G47" s="26" t="s">
        <v>83</v>
      </c>
      <c r="H47" s="16" t="s">
        <v>396</v>
      </c>
      <c r="I47" s="16" t="s">
        <v>388</v>
      </c>
      <c r="J47" s="26" t="s">
        <v>492</v>
      </c>
    </row>
    <row r="48" spans="1:10" ht="42" customHeight="1">
      <c r="A48" s="179" t="s">
        <v>356</v>
      </c>
      <c r="B48" s="180" t="s">
        <v>486</v>
      </c>
      <c r="C48" s="16" t="s">
        <v>383</v>
      </c>
      <c r="D48" s="16" t="s">
        <v>384</v>
      </c>
      <c r="E48" s="26" t="s">
        <v>493</v>
      </c>
      <c r="F48" s="16" t="s">
        <v>386</v>
      </c>
      <c r="G48" s="26" t="s">
        <v>83</v>
      </c>
      <c r="H48" s="16" t="s">
        <v>396</v>
      </c>
      <c r="I48" s="16" t="s">
        <v>388</v>
      </c>
      <c r="J48" s="26" t="s">
        <v>494</v>
      </c>
    </row>
    <row r="49" spans="1:10" ht="42" customHeight="1">
      <c r="A49" s="179" t="s">
        <v>356</v>
      </c>
      <c r="B49" s="180" t="s">
        <v>486</v>
      </c>
      <c r="C49" s="16" t="s">
        <v>383</v>
      </c>
      <c r="D49" s="16" t="s">
        <v>384</v>
      </c>
      <c r="E49" s="26" t="s">
        <v>495</v>
      </c>
      <c r="F49" s="16" t="s">
        <v>391</v>
      </c>
      <c r="G49" s="26" t="s">
        <v>496</v>
      </c>
      <c r="H49" s="16" t="s">
        <v>469</v>
      </c>
      <c r="I49" s="16" t="s">
        <v>388</v>
      </c>
      <c r="J49" s="26" t="s">
        <v>497</v>
      </c>
    </row>
    <row r="50" spans="1:10" ht="42" customHeight="1">
      <c r="A50" s="179" t="s">
        <v>356</v>
      </c>
      <c r="B50" s="180" t="s">
        <v>486</v>
      </c>
      <c r="C50" s="16" t="s">
        <v>383</v>
      </c>
      <c r="D50" s="16" t="s">
        <v>399</v>
      </c>
      <c r="E50" s="26" t="s">
        <v>498</v>
      </c>
      <c r="F50" s="16" t="s">
        <v>391</v>
      </c>
      <c r="G50" s="26" t="s">
        <v>499</v>
      </c>
      <c r="H50" s="16" t="s">
        <v>396</v>
      </c>
      <c r="I50" s="16" t="s">
        <v>388</v>
      </c>
      <c r="J50" s="26" t="s">
        <v>498</v>
      </c>
    </row>
    <row r="51" spans="1:10" ht="42" customHeight="1">
      <c r="A51" s="179" t="s">
        <v>356</v>
      </c>
      <c r="B51" s="180" t="s">
        <v>486</v>
      </c>
      <c r="C51" s="16" t="s">
        <v>383</v>
      </c>
      <c r="D51" s="16" t="s">
        <v>399</v>
      </c>
      <c r="E51" s="26" t="s">
        <v>500</v>
      </c>
      <c r="F51" s="16" t="s">
        <v>391</v>
      </c>
      <c r="G51" s="26" t="s">
        <v>499</v>
      </c>
      <c r="H51" s="16" t="s">
        <v>402</v>
      </c>
      <c r="I51" s="16" t="s">
        <v>388</v>
      </c>
      <c r="J51" s="26" t="s">
        <v>500</v>
      </c>
    </row>
    <row r="52" spans="1:10" ht="42" customHeight="1">
      <c r="A52" s="179" t="s">
        <v>356</v>
      </c>
      <c r="B52" s="180" t="s">
        <v>486</v>
      </c>
      <c r="C52" s="16" t="s">
        <v>383</v>
      </c>
      <c r="D52" s="16" t="s">
        <v>399</v>
      </c>
      <c r="E52" s="26" t="s">
        <v>501</v>
      </c>
      <c r="F52" s="16" t="s">
        <v>386</v>
      </c>
      <c r="G52" s="26" t="s">
        <v>502</v>
      </c>
      <c r="H52" s="16" t="s">
        <v>402</v>
      </c>
      <c r="I52" s="16" t="s">
        <v>388</v>
      </c>
      <c r="J52" s="26" t="s">
        <v>501</v>
      </c>
    </row>
    <row r="53" spans="1:10" ht="42" customHeight="1">
      <c r="A53" s="179" t="s">
        <v>356</v>
      </c>
      <c r="B53" s="180" t="s">
        <v>486</v>
      </c>
      <c r="C53" s="16" t="s">
        <v>383</v>
      </c>
      <c r="D53" s="16" t="s">
        <v>407</v>
      </c>
      <c r="E53" s="26" t="s">
        <v>408</v>
      </c>
      <c r="F53" s="16" t="s">
        <v>391</v>
      </c>
      <c r="G53" s="26" t="s">
        <v>409</v>
      </c>
      <c r="H53" s="16" t="s">
        <v>410</v>
      </c>
      <c r="I53" s="16" t="s">
        <v>388</v>
      </c>
      <c r="J53" s="26" t="s">
        <v>411</v>
      </c>
    </row>
    <row r="54" spans="1:10" ht="42" customHeight="1">
      <c r="A54" s="179" t="s">
        <v>356</v>
      </c>
      <c r="B54" s="180" t="s">
        <v>486</v>
      </c>
      <c r="C54" s="16" t="s">
        <v>412</v>
      </c>
      <c r="D54" s="16" t="s">
        <v>503</v>
      </c>
      <c r="E54" s="26" t="s">
        <v>504</v>
      </c>
      <c r="F54" s="16" t="s">
        <v>438</v>
      </c>
      <c r="G54" s="26" t="s">
        <v>87</v>
      </c>
      <c r="H54" s="16" t="s">
        <v>402</v>
      </c>
      <c r="I54" s="16" t="s">
        <v>388</v>
      </c>
      <c r="J54" s="26" t="s">
        <v>505</v>
      </c>
    </row>
    <row r="55" spans="1:10" ht="42" customHeight="1">
      <c r="A55" s="179" t="s">
        <v>356</v>
      </c>
      <c r="B55" s="180" t="s">
        <v>486</v>
      </c>
      <c r="C55" s="16" t="s">
        <v>412</v>
      </c>
      <c r="D55" s="16" t="s">
        <v>413</v>
      </c>
      <c r="E55" s="26" t="s">
        <v>506</v>
      </c>
      <c r="F55" s="16" t="s">
        <v>386</v>
      </c>
      <c r="G55" s="26" t="s">
        <v>502</v>
      </c>
      <c r="H55" s="16" t="s">
        <v>402</v>
      </c>
      <c r="I55" s="16" t="s">
        <v>388</v>
      </c>
      <c r="J55" s="26" t="s">
        <v>506</v>
      </c>
    </row>
    <row r="56" spans="1:10" ht="42" customHeight="1">
      <c r="A56" s="179" t="s">
        <v>356</v>
      </c>
      <c r="B56" s="180" t="s">
        <v>486</v>
      </c>
      <c r="C56" s="16" t="s">
        <v>412</v>
      </c>
      <c r="D56" s="16" t="s">
        <v>507</v>
      </c>
      <c r="E56" s="26" t="s">
        <v>508</v>
      </c>
      <c r="F56" s="16" t="s">
        <v>386</v>
      </c>
      <c r="G56" s="26" t="s">
        <v>509</v>
      </c>
      <c r="H56" s="16" t="s">
        <v>402</v>
      </c>
      <c r="I56" s="16" t="s">
        <v>388</v>
      </c>
      <c r="J56" s="26" t="s">
        <v>510</v>
      </c>
    </row>
    <row r="57" spans="1:10" ht="42" customHeight="1">
      <c r="A57" s="179" t="s">
        <v>356</v>
      </c>
      <c r="B57" s="180" t="s">
        <v>486</v>
      </c>
      <c r="C57" s="16" t="s">
        <v>424</v>
      </c>
      <c r="D57" s="16" t="s">
        <v>425</v>
      </c>
      <c r="E57" s="26" t="s">
        <v>511</v>
      </c>
      <c r="F57" s="16" t="s">
        <v>386</v>
      </c>
      <c r="G57" s="26" t="s">
        <v>401</v>
      </c>
      <c r="H57" s="16" t="s">
        <v>402</v>
      </c>
      <c r="I57" s="16" t="s">
        <v>388</v>
      </c>
      <c r="J57" s="26" t="s">
        <v>427</v>
      </c>
    </row>
    <row r="58" spans="1:10" ht="42" customHeight="1">
      <c r="A58" s="179" t="s">
        <v>371</v>
      </c>
      <c r="B58" s="180" t="s">
        <v>512</v>
      </c>
      <c r="C58" s="16" t="s">
        <v>383</v>
      </c>
      <c r="D58" s="16" t="s">
        <v>384</v>
      </c>
      <c r="E58" s="26" t="s">
        <v>513</v>
      </c>
      <c r="F58" s="16" t="s">
        <v>386</v>
      </c>
      <c r="G58" s="26" t="s">
        <v>514</v>
      </c>
      <c r="H58" s="16" t="s">
        <v>515</v>
      </c>
      <c r="I58" s="16" t="s">
        <v>388</v>
      </c>
      <c r="J58" s="26" t="s">
        <v>516</v>
      </c>
    </row>
    <row r="59" spans="1:10" ht="42" customHeight="1">
      <c r="A59" s="179" t="s">
        <v>371</v>
      </c>
      <c r="B59" s="180" t="s">
        <v>512</v>
      </c>
      <c r="C59" s="16" t="s">
        <v>383</v>
      </c>
      <c r="D59" s="16" t="s">
        <v>399</v>
      </c>
      <c r="E59" s="26" t="s">
        <v>517</v>
      </c>
      <c r="F59" s="16" t="s">
        <v>391</v>
      </c>
      <c r="G59" s="26" t="s">
        <v>405</v>
      </c>
      <c r="H59" s="16" t="s">
        <v>402</v>
      </c>
      <c r="I59" s="16" t="s">
        <v>388</v>
      </c>
      <c r="J59" s="26" t="s">
        <v>517</v>
      </c>
    </row>
    <row r="60" spans="1:10" ht="42" customHeight="1">
      <c r="A60" s="179" t="s">
        <v>371</v>
      </c>
      <c r="B60" s="180" t="s">
        <v>512</v>
      </c>
      <c r="C60" s="16" t="s">
        <v>383</v>
      </c>
      <c r="D60" s="16" t="s">
        <v>399</v>
      </c>
      <c r="E60" s="26" t="s">
        <v>518</v>
      </c>
      <c r="F60" s="16" t="s">
        <v>391</v>
      </c>
      <c r="G60" s="26" t="s">
        <v>405</v>
      </c>
      <c r="H60" s="16" t="s">
        <v>402</v>
      </c>
      <c r="I60" s="16" t="s">
        <v>388</v>
      </c>
      <c r="J60" s="26" t="s">
        <v>519</v>
      </c>
    </row>
    <row r="61" spans="1:10" ht="42" customHeight="1">
      <c r="A61" s="179" t="s">
        <v>371</v>
      </c>
      <c r="B61" s="180" t="s">
        <v>512</v>
      </c>
      <c r="C61" s="16" t="s">
        <v>383</v>
      </c>
      <c r="D61" s="16" t="s">
        <v>399</v>
      </c>
      <c r="E61" s="26" t="s">
        <v>520</v>
      </c>
      <c r="F61" s="16" t="s">
        <v>386</v>
      </c>
      <c r="G61" s="26" t="s">
        <v>401</v>
      </c>
      <c r="H61" s="16" t="s">
        <v>402</v>
      </c>
      <c r="I61" s="16" t="s">
        <v>388</v>
      </c>
      <c r="J61" s="26" t="s">
        <v>520</v>
      </c>
    </row>
    <row r="62" spans="1:10" ht="42" customHeight="1">
      <c r="A62" s="179" t="s">
        <v>371</v>
      </c>
      <c r="B62" s="180" t="s">
        <v>512</v>
      </c>
      <c r="C62" s="16" t="s">
        <v>383</v>
      </c>
      <c r="D62" s="16" t="s">
        <v>407</v>
      </c>
      <c r="E62" s="26" t="s">
        <v>521</v>
      </c>
      <c r="F62" s="16" t="s">
        <v>391</v>
      </c>
      <c r="G62" s="26" t="s">
        <v>405</v>
      </c>
      <c r="H62" s="16" t="s">
        <v>402</v>
      </c>
      <c r="I62" s="16" t="s">
        <v>388</v>
      </c>
      <c r="J62" s="26" t="s">
        <v>521</v>
      </c>
    </row>
    <row r="63" spans="1:10" ht="42" customHeight="1">
      <c r="A63" s="179" t="s">
        <v>371</v>
      </c>
      <c r="B63" s="180" t="s">
        <v>512</v>
      </c>
      <c r="C63" s="16" t="s">
        <v>383</v>
      </c>
      <c r="D63" s="16" t="s">
        <v>407</v>
      </c>
      <c r="E63" s="26" t="s">
        <v>408</v>
      </c>
      <c r="F63" s="16" t="s">
        <v>391</v>
      </c>
      <c r="G63" s="26" t="s">
        <v>409</v>
      </c>
      <c r="H63" s="16" t="s">
        <v>410</v>
      </c>
      <c r="I63" s="16" t="s">
        <v>388</v>
      </c>
      <c r="J63" s="26" t="s">
        <v>439</v>
      </c>
    </row>
    <row r="64" spans="1:10" ht="42" customHeight="1">
      <c r="A64" s="179" t="s">
        <v>371</v>
      </c>
      <c r="B64" s="180" t="s">
        <v>512</v>
      </c>
      <c r="C64" s="16" t="s">
        <v>412</v>
      </c>
      <c r="D64" s="16" t="s">
        <v>413</v>
      </c>
      <c r="E64" s="26" t="s">
        <v>522</v>
      </c>
      <c r="F64" s="16" t="s">
        <v>438</v>
      </c>
      <c r="G64" s="26" t="s">
        <v>523</v>
      </c>
      <c r="H64" s="16" t="s">
        <v>524</v>
      </c>
      <c r="I64" s="16" t="s">
        <v>388</v>
      </c>
      <c r="J64" s="26" t="s">
        <v>525</v>
      </c>
    </row>
    <row r="65" spans="1:10" ht="42" customHeight="1">
      <c r="A65" s="179" t="s">
        <v>371</v>
      </c>
      <c r="B65" s="180" t="s">
        <v>512</v>
      </c>
      <c r="C65" s="16" t="s">
        <v>412</v>
      </c>
      <c r="D65" s="16" t="s">
        <v>413</v>
      </c>
      <c r="E65" s="26" t="s">
        <v>526</v>
      </c>
      <c r="F65" s="16" t="s">
        <v>391</v>
      </c>
      <c r="G65" s="26" t="s">
        <v>415</v>
      </c>
      <c r="H65" s="16" t="s">
        <v>416</v>
      </c>
      <c r="I65" s="16" t="s">
        <v>417</v>
      </c>
      <c r="J65" s="26" t="s">
        <v>527</v>
      </c>
    </row>
    <row r="66" spans="1:10" ht="42" customHeight="1">
      <c r="A66" s="179" t="s">
        <v>371</v>
      </c>
      <c r="B66" s="180" t="s">
        <v>512</v>
      </c>
      <c r="C66" s="16" t="s">
        <v>424</v>
      </c>
      <c r="D66" s="16" t="s">
        <v>425</v>
      </c>
      <c r="E66" s="26" t="s">
        <v>528</v>
      </c>
      <c r="F66" s="16" t="s">
        <v>386</v>
      </c>
      <c r="G66" s="26" t="s">
        <v>401</v>
      </c>
      <c r="H66" s="16" t="s">
        <v>402</v>
      </c>
      <c r="I66" s="16" t="s">
        <v>388</v>
      </c>
      <c r="J66" s="26" t="s">
        <v>528</v>
      </c>
    </row>
    <row r="67" spans="1:10" ht="42" customHeight="1">
      <c r="A67" s="179" t="s">
        <v>363</v>
      </c>
      <c r="B67" s="180" t="s">
        <v>529</v>
      </c>
      <c r="C67" s="16" t="s">
        <v>383</v>
      </c>
      <c r="D67" s="16" t="s">
        <v>384</v>
      </c>
      <c r="E67" s="26" t="s">
        <v>530</v>
      </c>
      <c r="F67" s="16" t="s">
        <v>391</v>
      </c>
      <c r="G67" s="26" t="s">
        <v>531</v>
      </c>
      <c r="H67" s="16" t="s">
        <v>434</v>
      </c>
      <c r="I67" s="16" t="s">
        <v>388</v>
      </c>
      <c r="J67" s="26" t="s">
        <v>532</v>
      </c>
    </row>
    <row r="68" spans="1:10" ht="42" customHeight="1">
      <c r="A68" s="179" t="s">
        <v>363</v>
      </c>
      <c r="B68" s="180" t="s">
        <v>529</v>
      </c>
      <c r="C68" s="16" t="s">
        <v>383</v>
      </c>
      <c r="D68" s="16" t="s">
        <v>384</v>
      </c>
      <c r="E68" s="26" t="s">
        <v>533</v>
      </c>
      <c r="F68" s="16" t="s">
        <v>386</v>
      </c>
      <c r="G68" s="26" t="s">
        <v>394</v>
      </c>
      <c r="H68" s="16" t="s">
        <v>430</v>
      </c>
      <c r="I68" s="16" t="s">
        <v>388</v>
      </c>
      <c r="J68" s="26" t="s">
        <v>533</v>
      </c>
    </row>
    <row r="69" spans="1:10" ht="42" customHeight="1">
      <c r="A69" s="179" t="s">
        <v>363</v>
      </c>
      <c r="B69" s="180" t="s">
        <v>529</v>
      </c>
      <c r="C69" s="16" t="s">
        <v>383</v>
      </c>
      <c r="D69" s="16" t="s">
        <v>384</v>
      </c>
      <c r="E69" s="26" t="s">
        <v>534</v>
      </c>
      <c r="F69" s="16" t="s">
        <v>386</v>
      </c>
      <c r="G69" s="26" t="s">
        <v>535</v>
      </c>
      <c r="H69" s="16" t="s">
        <v>402</v>
      </c>
      <c r="I69" s="16" t="s">
        <v>388</v>
      </c>
      <c r="J69" s="26" t="s">
        <v>536</v>
      </c>
    </row>
    <row r="70" spans="1:10" ht="42" customHeight="1">
      <c r="A70" s="179" t="s">
        <v>363</v>
      </c>
      <c r="B70" s="180" t="s">
        <v>529</v>
      </c>
      <c r="C70" s="16" t="s">
        <v>383</v>
      </c>
      <c r="D70" s="16" t="s">
        <v>384</v>
      </c>
      <c r="E70" s="26" t="s">
        <v>537</v>
      </c>
      <c r="F70" s="16" t="s">
        <v>386</v>
      </c>
      <c r="G70" s="26" t="s">
        <v>484</v>
      </c>
      <c r="H70" s="16" t="s">
        <v>402</v>
      </c>
      <c r="I70" s="16" t="s">
        <v>388</v>
      </c>
      <c r="J70" s="26" t="s">
        <v>538</v>
      </c>
    </row>
    <row r="71" spans="1:10" ht="42" customHeight="1">
      <c r="A71" s="179" t="s">
        <v>363</v>
      </c>
      <c r="B71" s="180" t="s">
        <v>529</v>
      </c>
      <c r="C71" s="16" t="s">
        <v>383</v>
      </c>
      <c r="D71" s="16" t="s">
        <v>384</v>
      </c>
      <c r="E71" s="26" t="s">
        <v>539</v>
      </c>
      <c r="F71" s="16" t="s">
        <v>386</v>
      </c>
      <c r="G71" s="26" t="s">
        <v>540</v>
      </c>
      <c r="H71" s="16" t="s">
        <v>524</v>
      </c>
      <c r="I71" s="16" t="s">
        <v>388</v>
      </c>
      <c r="J71" s="26" t="s">
        <v>539</v>
      </c>
    </row>
    <row r="72" spans="1:10" ht="42" customHeight="1">
      <c r="A72" s="179" t="s">
        <v>363</v>
      </c>
      <c r="B72" s="180" t="s">
        <v>529</v>
      </c>
      <c r="C72" s="16" t="s">
        <v>383</v>
      </c>
      <c r="D72" s="16" t="s">
        <v>384</v>
      </c>
      <c r="E72" s="26" t="s">
        <v>541</v>
      </c>
      <c r="F72" s="16" t="s">
        <v>386</v>
      </c>
      <c r="G72" s="26" t="s">
        <v>542</v>
      </c>
      <c r="H72" s="16" t="s">
        <v>524</v>
      </c>
      <c r="I72" s="16" t="s">
        <v>388</v>
      </c>
      <c r="J72" s="26" t="s">
        <v>541</v>
      </c>
    </row>
    <row r="73" spans="1:10" ht="42" customHeight="1">
      <c r="A73" s="179" t="s">
        <v>363</v>
      </c>
      <c r="B73" s="180" t="s">
        <v>529</v>
      </c>
      <c r="C73" s="16" t="s">
        <v>383</v>
      </c>
      <c r="D73" s="16" t="s">
        <v>399</v>
      </c>
      <c r="E73" s="26" t="s">
        <v>543</v>
      </c>
      <c r="F73" s="16" t="s">
        <v>391</v>
      </c>
      <c r="G73" s="26" t="s">
        <v>405</v>
      </c>
      <c r="H73" s="16" t="s">
        <v>402</v>
      </c>
      <c r="I73" s="16" t="s">
        <v>388</v>
      </c>
      <c r="J73" s="26" t="s">
        <v>544</v>
      </c>
    </row>
    <row r="74" spans="1:10" ht="42" customHeight="1">
      <c r="A74" s="179" t="s">
        <v>363</v>
      </c>
      <c r="B74" s="180" t="s">
        <v>529</v>
      </c>
      <c r="C74" s="16" t="s">
        <v>383</v>
      </c>
      <c r="D74" s="16" t="s">
        <v>399</v>
      </c>
      <c r="E74" s="26" t="s">
        <v>545</v>
      </c>
      <c r="F74" s="16" t="s">
        <v>386</v>
      </c>
      <c r="G74" s="26" t="s">
        <v>484</v>
      </c>
      <c r="H74" s="16" t="s">
        <v>402</v>
      </c>
      <c r="I74" s="16" t="s">
        <v>388</v>
      </c>
      <c r="J74" s="26" t="s">
        <v>546</v>
      </c>
    </row>
    <row r="75" spans="1:10" ht="42" customHeight="1">
      <c r="A75" s="179" t="s">
        <v>363</v>
      </c>
      <c r="B75" s="180" t="s">
        <v>529</v>
      </c>
      <c r="C75" s="16" t="s">
        <v>383</v>
      </c>
      <c r="D75" s="16" t="s">
        <v>407</v>
      </c>
      <c r="E75" s="26" t="s">
        <v>408</v>
      </c>
      <c r="F75" s="16" t="s">
        <v>391</v>
      </c>
      <c r="G75" s="26" t="s">
        <v>409</v>
      </c>
      <c r="H75" s="16" t="s">
        <v>410</v>
      </c>
      <c r="I75" s="16" t="s">
        <v>388</v>
      </c>
      <c r="J75" s="26" t="s">
        <v>439</v>
      </c>
    </row>
    <row r="76" spans="1:10" ht="42" customHeight="1">
      <c r="A76" s="179" t="s">
        <v>363</v>
      </c>
      <c r="B76" s="180" t="s">
        <v>529</v>
      </c>
      <c r="C76" s="16" t="s">
        <v>412</v>
      </c>
      <c r="D76" s="16" t="s">
        <v>413</v>
      </c>
      <c r="E76" s="26" t="s">
        <v>547</v>
      </c>
      <c r="F76" s="16" t="s">
        <v>391</v>
      </c>
      <c r="G76" s="26" t="s">
        <v>484</v>
      </c>
      <c r="H76" s="16" t="s">
        <v>402</v>
      </c>
      <c r="I76" s="16" t="s">
        <v>388</v>
      </c>
      <c r="J76" s="26" t="s">
        <v>548</v>
      </c>
    </row>
    <row r="77" spans="1:10" ht="42" customHeight="1">
      <c r="A77" s="179" t="s">
        <v>363</v>
      </c>
      <c r="B77" s="180" t="s">
        <v>529</v>
      </c>
      <c r="C77" s="16" t="s">
        <v>412</v>
      </c>
      <c r="D77" s="16" t="s">
        <v>413</v>
      </c>
      <c r="E77" s="26" t="s">
        <v>549</v>
      </c>
      <c r="F77" s="16" t="s">
        <v>391</v>
      </c>
      <c r="G77" s="26" t="s">
        <v>550</v>
      </c>
      <c r="H77" s="16" t="s">
        <v>416</v>
      </c>
      <c r="I77" s="16" t="s">
        <v>417</v>
      </c>
      <c r="J77" s="26" t="s">
        <v>551</v>
      </c>
    </row>
    <row r="78" spans="1:10" ht="42" customHeight="1">
      <c r="A78" s="179" t="s">
        <v>363</v>
      </c>
      <c r="B78" s="180" t="s">
        <v>529</v>
      </c>
      <c r="C78" s="16" t="s">
        <v>424</v>
      </c>
      <c r="D78" s="16" t="s">
        <v>425</v>
      </c>
      <c r="E78" s="26" t="s">
        <v>425</v>
      </c>
      <c r="F78" s="16" t="s">
        <v>386</v>
      </c>
      <c r="G78" s="26" t="s">
        <v>401</v>
      </c>
      <c r="H78" s="16" t="s">
        <v>402</v>
      </c>
      <c r="I78" s="16" t="s">
        <v>388</v>
      </c>
      <c r="J78" s="26" t="s">
        <v>427</v>
      </c>
    </row>
    <row r="79" spans="1:10" ht="42" customHeight="1">
      <c r="A79" s="179" t="s">
        <v>369</v>
      </c>
      <c r="B79" s="180" t="s">
        <v>552</v>
      </c>
      <c r="C79" s="16" t="s">
        <v>383</v>
      </c>
      <c r="D79" s="16" t="s">
        <v>384</v>
      </c>
      <c r="E79" s="26" t="s">
        <v>553</v>
      </c>
      <c r="F79" s="16" t="s">
        <v>391</v>
      </c>
      <c r="G79" s="26" t="s">
        <v>405</v>
      </c>
      <c r="H79" s="16" t="s">
        <v>402</v>
      </c>
      <c r="I79" s="16" t="s">
        <v>388</v>
      </c>
      <c r="J79" s="26" t="s">
        <v>554</v>
      </c>
    </row>
    <row r="80" spans="1:10" ht="42" customHeight="1">
      <c r="A80" s="179" t="s">
        <v>369</v>
      </c>
      <c r="B80" s="180" t="s">
        <v>552</v>
      </c>
      <c r="C80" s="16" t="s">
        <v>383</v>
      </c>
      <c r="D80" s="16" t="s">
        <v>384</v>
      </c>
      <c r="E80" s="26" t="s">
        <v>555</v>
      </c>
      <c r="F80" s="16" t="s">
        <v>386</v>
      </c>
      <c r="G80" s="26">
        <v>1</v>
      </c>
      <c r="H80" s="16" t="s">
        <v>396</v>
      </c>
      <c r="I80" s="16" t="s">
        <v>388</v>
      </c>
      <c r="J80" s="26" t="s">
        <v>556</v>
      </c>
    </row>
    <row r="81" spans="1:10" ht="42" customHeight="1">
      <c r="A81" s="179" t="s">
        <v>369</v>
      </c>
      <c r="B81" s="180" t="s">
        <v>552</v>
      </c>
      <c r="C81" s="16" t="s">
        <v>383</v>
      </c>
      <c r="D81" s="16" t="s">
        <v>384</v>
      </c>
      <c r="E81" s="26" t="s">
        <v>557</v>
      </c>
      <c r="F81" s="16" t="s">
        <v>386</v>
      </c>
      <c r="G81" s="26" t="s">
        <v>94</v>
      </c>
      <c r="H81" s="16" t="s">
        <v>396</v>
      </c>
      <c r="I81" s="16" t="s">
        <v>388</v>
      </c>
      <c r="J81" s="26" t="s">
        <v>558</v>
      </c>
    </row>
    <row r="82" spans="1:10" ht="42" customHeight="1">
      <c r="A82" s="179" t="s">
        <v>369</v>
      </c>
      <c r="B82" s="180" t="s">
        <v>552</v>
      </c>
      <c r="C82" s="16" t="s">
        <v>383</v>
      </c>
      <c r="D82" s="16" t="s">
        <v>384</v>
      </c>
      <c r="E82" s="26" t="s">
        <v>559</v>
      </c>
      <c r="F82" s="16" t="s">
        <v>386</v>
      </c>
      <c r="G82" s="26" t="s">
        <v>86</v>
      </c>
      <c r="H82" s="16" t="s">
        <v>396</v>
      </c>
      <c r="I82" s="16" t="s">
        <v>388</v>
      </c>
      <c r="J82" s="26" t="s">
        <v>560</v>
      </c>
    </row>
    <row r="83" spans="1:10" ht="42" customHeight="1">
      <c r="A83" s="179" t="s">
        <v>369</v>
      </c>
      <c r="B83" s="180" t="s">
        <v>552</v>
      </c>
      <c r="C83" s="16" t="s">
        <v>383</v>
      </c>
      <c r="D83" s="16" t="s">
        <v>384</v>
      </c>
      <c r="E83" s="26" t="s">
        <v>561</v>
      </c>
      <c r="F83" s="16" t="s">
        <v>386</v>
      </c>
      <c r="G83" s="26" t="s">
        <v>86</v>
      </c>
      <c r="H83" s="16" t="s">
        <v>396</v>
      </c>
      <c r="I83" s="16" t="s">
        <v>388</v>
      </c>
      <c r="J83" s="26" t="s">
        <v>562</v>
      </c>
    </row>
    <row r="84" spans="1:10" ht="42" customHeight="1">
      <c r="A84" s="179" t="s">
        <v>369</v>
      </c>
      <c r="B84" s="180" t="s">
        <v>552</v>
      </c>
      <c r="C84" s="16" t="s">
        <v>383</v>
      </c>
      <c r="D84" s="16" t="s">
        <v>399</v>
      </c>
      <c r="E84" s="26" t="s">
        <v>563</v>
      </c>
      <c r="F84" s="16" t="s">
        <v>391</v>
      </c>
      <c r="G84" s="26" t="s">
        <v>405</v>
      </c>
      <c r="H84" s="16" t="s">
        <v>402</v>
      </c>
      <c r="I84" s="16" t="s">
        <v>388</v>
      </c>
      <c r="J84" s="26" t="s">
        <v>564</v>
      </c>
    </row>
    <row r="85" spans="1:10" ht="42" customHeight="1">
      <c r="A85" s="179" t="s">
        <v>369</v>
      </c>
      <c r="B85" s="180" t="s">
        <v>552</v>
      </c>
      <c r="C85" s="16" t="s">
        <v>383</v>
      </c>
      <c r="D85" s="16" t="s">
        <v>399</v>
      </c>
      <c r="E85" s="26" t="s">
        <v>565</v>
      </c>
      <c r="F85" s="16" t="s">
        <v>386</v>
      </c>
      <c r="G85" s="26" t="s">
        <v>566</v>
      </c>
      <c r="H85" s="16" t="s">
        <v>402</v>
      </c>
      <c r="I85" s="16" t="s">
        <v>388</v>
      </c>
      <c r="J85" s="26" t="s">
        <v>567</v>
      </c>
    </row>
    <row r="86" spans="1:10" ht="42" customHeight="1">
      <c r="A86" s="179" t="s">
        <v>369</v>
      </c>
      <c r="B86" s="180" t="s">
        <v>552</v>
      </c>
      <c r="C86" s="16" t="s">
        <v>383</v>
      </c>
      <c r="D86" s="16" t="s">
        <v>399</v>
      </c>
      <c r="E86" s="26" t="s">
        <v>568</v>
      </c>
      <c r="F86" s="16" t="s">
        <v>391</v>
      </c>
      <c r="G86" s="26" t="s">
        <v>499</v>
      </c>
      <c r="H86" s="16" t="s">
        <v>396</v>
      </c>
      <c r="I86" s="16" t="s">
        <v>388</v>
      </c>
      <c r="J86" s="26" t="s">
        <v>569</v>
      </c>
    </row>
    <row r="87" spans="1:10" ht="42" customHeight="1">
      <c r="A87" s="179" t="s">
        <v>369</v>
      </c>
      <c r="B87" s="180" t="s">
        <v>552</v>
      </c>
      <c r="C87" s="16" t="s">
        <v>383</v>
      </c>
      <c r="D87" s="16" t="s">
        <v>399</v>
      </c>
      <c r="E87" s="26" t="s">
        <v>570</v>
      </c>
      <c r="F87" s="16" t="s">
        <v>391</v>
      </c>
      <c r="G87" s="26" t="s">
        <v>405</v>
      </c>
      <c r="H87" s="16" t="s">
        <v>402</v>
      </c>
      <c r="I87" s="16" t="s">
        <v>388</v>
      </c>
      <c r="J87" s="26" t="s">
        <v>571</v>
      </c>
    </row>
    <row r="88" spans="1:10" ht="42" customHeight="1">
      <c r="A88" s="179" t="s">
        <v>369</v>
      </c>
      <c r="B88" s="180" t="s">
        <v>552</v>
      </c>
      <c r="C88" s="16" t="s">
        <v>383</v>
      </c>
      <c r="D88" s="16" t="s">
        <v>399</v>
      </c>
      <c r="E88" s="26" t="s">
        <v>572</v>
      </c>
      <c r="F88" s="16" t="s">
        <v>386</v>
      </c>
      <c r="G88" s="26" t="s">
        <v>401</v>
      </c>
      <c r="H88" s="16" t="s">
        <v>402</v>
      </c>
      <c r="I88" s="16" t="s">
        <v>388</v>
      </c>
      <c r="J88" s="26" t="s">
        <v>573</v>
      </c>
    </row>
    <row r="89" spans="1:10" ht="42" customHeight="1">
      <c r="A89" s="179" t="s">
        <v>369</v>
      </c>
      <c r="B89" s="180" t="s">
        <v>552</v>
      </c>
      <c r="C89" s="16" t="s">
        <v>383</v>
      </c>
      <c r="D89" s="16" t="s">
        <v>407</v>
      </c>
      <c r="E89" s="26" t="s">
        <v>408</v>
      </c>
      <c r="F89" s="16" t="s">
        <v>391</v>
      </c>
      <c r="G89" s="26" t="s">
        <v>409</v>
      </c>
      <c r="H89" s="16" t="s">
        <v>410</v>
      </c>
      <c r="I89" s="16" t="s">
        <v>388</v>
      </c>
      <c r="J89" s="26" t="s">
        <v>439</v>
      </c>
    </row>
    <row r="90" spans="1:10" ht="42" customHeight="1">
      <c r="A90" s="179" t="s">
        <v>369</v>
      </c>
      <c r="B90" s="180" t="s">
        <v>552</v>
      </c>
      <c r="C90" s="16" t="s">
        <v>412</v>
      </c>
      <c r="D90" s="16" t="s">
        <v>413</v>
      </c>
      <c r="E90" s="26" t="s">
        <v>574</v>
      </c>
      <c r="F90" s="16" t="s">
        <v>391</v>
      </c>
      <c r="G90" s="26" t="s">
        <v>415</v>
      </c>
      <c r="H90" s="16" t="s">
        <v>416</v>
      </c>
      <c r="I90" s="16" t="s">
        <v>417</v>
      </c>
      <c r="J90" s="26" t="s">
        <v>574</v>
      </c>
    </row>
    <row r="91" spans="1:10" ht="42" customHeight="1">
      <c r="A91" s="179" t="s">
        <v>369</v>
      </c>
      <c r="B91" s="180" t="s">
        <v>552</v>
      </c>
      <c r="C91" s="16" t="s">
        <v>412</v>
      </c>
      <c r="D91" s="16" t="s">
        <v>413</v>
      </c>
      <c r="E91" s="26" t="s">
        <v>575</v>
      </c>
      <c r="F91" s="16" t="s">
        <v>391</v>
      </c>
      <c r="G91" s="26" t="s">
        <v>415</v>
      </c>
      <c r="H91" s="16" t="s">
        <v>416</v>
      </c>
      <c r="I91" s="16" t="s">
        <v>417</v>
      </c>
      <c r="J91" s="26" t="s">
        <v>576</v>
      </c>
    </row>
    <row r="92" spans="1:10" ht="42" customHeight="1">
      <c r="A92" s="179" t="s">
        <v>369</v>
      </c>
      <c r="B92" s="180" t="s">
        <v>552</v>
      </c>
      <c r="C92" s="16" t="s">
        <v>424</v>
      </c>
      <c r="D92" s="16" t="s">
        <v>425</v>
      </c>
      <c r="E92" s="26" t="s">
        <v>477</v>
      </c>
      <c r="F92" s="16" t="s">
        <v>386</v>
      </c>
      <c r="G92" s="26" t="s">
        <v>401</v>
      </c>
      <c r="H92" s="16" t="s">
        <v>402</v>
      </c>
      <c r="I92" s="16" t="s">
        <v>388</v>
      </c>
      <c r="J92" s="26" t="s">
        <v>577</v>
      </c>
    </row>
    <row r="93" spans="1:10" ht="42" customHeight="1">
      <c r="A93" s="179" t="s">
        <v>347</v>
      </c>
      <c r="B93" s="180" t="s">
        <v>347</v>
      </c>
      <c r="C93" s="16" t="s">
        <v>383</v>
      </c>
      <c r="D93" s="16" t="s">
        <v>384</v>
      </c>
      <c r="E93" s="26" t="s">
        <v>578</v>
      </c>
      <c r="F93" s="16" t="s">
        <v>391</v>
      </c>
      <c r="G93" s="26" t="s">
        <v>484</v>
      </c>
      <c r="H93" s="16" t="s">
        <v>469</v>
      </c>
      <c r="I93" s="16" t="s">
        <v>388</v>
      </c>
      <c r="J93" s="26" t="s">
        <v>579</v>
      </c>
    </row>
    <row r="94" spans="1:10" ht="42" customHeight="1">
      <c r="A94" s="179" t="s">
        <v>347</v>
      </c>
      <c r="B94" s="180" t="s">
        <v>347</v>
      </c>
      <c r="C94" s="16" t="s">
        <v>412</v>
      </c>
      <c r="D94" s="16" t="s">
        <v>445</v>
      </c>
      <c r="E94" s="26" t="s">
        <v>580</v>
      </c>
      <c r="F94" s="16" t="s">
        <v>391</v>
      </c>
      <c r="G94" s="26" t="s">
        <v>405</v>
      </c>
      <c r="H94" s="16" t="s">
        <v>402</v>
      </c>
      <c r="I94" s="16" t="s">
        <v>388</v>
      </c>
      <c r="J94" s="26" t="s">
        <v>581</v>
      </c>
    </row>
    <row r="95" spans="1:10" ht="42" customHeight="1">
      <c r="A95" s="179" t="s">
        <v>347</v>
      </c>
      <c r="B95" s="180" t="s">
        <v>347</v>
      </c>
      <c r="C95" s="16" t="s">
        <v>424</v>
      </c>
      <c r="D95" s="16" t="s">
        <v>425</v>
      </c>
      <c r="E95" s="26" t="s">
        <v>582</v>
      </c>
      <c r="F95" s="16" t="s">
        <v>386</v>
      </c>
      <c r="G95" s="26" t="s">
        <v>484</v>
      </c>
      <c r="H95" s="16" t="s">
        <v>402</v>
      </c>
      <c r="I95" s="16" t="s">
        <v>388</v>
      </c>
      <c r="J95" s="26" t="s">
        <v>583</v>
      </c>
    </row>
    <row r="96" spans="1:10" ht="42" customHeight="1">
      <c r="A96" s="179" t="s">
        <v>345</v>
      </c>
      <c r="B96" s="180" t="s">
        <v>584</v>
      </c>
      <c r="C96" s="16" t="s">
        <v>383</v>
      </c>
      <c r="D96" s="16" t="s">
        <v>384</v>
      </c>
      <c r="E96" s="26" t="s">
        <v>585</v>
      </c>
      <c r="F96" s="16" t="s">
        <v>391</v>
      </c>
      <c r="G96" s="26" t="s">
        <v>90</v>
      </c>
      <c r="H96" s="16" t="s">
        <v>586</v>
      </c>
      <c r="I96" s="16" t="s">
        <v>388</v>
      </c>
      <c r="J96" s="26" t="s">
        <v>587</v>
      </c>
    </row>
    <row r="97" spans="1:10" ht="42" customHeight="1">
      <c r="A97" s="179" t="s">
        <v>345</v>
      </c>
      <c r="B97" s="180" t="s">
        <v>584</v>
      </c>
      <c r="C97" s="16" t="s">
        <v>412</v>
      </c>
      <c r="D97" s="16" t="s">
        <v>413</v>
      </c>
      <c r="E97" s="26" t="s">
        <v>588</v>
      </c>
      <c r="F97" s="16" t="s">
        <v>386</v>
      </c>
      <c r="G97" s="26" t="s">
        <v>484</v>
      </c>
      <c r="H97" s="16" t="s">
        <v>402</v>
      </c>
      <c r="I97" s="16" t="s">
        <v>388</v>
      </c>
      <c r="J97" s="26" t="s">
        <v>589</v>
      </c>
    </row>
    <row r="98" spans="1:10" ht="42" customHeight="1">
      <c r="A98" s="179" t="s">
        <v>345</v>
      </c>
      <c r="B98" s="180" t="s">
        <v>584</v>
      </c>
      <c r="C98" s="16" t="s">
        <v>424</v>
      </c>
      <c r="D98" s="16" t="s">
        <v>425</v>
      </c>
      <c r="E98" s="26" t="s">
        <v>590</v>
      </c>
      <c r="F98" s="16" t="s">
        <v>386</v>
      </c>
      <c r="G98" s="26" t="s">
        <v>401</v>
      </c>
      <c r="H98" s="16" t="s">
        <v>402</v>
      </c>
      <c r="I98" s="16" t="s">
        <v>388</v>
      </c>
      <c r="J98" s="26" t="s">
        <v>591</v>
      </c>
    </row>
    <row r="99" spans="1:10" ht="42" customHeight="1">
      <c r="A99" s="179" t="s">
        <v>358</v>
      </c>
      <c r="B99" s="180" t="s">
        <v>592</v>
      </c>
      <c r="C99" s="16" t="s">
        <v>383</v>
      </c>
      <c r="D99" s="16" t="s">
        <v>384</v>
      </c>
      <c r="E99" s="26" t="s">
        <v>593</v>
      </c>
      <c r="F99" s="16" t="s">
        <v>386</v>
      </c>
      <c r="G99" s="26" t="s">
        <v>594</v>
      </c>
      <c r="H99" s="16" t="s">
        <v>469</v>
      </c>
      <c r="I99" s="16" t="s">
        <v>388</v>
      </c>
      <c r="J99" s="26" t="s">
        <v>595</v>
      </c>
    </row>
    <row r="100" spans="1:10" ht="42" customHeight="1">
      <c r="A100" s="179" t="s">
        <v>358</v>
      </c>
      <c r="B100" s="180" t="s">
        <v>592</v>
      </c>
      <c r="C100" s="16" t="s">
        <v>383</v>
      </c>
      <c r="D100" s="16" t="s">
        <v>399</v>
      </c>
      <c r="E100" s="26" t="s">
        <v>596</v>
      </c>
      <c r="F100" s="16" t="s">
        <v>391</v>
      </c>
      <c r="G100" s="26" t="s">
        <v>394</v>
      </c>
      <c r="H100" s="16" t="s">
        <v>430</v>
      </c>
      <c r="I100" s="16" t="s">
        <v>388</v>
      </c>
      <c r="J100" s="26" t="s">
        <v>597</v>
      </c>
    </row>
    <row r="101" spans="1:10" ht="42" customHeight="1">
      <c r="A101" s="179" t="s">
        <v>358</v>
      </c>
      <c r="B101" s="180" t="s">
        <v>592</v>
      </c>
      <c r="C101" s="16" t="s">
        <v>383</v>
      </c>
      <c r="D101" s="16" t="s">
        <v>399</v>
      </c>
      <c r="E101" s="26" t="s">
        <v>598</v>
      </c>
      <c r="F101" s="16" t="s">
        <v>391</v>
      </c>
      <c r="G101" s="26" t="s">
        <v>599</v>
      </c>
      <c r="H101" s="16" t="s">
        <v>600</v>
      </c>
      <c r="I101" s="16" t="s">
        <v>388</v>
      </c>
      <c r="J101" s="26" t="s">
        <v>601</v>
      </c>
    </row>
    <row r="102" spans="1:10" ht="42" customHeight="1">
      <c r="A102" s="179" t="s">
        <v>358</v>
      </c>
      <c r="B102" s="180" t="s">
        <v>592</v>
      </c>
      <c r="C102" s="16" t="s">
        <v>383</v>
      </c>
      <c r="D102" s="16" t="s">
        <v>407</v>
      </c>
      <c r="E102" s="26" t="s">
        <v>408</v>
      </c>
      <c r="F102" s="16" t="s">
        <v>391</v>
      </c>
      <c r="G102" s="26" t="s">
        <v>409</v>
      </c>
      <c r="H102" s="16" t="s">
        <v>410</v>
      </c>
      <c r="I102" s="16" t="s">
        <v>388</v>
      </c>
      <c r="J102" s="26" t="s">
        <v>602</v>
      </c>
    </row>
    <row r="103" spans="1:10" ht="42" customHeight="1">
      <c r="A103" s="179" t="s">
        <v>358</v>
      </c>
      <c r="B103" s="180" t="s">
        <v>592</v>
      </c>
      <c r="C103" s="16" t="s">
        <v>412</v>
      </c>
      <c r="D103" s="16" t="s">
        <v>413</v>
      </c>
      <c r="E103" s="26" t="s">
        <v>603</v>
      </c>
      <c r="F103" s="16" t="s">
        <v>386</v>
      </c>
      <c r="G103" s="26" t="s">
        <v>401</v>
      </c>
      <c r="H103" s="16" t="s">
        <v>402</v>
      </c>
      <c r="I103" s="16" t="s">
        <v>388</v>
      </c>
      <c r="J103" s="26" t="s">
        <v>604</v>
      </c>
    </row>
    <row r="104" spans="1:10" ht="42" customHeight="1">
      <c r="A104" s="179" t="s">
        <v>358</v>
      </c>
      <c r="B104" s="180" t="s">
        <v>592</v>
      </c>
      <c r="C104" s="16" t="s">
        <v>424</v>
      </c>
      <c r="D104" s="16" t="s">
        <v>425</v>
      </c>
      <c r="E104" s="26" t="s">
        <v>448</v>
      </c>
      <c r="F104" s="16" t="s">
        <v>386</v>
      </c>
      <c r="G104" s="26" t="s">
        <v>401</v>
      </c>
      <c r="H104" s="16" t="s">
        <v>402</v>
      </c>
      <c r="I104" s="16" t="s">
        <v>388</v>
      </c>
      <c r="J104" s="26" t="s">
        <v>605</v>
      </c>
    </row>
    <row r="105" spans="1:10" ht="42" customHeight="1">
      <c r="A105" s="179" t="s">
        <v>365</v>
      </c>
      <c r="B105" s="180" t="s">
        <v>606</v>
      </c>
      <c r="C105" s="16" t="s">
        <v>383</v>
      </c>
      <c r="D105" s="16" t="s">
        <v>384</v>
      </c>
      <c r="E105" s="26" t="s">
        <v>607</v>
      </c>
      <c r="F105" s="16" t="s">
        <v>386</v>
      </c>
      <c r="G105" s="26" t="s">
        <v>608</v>
      </c>
      <c r="H105" s="16" t="s">
        <v>609</v>
      </c>
      <c r="I105" s="16" t="s">
        <v>388</v>
      </c>
      <c r="J105" s="26" t="s">
        <v>610</v>
      </c>
    </row>
    <row r="106" spans="1:10" ht="42" customHeight="1">
      <c r="A106" s="179" t="s">
        <v>365</v>
      </c>
      <c r="B106" s="180" t="s">
        <v>606</v>
      </c>
      <c r="C106" s="16" t="s">
        <v>383</v>
      </c>
      <c r="D106" s="16" t="s">
        <v>384</v>
      </c>
      <c r="E106" s="26" t="s">
        <v>611</v>
      </c>
      <c r="F106" s="16" t="s">
        <v>386</v>
      </c>
      <c r="G106" s="26">
        <v>1</v>
      </c>
      <c r="H106" s="16" t="s">
        <v>396</v>
      </c>
      <c r="I106" s="16" t="s">
        <v>388</v>
      </c>
      <c r="J106" s="26" t="s">
        <v>612</v>
      </c>
    </row>
    <row r="107" spans="1:10" ht="42" customHeight="1">
      <c r="A107" s="179" t="s">
        <v>365</v>
      </c>
      <c r="B107" s="180" t="s">
        <v>606</v>
      </c>
      <c r="C107" s="16" t="s">
        <v>383</v>
      </c>
      <c r="D107" s="16" t="s">
        <v>384</v>
      </c>
      <c r="E107" s="26" t="s">
        <v>613</v>
      </c>
      <c r="F107" s="16" t="s">
        <v>386</v>
      </c>
      <c r="G107" s="26" t="s">
        <v>496</v>
      </c>
      <c r="H107" s="16" t="s">
        <v>402</v>
      </c>
      <c r="I107" s="16" t="s">
        <v>388</v>
      </c>
      <c r="J107" s="26" t="s">
        <v>613</v>
      </c>
    </row>
    <row r="108" spans="1:10" ht="42" customHeight="1">
      <c r="A108" s="179" t="s">
        <v>365</v>
      </c>
      <c r="B108" s="180" t="s">
        <v>606</v>
      </c>
      <c r="C108" s="16" t="s">
        <v>383</v>
      </c>
      <c r="D108" s="16" t="s">
        <v>384</v>
      </c>
      <c r="E108" s="26" t="s">
        <v>614</v>
      </c>
      <c r="F108" s="16" t="s">
        <v>386</v>
      </c>
      <c r="G108" s="26" t="s">
        <v>84</v>
      </c>
      <c r="H108" s="16" t="s">
        <v>396</v>
      </c>
      <c r="I108" s="16" t="s">
        <v>388</v>
      </c>
      <c r="J108" s="26" t="s">
        <v>614</v>
      </c>
    </row>
    <row r="109" spans="1:10" ht="42" customHeight="1">
      <c r="A109" s="179" t="s">
        <v>365</v>
      </c>
      <c r="B109" s="180" t="s">
        <v>606</v>
      </c>
      <c r="C109" s="16" t="s">
        <v>383</v>
      </c>
      <c r="D109" s="16" t="s">
        <v>384</v>
      </c>
      <c r="E109" s="26" t="s">
        <v>615</v>
      </c>
      <c r="F109" s="16" t="s">
        <v>386</v>
      </c>
      <c r="G109" s="26" t="s">
        <v>83</v>
      </c>
      <c r="H109" s="16" t="s">
        <v>396</v>
      </c>
      <c r="I109" s="16" t="s">
        <v>388</v>
      </c>
      <c r="J109" s="26" t="s">
        <v>615</v>
      </c>
    </row>
    <row r="110" spans="1:10" ht="42" customHeight="1">
      <c r="A110" s="179" t="s">
        <v>365</v>
      </c>
      <c r="B110" s="180" t="s">
        <v>606</v>
      </c>
      <c r="C110" s="16" t="s">
        <v>383</v>
      </c>
      <c r="D110" s="16" t="s">
        <v>384</v>
      </c>
      <c r="E110" s="26" t="s">
        <v>616</v>
      </c>
      <c r="F110" s="16" t="s">
        <v>391</v>
      </c>
      <c r="G110" s="26" t="s">
        <v>94</v>
      </c>
      <c r="H110" s="16" t="s">
        <v>396</v>
      </c>
      <c r="I110" s="16" t="s">
        <v>388</v>
      </c>
      <c r="J110" s="26" t="s">
        <v>616</v>
      </c>
    </row>
    <row r="111" spans="1:10" ht="42" customHeight="1">
      <c r="A111" s="179" t="s">
        <v>365</v>
      </c>
      <c r="B111" s="180" t="s">
        <v>606</v>
      </c>
      <c r="C111" s="16" t="s">
        <v>383</v>
      </c>
      <c r="D111" s="16" t="s">
        <v>384</v>
      </c>
      <c r="E111" s="26" t="s">
        <v>617</v>
      </c>
      <c r="F111" s="16" t="s">
        <v>386</v>
      </c>
      <c r="G111" s="26" t="s">
        <v>618</v>
      </c>
      <c r="H111" s="16" t="s">
        <v>469</v>
      </c>
      <c r="I111" s="16" t="s">
        <v>388</v>
      </c>
      <c r="J111" s="26" t="s">
        <v>617</v>
      </c>
    </row>
    <row r="112" spans="1:10" ht="42" customHeight="1">
      <c r="A112" s="179" t="s">
        <v>365</v>
      </c>
      <c r="B112" s="180" t="s">
        <v>606</v>
      </c>
      <c r="C112" s="16" t="s">
        <v>383</v>
      </c>
      <c r="D112" s="16" t="s">
        <v>384</v>
      </c>
      <c r="E112" s="26" t="s">
        <v>619</v>
      </c>
      <c r="F112" s="16" t="s">
        <v>386</v>
      </c>
      <c r="G112" s="26" t="s">
        <v>86</v>
      </c>
      <c r="H112" s="16" t="s">
        <v>396</v>
      </c>
      <c r="I112" s="16" t="s">
        <v>388</v>
      </c>
      <c r="J112" s="26" t="s">
        <v>619</v>
      </c>
    </row>
    <row r="113" spans="1:10" ht="42" customHeight="1">
      <c r="A113" s="179" t="s">
        <v>365</v>
      </c>
      <c r="B113" s="180" t="s">
        <v>606</v>
      </c>
      <c r="C113" s="16" t="s">
        <v>383</v>
      </c>
      <c r="D113" s="16" t="s">
        <v>399</v>
      </c>
      <c r="E113" s="26" t="s">
        <v>620</v>
      </c>
      <c r="F113" s="16" t="s">
        <v>391</v>
      </c>
      <c r="G113" s="26" t="s">
        <v>499</v>
      </c>
      <c r="H113" s="16" t="s">
        <v>396</v>
      </c>
      <c r="I113" s="16" t="s">
        <v>388</v>
      </c>
      <c r="J113" s="26" t="s">
        <v>620</v>
      </c>
    </row>
    <row r="114" spans="1:10" ht="42" customHeight="1">
      <c r="A114" s="179" t="s">
        <v>365</v>
      </c>
      <c r="B114" s="180" t="s">
        <v>606</v>
      </c>
      <c r="C114" s="16" t="s">
        <v>383</v>
      </c>
      <c r="D114" s="16" t="s">
        <v>399</v>
      </c>
      <c r="E114" s="26" t="s">
        <v>621</v>
      </c>
      <c r="F114" s="16" t="s">
        <v>386</v>
      </c>
      <c r="G114" s="26" t="s">
        <v>405</v>
      </c>
      <c r="H114" s="16" t="s">
        <v>402</v>
      </c>
      <c r="I114" s="16" t="s">
        <v>388</v>
      </c>
      <c r="J114" s="26" t="s">
        <v>622</v>
      </c>
    </row>
    <row r="115" spans="1:10" ht="42" customHeight="1">
      <c r="A115" s="179" t="s">
        <v>365</v>
      </c>
      <c r="B115" s="180" t="s">
        <v>606</v>
      </c>
      <c r="C115" s="16" t="s">
        <v>383</v>
      </c>
      <c r="D115" s="16" t="s">
        <v>399</v>
      </c>
      <c r="E115" s="26" t="s">
        <v>623</v>
      </c>
      <c r="F115" s="16" t="s">
        <v>386</v>
      </c>
      <c r="G115" s="26" t="s">
        <v>496</v>
      </c>
      <c r="H115" s="16" t="s">
        <v>402</v>
      </c>
      <c r="I115" s="16" t="s">
        <v>388</v>
      </c>
      <c r="J115" s="26" t="s">
        <v>624</v>
      </c>
    </row>
    <row r="116" spans="1:10" ht="42" customHeight="1">
      <c r="A116" s="179" t="s">
        <v>365</v>
      </c>
      <c r="B116" s="180" t="s">
        <v>606</v>
      </c>
      <c r="C116" s="16" t="s">
        <v>383</v>
      </c>
      <c r="D116" s="16" t="s">
        <v>407</v>
      </c>
      <c r="E116" s="26" t="s">
        <v>408</v>
      </c>
      <c r="F116" s="16" t="s">
        <v>391</v>
      </c>
      <c r="G116" s="26" t="s">
        <v>409</v>
      </c>
      <c r="H116" s="16" t="s">
        <v>410</v>
      </c>
      <c r="I116" s="16" t="s">
        <v>388</v>
      </c>
      <c r="J116" s="26" t="s">
        <v>439</v>
      </c>
    </row>
    <row r="117" spans="1:10" ht="42" customHeight="1">
      <c r="A117" s="179" t="s">
        <v>365</v>
      </c>
      <c r="B117" s="180" t="s">
        <v>606</v>
      </c>
      <c r="C117" s="16" t="s">
        <v>412</v>
      </c>
      <c r="D117" s="16" t="s">
        <v>503</v>
      </c>
      <c r="E117" s="26" t="s">
        <v>625</v>
      </c>
      <c r="F117" s="16" t="s">
        <v>391</v>
      </c>
      <c r="G117" s="26" t="s">
        <v>626</v>
      </c>
      <c r="H117" s="16" t="s">
        <v>416</v>
      </c>
      <c r="I117" s="16" t="s">
        <v>417</v>
      </c>
      <c r="J117" s="26" t="s">
        <v>627</v>
      </c>
    </row>
    <row r="118" spans="1:10" ht="42" customHeight="1">
      <c r="A118" s="179" t="s">
        <v>365</v>
      </c>
      <c r="B118" s="180" t="s">
        <v>606</v>
      </c>
      <c r="C118" s="16" t="s">
        <v>412</v>
      </c>
      <c r="D118" s="16" t="s">
        <v>413</v>
      </c>
      <c r="E118" s="26" t="s">
        <v>628</v>
      </c>
      <c r="F118" s="16" t="s">
        <v>391</v>
      </c>
      <c r="G118" s="26" t="s">
        <v>415</v>
      </c>
      <c r="H118" s="16" t="s">
        <v>416</v>
      </c>
      <c r="I118" s="16" t="s">
        <v>417</v>
      </c>
      <c r="J118" s="26" t="s">
        <v>629</v>
      </c>
    </row>
    <row r="119" spans="1:10" ht="42" customHeight="1">
      <c r="A119" s="179" t="s">
        <v>365</v>
      </c>
      <c r="B119" s="180" t="s">
        <v>606</v>
      </c>
      <c r="C119" s="16" t="s">
        <v>424</v>
      </c>
      <c r="D119" s="16" t="s">
        <v>425</v>
      </c>
      <c r="E119" s="26" t="s">
        <v>477</v>
      </c>
      <c r="F119" s="16" t="s">
        <v>386</v>
      </c>
      <c r="G119" s="26" t="s">
        <v>401</v>
      </c>
      <c r="H119" s="16" t="s">
        <v>402</v>
      </c>
      <c r="I119" s="16" t="s">
        <v>388</v>
      </c>
      <c r="J119" s="26" t="s">
        <v>427</v>
      </c>
    </row>
  </sheetData>
  <mergeCells count="26">
    <mergeCell ref="A105:A119"/>
    <mergeCell ref="B105:B119"/>
    <mergeCell ref="A93:A95"/>
    <mergeCell ref="B93:B95"/>
    <mergeCell ref="A96:A98"/>
    <mergeCell ref="B96:B98"/>
    <mergeCell ref="A99:A104"/>
    <mergeCell ref="B99:B104"/>
    <mergeCell ref="A58:A66"/>
    <mergeCell ref="B58:B66"/>
    <mergeCell ref="A67:A78"/>
    <mergeCell ref="B67:B78"/>
    <mergeCell ref="A79:A92"/>
    <mergeCell ref="B79:B92"/>
    <mergeCell ref="A28:A41"/>
    <mergeCell ref="B28:B41"/>
    <mergeCell ref="A42:A44"/>
    <mergeCell ref="B42:B44"/>
    <mergeCell ref="A45:A57"/>
    <mergeCell ref="B45:B57"/>
    <mergeCell ref="A3:J3"/>
    <mergeCell ref="A4:H4"/>
    <mergeCell ref="A9:A20"/>
    <mergeCell ref="B9:B20"/>
    <mergeCell ref="A21:A27"/>
    <mergeCell ref="B21:B27"/>
  </mergeCells>
  <phoneticPr fontId="16" type="noConversion"/>
  <printOptions horizontalCentered="1"/>
  <pageMargins left="0.96" right="0.96" top="0.72" bottom="0.72" header="0" footer="0"/>
  <pageSetup paperSize="9" scale="69" orientation="landscape"/>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'区对下转移支付绩效目标表09-2'!Print_Titles</vt:lpstr>
      <vt:lpstr>'区对下转移支付预算表09-1'!Print_Titles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雨甘 仲</cp:lastModifiedBy>
  <dcterms:modified xsi:type="dcterms:W3CDTF">2025-03-07T09:16:46Z</dcterms:modified>
</cp:coreProperties>
</file>