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ap\Desktop\预算公开资料2025\红云街道办事处\"/>
    </mc:Choice>
  </mc:AlternateContent>
  <xr:revisionPtr revIDLastSave="0" documentId="13_ncr:1_{0397F439-7BBF-451D-982A-4393D30943E0}" xr6:coauthVersionLast="47" xr6:coauthVersionMax="47" xr10:uidLastSave="{00000000-0000-0000-0000-000000000000}"/>
  <bookViews>
    <workbookView xWindow="-110" yWindow="-110" windowWidth="22780" windowHeight="14540" firstSheet="7" activeTab="7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'对下转移支付预算表09-1'!$A:$A,'对下转移支付预算表09-1'!#REF!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4" l="1"/>
  <c r="A3" i="13"/>
  <c r="A3" i="12"/>
  <c r="A2" i="13"/>
  <c r="A3" i="17"/>
  <c r="G5" i="17"/>
  <c r="F5" i="17"/>
  <c r="E5" i="17"/>
  <c r="A2" i="17"/>
  <c r="A3" i="16"/>
  <c r="A2" i="16"/>
  <c r="A3" i="15"/>
  <c r="A2" i="15"/>
  <c r="A3" i="14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<sst xmlns="http://schemas.openxmlformats.org/spreadsheetml/2006/main" count="1808" uniqueCount="539">
  <si>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</si>
  <si>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</si>
  <si>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</si>
  <si>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</si>
  <si>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</si>
  <si>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</si>
  <si>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</si>
  <si>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</si>
  <si>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</si>
  <si>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</si>
  <si>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</si>
  <si>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</si>
  <si>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</si>
  <si>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</si>
  <si>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</si>
  <si>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</si>
  <si>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</si>
  <si>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</si>
  <si>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</si>
  <si>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</si>
  <si>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</si>
  <si>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</si>
  <si>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</si>
  <si>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</si>
  <si>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</si>
  <si>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</si>
  <si>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</si>
  <si>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</si>
  <si>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</si>
  <si>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</si>
  <si>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</si>
  <si>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</si>
  <si>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</si>
  <si>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</si>
  <si>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</si>
  <si>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</si>
  <si>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</si>
  <si>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</si>
  <si>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</si>
  <si>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</si>
  <si>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</si>
  <si>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</si>
  <si>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</si>
  <si>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</si>
  <si>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</si>
  <si>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</si>
  <si>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</si>
  <si>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</si>
  <si>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</si>
  <si>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</si>
  <si>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</si>
  <si>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</si>
  <si>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</si>
  <si>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</si>
  <si>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</si>
  <si>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</si>
  <si>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</si>
  <si>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</si>
  <si>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</si>
  <si>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</si>
  <si>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</si>
  <si>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</si>
  <si>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</si>
  <si>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</si>
  <si>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</si>
  <si>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</si>
  <si>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</si>
  <si>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</si>
  <si>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</si>
  <si>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553</t>
  </si>
  <si>
    <t>昆明市五华区人民政府红云街道办事处</t>
  </si>
  <si>
    <t>553001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</si>
  <si>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</si>
  <si>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</si>
  <si>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</si>
  <si>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</si>
  <si>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</si>
  <si>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</si>
  <si>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</si>
  <si>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</si>
  <si>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</si>
  <si>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</si>
  <si>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</si>
  <si>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</si>
  <si>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</si>
  <si>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</si>
  <si>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</si>
  <si>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</si>
  <si>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</si>
  <si>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</si>
  <si>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</si>
  <si>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</si>
  <si>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</si>
  <si>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</si>
  <si>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</si>
  <si>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</si>
  <si>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</si>
  <si>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</si>
  <si>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</si>
  <si>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</si>
  <si>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</si>
  <si>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</si>
  <si>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</si>
  <si>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</si>
  <si>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</si>
  <si>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</si>
  <si>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</si>
  <si>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2010302</t>
  </si>
  <si>
    <t>一般行政管理事务</t>
  </si>
  <si>
    <t>2010399</t>
  </si>
  <si>
    <t>其他政府办公厅（室）及相关机构事务支出</t>
  </si>
  <si>
    <t>20111</t>
  </si>
  <si>
    <t>纪检监察事务</t>
  </si>
  <si>
    <t>2011199</t>
  </si>
  <si>
    <t>其他纪检监察事务支出</t>
  </si>
  <si>
    <t>20136</t>
  </si>
  <si>
    <t>其他共产党事务支出</t>
  </si>
  <si>
    <t>2013699</t>
  </si>
  <si>
    <t>20139</t>
  </si>
  <si>
    <t>社会工作事务</t>
  </si>
  <si>
    <t>2013904</t>
  </si>
  <si>
    <t>专项业务</t>
  </si>
  <si>
    <t>204</t>
  </si>
  <si>
    <t>公共安全支出</t>
  </si>
  <si>
    <t>20406</t>
  </si>
  <si>
    <t>司法</t>
  </si>
  <si>
    <t>2040699</t>
  </si>
  <si>
    <t>其他司法支出</t>
  </si>
  <si>
    <t>20499</t>
  </si>
  <si>
    <t>其他公共安全支出</t>
  </si>
  <si>
    <t>2049999</t>
  </si>
  <si>
    <t>205</t>
  </si>
  <si>
    <t>教育支出</t>
  </si>
  <si>
    <t>20501</t>
  </si>
  <si>
    <t>教育管理事务</t>
  </si>
  <si>
    <t>2050199</t>
  </si>
  <si>
    <t>其他教育管理事务支出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</si>
  <si>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</si>
  <si>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</si>
  <si>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</si>
  <si>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</si>
  <si>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</si>
  <si>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</si>
  <si>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</si>
  <si>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</si>
  <si>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</si>
  <si>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</si>
  <si>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</si>
  <si>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</si>
  <si>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</si>
  <si>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</si>
  <si>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</si>
  <si>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</si>
  <si>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</si>
  <si>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</si>
  <si>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</si>
  <si>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</si>
  <si>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</si>
  <si>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</si>
  <si>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</si>
  <si>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</si>
  <si>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</si>
  <si>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</si>
  <si>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</si>
  <si>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</si>
  <si>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</si>
  <si>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</si>
  <si>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</si>
  <si>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</si>
  <si>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</si>
  <si>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</si>
  <si>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</si>
  <si>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</si>
  <si>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</si>
  <si>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</si>
  <si>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</si>
  <si>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</si>
  <si>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213</t>
  </si>
  <si>
    <t>农林水支出</t>
  </si>
  <si>
    <t>21301</t>
  </si>
  <si>
    <t>农业农村</t>
  </si>
  <si>
    <t>2130101</t>
  </si>
  <si>
    <t>2130119</t>
  </si>
  <si>
    <t>防灾救灾</t>
  </si>
  <si>
    <t>21302</t>
  </si>
  <si>
    <t>林业和草原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</si>
  <si>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</si>
  <si>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</si>
  <si>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</si>
  <si>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</si>
  <si>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</si>
  <si>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</si>
  <si>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</si>
  <si>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</si>
  <si>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</si>
  <si>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</si>
  <si>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</si>
  <si>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</si>
  <si>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</si>
  <si>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</si>
  <si>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</si>
  <si>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</si>
  <si>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</si>
  <si>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</si>
  <si>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</si>
  <si>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</si>
  <si>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</si>
  <si>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</si>
  <si>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</si>
  <si>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</si>
  <si>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</si>
  <si>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</si>
  <si>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</si>
  <si>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</si>
  <si>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</si>
  <si>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</si>
  <si>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</si>
  <si>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</si>
  <si>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</si>
  <si>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</si>
  <si>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</si>
  <si>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</si>
  <si>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</si>
  <si>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</si>
  <si>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</si>
  <si>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</si>
  <si>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</si>
  <si>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</si>
  <si>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</si>
  <si>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</si>
  <si>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</si>
  <si>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</si>
  <si>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</si>
  <si>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</si>
  <si>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</si>
  <si>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</si>
  <si>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</si>
  <si>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</si>
  <si>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</si>
  <si>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</si>
  <si>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</si>
  <si>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</si>
  <si>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</si>
  <si>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</si>
  <si>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</si>
  <si>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</si>
  <si>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</si>
  <si>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</si>
  <si>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</si>
  <si>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</si>
  <si>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</si>
  <si>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</si>
  <si>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</si>
  <si>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</si>
  <si>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</si>
  <si>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</si>
  <si>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</si>
  <si>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</si>
  <si>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</si>
  <si>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530102210000000003268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</si>
  <si>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</si>
  <si>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</si>
  <si>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</si>
  <si>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</si>
  <si>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</si>
  <si>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</si>
  <si>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</si>
  <si>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530102210000000003269</t>
  </si>
  <si>
    <t>事业人员工资支出</t>
  </si>
  <si>
    <t>30107</t>
  </si>
  <si>
    <t>绩效工资</t>
  </si>
  <si>
    <t>530102210000000003270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</si>
  <si>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</si>
  <si>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</si>
  <si>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</si>
  <si>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</si>
  <si>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</si>
  <si>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</si>
  <si>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</si>
  <si>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</si>
  <si>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</si>
  <si>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</si>
  <si>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</si>
  <si>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530102210000000003271</t>
  </si>
  <si>
    <t>30113</t>
  </si>
  <si>
    <t>530102210000000003275</t>
  </si>
  <si>
    <t>公务用车运行维护费</t>
  </si>
  <si>
    <t>30231</t>
  </si>
  <si>
    <t>530102210000000003276</t>
  </si>
  <si>
    <t>公务交通补贴</t>
  </si>
  <si>
    <t>30239</t>
  </si>
  <si>
    <t>其他交通费用</t>
  </si>
  <si>
    <t>530102210000000003277</t>
  </si>
  <si>
    <t>工会经费</t>
  </si>
  <si>
    <t>30228</t>
  </si>
  <si>
    <t>530102210000000003279</t>
  </si>
  <si>
    <t>其他商品服务支出</t>
  </si>
  <si>
    <t>30201</t>
  </si>
  <si>
    <t>办公费</t>
  </si>
  <si>
    <t>530102210000000003280</t>
  </si>
  <si>
    <t>一般公用经费</t>
  </si>
  <si>
    <t>30205</t>
  </si>
  <si>
    <t>水费</t>
  </si>
  <si>
    <t>30206</t>
  </si>
  <si>
    <t>电费</t>
  </si>
  <si>
    <t>30229</t>
  </si>
  <si>
    <t>福利费</t>
  </si>
  <si>
    <t>30299</t>
  </si>
  <si>
    <t>其他商品和服务支出</t>
  </si>
  <si>
    <t>530102231100001228729</t>
  </si>
  <si>
    <t>离退休人员支出</t>
  </si>
  <si>
    <t>30305</t>
  </si>
  <si>
    <t>生活补助</t>
  </si>
  <si>
    <t>530102231100001441645</t>
  </si>
  <si>
    <t>行政人员绩效奖励</t>
  </si>
  <si>
    <t>530102231100001441664</t>
  </si>
  <si>
    <t>事业人员绩效奖励</t>
  </si>
  <si>
    <t>530102231100001441668</t>
  </si>
  <si>
    <t>其他村（社区）人员补助</t>
  </si>
  <si>
    <t>530102231100001441669</t>
  </si>
  <si>
    <t>村社区工作经费</t>
  </si>
  <si>
    <t>30216</t>
  </si>
  <si>
    <t>培训费</t>
  </si>
  <si>
    <t>530102231100001441671</t>
  </si>
  <si>
    <t>离退休及特殊人员福利费</t>
  </si>
  <si>
    <t>530102241100002200408</t>
  </si>
  <si>
    <t>其他人员支出</t>
  </si>
  <si>
    <t>30199</t>
  </si>
  <si>
    <t>其他工资福利支出</t>
  </si>
  <si>
    <t>530102251100003811626</t>
  </si>
  <si>
    <t>居民小组干部补贴</t>
  </si>
  <si>
    <t>530102251100003811644</t>
  </si>
  <si>
    <t>社区干部补贴</t>
  </si>
  <si>
    <t>530102251100003811645</t>
  </si>
  <si>
    <t>其他公用经费支出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</si>
  <si>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</si>
  <si>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</si>
  <si>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</si>
  <si>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</si>
  <si>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</si>
  <si>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</si>
  <si>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</si>
  <si>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</si>
  <si>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530102251100003870640</t>
  </si>
  <si>
    <t>红云街道办事处食堂经费</t>
  </si>
  <si>
    <t>530102251100003870656</t>
  </si>
  <si>
    <t>红云街道办事处党建经费</t>
  </si>
  <si>
    <t>专项业务类</t>
  </si>
  <si>
    <t>530102210000000003121</t>
  </si>
  <si>
    <t>行政综合性经费</t>
  </si>
  <si>
    <t>530102210000000003260</t>
  </si>
  <si>
    <t>非税返还经费</t>
  </si>
  <si>
    <t>530102241100002490348</t>
  </si>
  <si>
    <t>流管专项经费</t>
  </si>
  <si>
    <t>530102241100003327022</t>
  </si>
  <si>
    <t>大型社区拆分经费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</si>
  <si>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</si>
  <si>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</si>
  <si>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</si>
  <si>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</si>
  <si>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</si>
  <si>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</si>
  <si>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</si>
  <si>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</si>
  <si>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</si>
  <si>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</si>
  <si>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根据市级反馈意见，红云街道办事处涉拆分社区4个（红云社区、霖雨社区、银河社区、龙锦社区），按照市、区相关要求，逐一完成市、区级下达的整改任务。</t>
  </si>
  <si>
    <t>产出指标</t>
  </si>
  <si>
    <t>数量指标</t>
  </si>
  <si>
    <t>社区前期初装和提升改造</t>
  </si>
  <si>
    <t>=</t>
  </si>
  <si>
    <t>个</t>
  </si>
  <si>
    <t>定量指标</t>
  </si>
  <si>
    <t>社区开办</t>
  </si>
  <si>
    <t>质量指标</t>
  </si>
  <si>
    <t>装修提升改造验收合格率</t>
  </si>
  <si>
    <t>100</t>
  </si>
  <si>
    <t>%</t>
  </si>
  <si>
    <t>时效指标</t>
  </si>
  <si>
    <t>项目完成时限</t>
  </si>
  <si>
    <t>年度内</t>
  </si>
  <si>
    <t>年</t>
  </si>
  <si>
    <t>效益指标</t>
  </si>
  <si>
    <t>社会效益</t>
  </si>
  <si>
    <t>完成社区居民委员设置，减轻社区管理负担，发挥社区精细化管理效能</t>
  </si>
  <si>
    <t>作用明显</t>
  </si>
  <si>
    <t>是/否</t>
  </si>
  <si>
    <t>定性指标</t>
  </si>
  <si>
    <t>满意度指标</t>
  </si>
  <si>
    <t>服务对象满意度</t>
  </si>
  <si>
    <t>居民群众满意度</t>
  </si>
  <si>
    <t>&gt;=</t>
  </si>
  <si>
    <t>90</t>
  </si>
  <si>
    <t>2025年度目标：
1.保障街道、社区各类行政运转工作，维护社区治安，需要安保人员。
2.保障社区计生工作，宣传工作，民政工作，大气污染防治工作，文化工作，教育工作，档案整理，法律、财务咨询，辖区武装工作等，提升辖区综合事务保障能力。
3.处理辖区内突发的临时性事件，及时处理突发事件。
4.推进城市管理和城市文明创建工作，推进城市管理和城市文明创建效果。
5.搞好自身建设提升服务群众水平，提高社会公众满意度。</t>
  </si>
  <si>
    <t>行政综合保障覆盖</t>
  </si>
  <si>
    <t>项</t>
  </si>
  <si>
    <t>财务审计服务</t>
  </si>
  <si>
    <t>家</t>
  </si>
  <si>
    <t>财务审计考核达标率</t>
  </si>
  <si>
    <t>处理临时事件及时率</t>
  </si>
  <si>
    <t>成本指标</t>
  </si>
  <si>
    <t>社会成本指标</t>
  </si>
  <si>
    <t>&lt;=</t>
  </si>
  <si>
    <t>指标下达数</t>
  </si>
  <si>
    <t>元</t>
  </si>
  <si>
    <t>提升安全保障工作</t>
  </si>
  <si>
    <t>显著</t>
  </si>
  <si>
    <t>做好安全保障工作</t>
  </si>
  <si>
    <t>持续开展环境保护、大气污染防治等宣传</t>
  </si>
  <si>
    <t>开展环境保护、大气污染防治等宣传</t>
  </si>
  <si>
    <t>推进城市管理和城市文明创建</t>
  </si>
  <si>
    <t>推进城市管理和城市文明创建的效果</t>
  </si>
  <si>
    <t>开展平安创建、综治维稳、反邪教、禁毒防艾等宣传，提升辖区居民安全意识</t>
  </si>
  <si>
    <t>社会公众满意度</t>
  </si>
  <si>
    <t>食堂用餐人数</t>
  </si>
  <si>
    <t>64</t>
  </si>
  <si>
    <t>人</t>
  </si>
  <si>
    <t>红云办事处食堂用餐人数64人</t>
  </si>
  <si>
    <t>可持续影响</t>
  </si>
  <si>
    <t>食堂安全保证率</t>
  </si>
  <si>
    <t>食堂安全保证率为100%</t>
  </si>
  <si>
    <t>用餐人员满意度</t>
  </si>
  <si>
    <t>95</t>
  </si>
  <si>
    <t>用餐人员满意度达到95%以上</t>
  </si>
  <si>
    <t>围绕重点整治道路，开展“门前三包”专项整治，对辖区主次干道等进行整治、清理、规范，整治“微小不文明”行为，加大宣传力度，持续开展夜市烧烤、占道经营专项整治，规范店招店牌和户外广告管理，加强对建筑工地工程质量、安全、文明施工的管理和督查，严格按照渣土运输管理规定整治渣土运输违法违规行为，以强化市容市貌管理及环境综合整治、提升市民文明意识、提高城市管理工作水平。</t>
  </si>
  <si>
    <t>执法人员后勤保障人次</t>
  </si>
  <si>
    <t>78</t>
  </si>
  <si>
    <t>人次</t>
  </si>
  <si>
    <t>巡查覆盖率</t>
  </si>
  <si>
    <t>处罚标准合规性</t>
  </si>
  <si>
    <t>综合执法规范合格率</t>
  </si>
  <si>
    <t>道路清理力度</t>
  </si>
  <si>
    <t>城管中队数管平台案件结案及时率</t>
  </si>
  <si>
    <t>“12345”便民热线交办案件及时率</t>
  </si>
  <si>
    <t>改善城市文明形象，提高城市文明程度</t>
  </si>
  <si>
    <t>反映改善城市文明形象，提高城市文明程度</t>
  </si>
  <si>
    <t>有效提升城市形象和管理水平</t>
  </si>
  <si>
    <t>反映有效提升城市形象和管理水平</t>
  </si>
  <si>
    <t>辖区市容环境整治常态化</t>
  </si>
  <si>
    <t>反映辖区市容环境整治常态化</t>
  </si>
  <si>
    <t>群众满意度</t>
  </si>
  <si>
    <t>坚持以习近平新时代中国特色社会主义思想为指导，全面贯彻党的二十大和二十届二中全会精神，深入学习贯彻习近平总书记关于党的建设的重要思想，落实习近平总书记考察云南重要讲话和重要指示批示精神，贯彻落实全国及全省、全市组织工作和组织部长会议部署要求，紧紧围绕“六个区”建设，持续抓基层强基础固根本，聚焦严密党的组织体系、增强党组织政治功能和组织功能，着力抓重点、出亮点、补短板、强功能、守底线、实减负，巩固拓展主题教育成果，实施组织力提升行动，不断提高抓党建促基层治理等“五抓五促”工作质效，创新推进传统领域党建，持续加强新兴领域党建，全面发挥党的组织优势，为谱写好中国式现代化五华实践新篇章提供坚强组织保证。</t>
  </si>
  <si>
    <t>党建重点工作</t>
  </si>
  <si>
    <t>党建重点工作8项</t>
  </si>
  <si>
    <t>党建工作完成率</t>
  </si>
  <si>
    <t>党建工作完成率达到95%</t>
  </si>
  <si>
    <t>群众对党建工作满意度大于90%</t>
  </si>
  <si>
    <t>1.强化宣传教育，使流动人口和房屋出租人、承租人的法制意识有较大提高，能依照《云南省流动人口服务管理条例》、《昆明市流动人口服务管理条例》、《昆明市居住房屋租赁管理办法》等相关规定自觉申报登记并做好自我管理和防范工作。
2.全面摸清辖区内的流动人口和出租房屋底数，健全各类档案资料，做到底数清、情况明、管理规范。
3.采取“严查、严管、严防、严控、严责、严究”措施，彻底把出租房屋整治干净。
4.严密防范和打击各类影响社会稳定的非法活动，及时排查化解流动人口中存在的矛盾纠纷，努力实现“小事不出社区、大事不出街道、矛盾不上交”。</t>
  </si>
  <si>
    <t>流管专干配置</t>
  </si>
  <si>
    <t>发放金额</t>
  </si>
  <si>
    <t>127584</t>
  </si>
  <si>
    <t>流管任务考核达标率</t>
  </si>
  <si>
    <t>完成时间</t>
  </si>
  <si>
    <t>按照工作完成情况</t>
  </si>
  <si>
    <t>通过流管人员配备提升辖区流管工作服务质量</t>
  </si>
  <si>
    <t>效果明显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</si>
  <si>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</si>
  <si>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</si>
  <si>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</si>
  <si>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</si>
  <si>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</si>
  <si>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</si>
  <si>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</si>
  <si>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</si>
  <si>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</si>
  <si>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</si>
  <si>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</si>
  <si>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</si>
  <si>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</si>
  <si>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</si>
  <si>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</si>
  <si>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打印纸</t>
  </si>
  <si>
    <t>复印纸</t>
  </si>
  <si>
    <t>保险</t>
  </si>
  <si>
    <t>其他财产保险服务</t>
  </si>
  <si>
    <t>复印机</t>
  </si>
  <si>
    <t>打印机</t>
  </si>
  <si>
    <t>其他打印机</t>
  </si>
  <si>
    <t>台式机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</si>
  <si>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</si>
  <si>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</si>
  <si>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</si>
  <si>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</si>
  <si>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</si>
  <si>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</si>
  <si>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</si>
  <si>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</si>
  <si>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</si>
  <si>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A1803 社会保险服务</t>
  </si>
  <si>
    <t>A 公共服务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</si>
  <si>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</si>
  <si>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</si>
  <si>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</si>
  <si>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</si>
  <si>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</si>
  <si>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</si>
  <si>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</si>
  <si>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</si>
  <si>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</si>
  <si>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</si>
  <si>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</si>
  <si>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</si>
  <si>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</si>
  <si>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</si>
  <si>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</si>
  <si>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</si>
  <si>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216 其他公用支出</t>
  </si>
  <si>
    <t>本级</t>
  </si>
  <si>
    <t>311 专项业务类</t>
  </si>
  <si>
    <t/>
  </si>
  <si>
    <t>本单位2025年度无政府性基金预算支出，故《2025年部门政府性基金预算支出预算表》为空表。</t>
  </si>
  <si>
    <t>本单位2025年度无新增资产配置支出，故《2025年新增资产配置预算表》为空表。</t>
  </si>
  <si>
    <t>本单位2025年度无上级转移支付补助项目支出，故《2025年上级转移支付补助项目支出预算表》为空表。</t>
  </si>
  <si>
    <t>其他人员支出</t>
    <phoneticPr fontId="16" type="noConversion"/>
  </si>
  <si>
    <t>其他政府办公厅（室）及相关机构事务支出</t>
    <phoneticPr fontId="16" type="noConversion"/>
  </si>
  <si>
    <t>红云街道办事处食堂经费</t>
    <phoneticPr fontId="16" type="noConversion"/>
  </si>
  <si>
    <t>行政运行</t>
    <phoneticPr fontId="16" type="noConversion"/>
  </si>
  <si>
    <t>一般行政管理事务</t>
    <phoneticPr fontId="16" type="noConversion"/>
  </si>
  <si>
    <t>纪检监察事务</t>
    <phoneticPr fontId="16" type="noConversion"/>
  </si>
  <si>
    <t>其他纪检监察事务支出</t>
    <phoneticPr fontId="16" type="noConversion"/>
  </si>
  <si>
    <t>其他共产党事务支出</t>
    <phoneticPr fontId="16" type="noConversion"/>
  </si>
  <si>
    <t>社会工作事务</t>
    <phoneticPr fontId="16" type="noConversion"/>
  </si>
  <si>
    <t>其他司法支出</t>
    <phoneticPr fontId="16" type="noConversion"/>
  </si>
  <si>
    <t>教育管理事务</t>
    <phoneticPr fontId="16" type="noConversion"/>
  </si>
  <si>
    <t>其他教育管理事务支出</t>
    <phoneticPr fontId="16" type="noConversion"/>
  </si>
  <si>
    <t>民政管理事务</t>
    <phoneticPr fontId="16" type="noConversion"/>
  </si>
  <si>
    <t>计划生育事务</t>
    <phoneticPr fontId="16" type="noConversion"/>
  </si>
  <si>
    <t>其他城乡社区管理事务支出</t>
    <phoneticPr fontId="16" type="noConversion"/>
  </si>
  <si>
    <t>非税返还经费</t>
    <phoneticPr fontId="16" type="noConversion"/>
  </si>
  <si>
    <t>大型社区拆分经费</t>
    <phoneticPr fontId="16" type="noConversion"/>
  </si>
  <si>
    <t>林业和草原</t>
    <phoneticPr fontId="16" type="noConversion"/>
  </si>
  <si>
    <t>林业草原防灾减灾</t>
    <phoneticPr fontId="16" type="noConversion"/>
  </si>
  <si>
    <t>防灾救灾</t>
    <phoneticPr fontId="16" type="noConversion"/>
  </si>
  <si>
    <t>社会保障和就业支出</t>
    <phoneticPr fontId="16" type="noConversion"/>
  </si>
  <si>
    <t>台</t>
    <phoneticPr fontId="16" type="noConversion"/>
  </si>
  <si>
    <t>箱</t>
    <phoneticPr fontId="16" type="noConversion"/>
  </si>
  <si>
    <t>份</t>
    <phoneticPr fontId="16" type="noConversion"/>
  </si>
  <si>
    <t>本单位2025年度无区对下转移支付，故《2025年区对下转移支付绩效目标表》为空表。</t>
    <phoneticPr fontId="16" type="noConversion"/>
  </si>
  <si>
    <t>本单位2025年度无区对下转移支出，故《2025年区对下转移支付绩效目标表》为空表。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</si>
</sst>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2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6" fontId="15" fillId="0" borderId="7">
      <alignment horizontal="right" vertical="center"/>
    </xf>
    <xf numFmtId="49" fontId="15" fillId="0" borderId="7">
      <alignment horizontal="left" vertical="center" wrapText="1"/>
    </xf>
    <xf numFmtId="176" fontId="15" fillId="0" borderId="7">
      <alignment horizontal="right" vertical="center"/>
    </xf>
    <xf numFmtId="177" fontId="15" fillId="0" borderId="7">
      <alignment horizontal="right" vertical="center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0" fontId="15" fillId="0" borderId="7">
      <alignment horizontal="right" vertical="center"/>
    </xf>
    <xf numFmtId="180" fontId="15" fillId="0" borderId="7">
      <alignment horizontal="right" vertical="center"/>
    </xf>
  </cellStyleXfs>
  <cellXfs count="23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2" applyFo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3" applyNumberFormat="1" applyFo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76" fontId="5" fillId="0" borderId="7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80" fontId="5" fillId="0" borderId="7" xfId="8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7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left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 applyProtection="1">
      <alignment horizontal="right"/>
      <protection locked="0"/>
    </xf>
    <xf numFmtId="0" fontId="21" fillId="2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</xf>
    <xf numFmtId="0" fontId="23" fillId="0" borderId="0" xfId="0" applyFont="1"/>
  </cellXfs>
  <cellStyles count="9">
    <cellStyle name="DateStyle" xfId="5" xr:uid="{00000000-0005-0000-0000-000035000000}"/>
    <cellStyle name="DateTimeStyle" xfId="6" xr:uid="{00000000-0005-0000-0000-000036000000}"/>
    <cellStyle name="IntegralNumberStyle" xfId="8" xr:uid="{00000000-0005-0000-0000-000038000000}"/>
    <cellStyle name="MoneyStyle" xfId="3" xr:uid="{00000000-0005-0000-0000-000033000000}"/>
    <cellStyle name="NumberStyle" xfId="1" xr:uid="{00000000-0005-0000-0000-000031000000}"/>
    <cellStyle name="PercentStyle" xfId="7" xr:uid="{00000000-0005-0000-0000-000037000000}"/>
    <cellStyle name="TextStyle" xfId="2" xr:uid="{00000000-0005-0000-0000-000032000000}"/>
    <cellStyle name="TimeStyle" xfId="4" xr:uid="{00000000-0005-0000-0000-00003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6"/>
  <sheetViews>
    <sheetView showGridLines="0" showZeros="0" workbookViewId="0">
      <selection activeCell="D16" sqref="D16"/>
    </sheetView>
  </sheetViews>
  <sheetFormatPr defaultColWidth="8.54296875" defaultRowHeight="12.75" customHeight="1"/>
  <cols>
    <col min="1" max="4" width="41" customWidth="1"/>
  </cols>
  <sheetData>
    <row r="1" spans="1:4" ht="15" customHeight="1">
      <c r="A1" s="20"/>
      <c r="B1" s="20"/>
      <c r="C1" s="20"/>
      <c r="D1" s="30" t="s">
        <v>0</v>
      </c>
    </row>
    <row r="2" spans="1:4" ht="41.25" customHeight="1">
      <c r="A2" s="81" t="str">
        <f>"2025"&amp;"年部门财务收支预算总表"</f>
        <v>2025年部门财务收支预算总表</v>
      </c>
      <c r="B2" s="82"/>
      <c r="C2" s="82"/>
      <c r="D2" s="82"/>
    </row>
    <row r="3" spans="1:4" ht="17.25" customHeight="1">
      <c r="A3" s="83" t="str">
        <f>"单位名称："&amp;"昆明市五华区人民政府红云街道办事处"</f>
        <v>单位名称：昆明市五华区人民政府红云街道办事处</v>
      </c>
      <c r="B3" s="84"/>
      <c r="D3" s="62" t="s">
        <v>1</v>
      </c>
    </row>
    <row r="4" spans="1:4" ht="23.25" customHeight="1">
      <c r="A4" s="85" t="s">
        <v>2</v>
      </c>
      <c r="B4" s="86"/>
      <c r="C4" s="85" t="s">
        <v>3</v>
      </c>
      <c r="D4" s="86"/>
    </row>
    <row r="5" spans="1:4" ht="24" customHeight="1">
      <c r="A5" s="68" t="s">
        <v>4</v>
      </c>
      <c r="B5" s="68" t="s">
        <v>5</v>
      </c>
      <c r="C5" s="68" t="s">
        <v>6</v>
      </c>
      <c r="D5" s="68" t="s">
        <v>5</v>
      </c>
    </row>
    <row r="6" spans="1:4" ht="17.25" customHeight="1">
      <c r="A6" s="69" t="s">
        <v>7</v>
      </c>
      <c r="B6" s="38">
        <v>46577122.840000004</v>
      </c>
      <c r="C6" s="69" t="s">
        <v>8</v>
      </c>
      <c r="D6" s="38">
        <v>28931818.84</v>
      </c>
    </row>
    <row r="7" spans="1:4" ht="17.25" customHeight="1">
      <c r="A7" s="69" t="s">
        <v>9</v>
      </c>
      <c r="B7" s="38"/>
      <c r="C7" s="69" t="s">
        <v>10</v>
      </c>
      <c r="D7" s="38"/>
    </row>
    <row r="8" spans="1:4" ht="17.25" customHeight="1">
      <c r="A8" s="69" t="s">
        <v>11</v>
      </c>
      <c r="B8" s="38"/>
      <c r="C8" s="77" t="s">
        <v>12</v>
      </c>
      <c r="D8" s="38"/>
    </row>
    <row r="9" spans="1:4" ht="17.25" customHeight="1">
      <c r="A9" s="69" t="s">
        <v>13</v>
      </c>
      <c r="B9" s="38"/>
      <c r="C9" s="77" t="s">
        <v>14</v>
      </c>
      <c r="D9" s="38">
        <v>187584</v>
      </c>
    </row>
    <row r="10" spans="1:4" ht="17.25" customHeight="1">
      <c r="A10" s="69" t="s">
        <v>15</v>
      </c>
      <c r="B10" s="38"/>
      <c r="C10" s="77" t="s">
        <v>16</v>
      </c>
      <c r="D10" s="38">
        <v>10000</v>
      </c>
    </row>
    <row r="11" spans="1:4" ht="17.25" customHeight="1">
      <c r="A11" s="69" t="s">
        <v>17</v>
      </c>
      <c r="B11" s="38"/>
      <c r="C11" s="77" t="s">
        <v>18</v>
      </c>
      <c r="D11" s="38"/>
    </row>
    <row r="12" spans="1:4" ht="17.25" customHeight="1">
      <c r="A12" s="69" t="s">
        <v>19</v>
      </c>
      <c r="B12" s="38"/>
      <c r="C12" s="15" t="s">
        <v>20</v>
      </c>
      <c r="D12" s="38"/>
    </row>
    <row r="13" spans="1:4" ht="17.25" customHeight="1">
      <c r="A13" s="69" t="s">
        <v>21</v>
      </c>
      <c r="B13" s="38"/>
      <c r="C13" s="15" t="s">
        <v>22</v>
      </c>
      <c r="D13" s="38">
        <v>5831500</v>
      </c>
    </row>
    <row r="14" spans="1:4" ht="17.25" customHeight="1">
      <c r="A14" s="69" t="s">
        <v>23</v>
      </c>
      <c r="B14" s="38"/>
      <c r="C14" s="15" t="s">
        <v>24</v>
      </c>
      <c r="D14" s="38">
        <v>1867100</v>
      </c>
    </row>
    <row r="15" spans="1:4" ht="17.25" customHeight="1">
      <c r="A15" s="69" t="s">
        <v>25</v>
      </c>
      <c r="B15" s="38"/>
      <c r="C15" s="15" t="s">
        <v>26</v>
      </c>
      <c r="D15" s="38"/>
    </row>
    <row r="16" spans="1:4" ht="17.25" customHeight="1">
      <c r="A16" s="65"/>
      <c r="B16" s="38"/>
      <c r="C16" s="15" t="s">
        <v>27</v>
      </c>
      <c r="D16" s="38">
        <v>5307600</v>
      </c>
    </row>
    <row r="17" spans="1:4" ht="17.25" customHeight="1">
      <c r="A17" s="70"/>
      <c r="B17" s="38"/>
      <c r="C17" s="15" t="s">
        <v>28</v>
      </c>
      <c r="D17" s="38">
        <v>2905520</v>
      </c>
    </row>
    <row r="18" spans="1:4" ht="17.25" customHeight="1">
      <c r="A18" s="70"/>
      <c r="B18" s="38"/>
      <c r="C18" s="15" t="s">
        <v>29</v>
      </c>
      <c r="D18" s="38"/>
    </row>
    <row r="19" spans="1:4" ht="17.25" customHeight="1">
      <c r="A19" s="70"/>
      <c r="B19" s="38"/>
      <c r="C19" s="15" t="s">
        <v>30</v>
      </c>
      <c r="D19" s="38"/>
    </row>
    <row r="20" spans="1:4" ht="17.25" customHeight="1">
      <c r="A20" s="70"/>
      <c r="B20" s="38"/>
      <c r="C20" s="15" t="s">
        <v>31</v>
      </c>
      <c r="D20" s="38"/>
    </row>
    <row r="21" spans="1:4" ht="17.25" customHeight="1">
      <c r="A21" s="70"/>
      <c r="B21" s="38"/>
      <c r="C21" s="15" t="s">
        <v>32</v>
      </c>
      <c r="D21" s="38"/>
    </row>
    <row r="22" spans="1:4" ht="17.25" customHeight="1">
      <c r="A22" s="70"/>
      <c r="B22" s="38"/>
      <c r="C22" s="15" t="s">
        <v>33</v>
      </c>
      <c r="D22" s="38"/>
    </row>
    <row r="23" spans="1:4" ht="17.25" customHeight="1">
      <c r="A23" s="70"/>
      <c r="B23" s="38"/>
      <c r="C23" s="15" t="s">
        <v>34</v>
      </c>
      <c r="D23" s="38"/>
    </row>
    <row r="24" spans="1:4" ht="17.25" customHeight="1">
      <c r="A24" s="70"/>
      <c r="B24" s="38"/>
      <c r="C24" s="15" t="s">
        <v>35</v>
      </c>
      <c r="D24" s="38">
        <v>1536000</v>
      </c>
    </row>
    <row r="25" spans="1:4" ht="17.25" customHeight="1">
      <c r="A25" s="70"/>
      <c r="B25" s="38"/>
      <c r="C25" s="15" t="s">
        <v>36</v>
      </c>
      <c r="D25" s="38"/>
    </row>
    <row r="26" spans="1:4" ht="17.25" customHeight="1">
      <c r="A26" s="70"/>
      <c r="B26" s="38"/>
      <c r="C26" s="65" t="s">
        <v>37</v>
      </c>
      <c r="D26" s="38"/>
    </row>
    <row r="27" spans="1:4" ht="17.25" customHeight="1">
      <c r="A27" s="70"/>
      <c r="B27" s="38"/>
      <c r="C27" s="15" t="s">
        <v>38</v>
      </c>
      <c r="D27" s="38"/>
    </row>
    <row r="28" spans="1:4" ht="16.5" customHeight="1">
      <c r="A28" s="70"/>
      <c r="B28" s="38"/>
      <c r="C28" s="15" t="s">
        <v>39</v>
      </c>
      <c r="D28" s="38"/>
    </row>
    <row r="29" spans="1:4" ht="16.5" customHeight="1">
      <c r="A29" s="70"/>
      <c r="B29" s="38"/>
      <c r="C29" s="65" t="s">
        <v>40</v>
      </c>
      <c r="D29" s="38"/>
    </row>
    <row r="30" spans="1:4" ht="17.25" customHeight="1">
      <c r="A30" s="70"/>
      <c r="B30" s="38"/>
      <c r="C30" s="65" t="s">
        <v>41</v>
      </c>
      <c r="D30" s="38"/>
    </row>
    <row r="31" spans="1:4" ht="17.25" customHeight="1">
      <c r="A31" s="70"/>
      <c r="B31" s="38"/>
      <c r="C31" s="15" t="s">
        <v>42</v>
      </c>
      <c r="D31" s="38"/>
    </row>
    <row r="32" spans="1:4" ht="16.5" customHeight="1">
      <c r="A32" s="70" t="s">
        <v>43</v>
      </c>
      <c r="B32" s="38">
        <v>46577122.840000004</v>
      </c>
      <c r="C32" s="70" t="s">
        <v>44</v>
      </c>
      <c r="D32" s="38">
        <v>46577122.840000004</v>
      </c>
    </row>
    <row r="33" spans="1:4" ht="16.5" customHeight="1">
      <c r="A33" s="65" t="s">
        <v>45</v>
      </c>
      <c r="B33" s="38"/>
      <c r="C33" s="65" t="s">
        <v>46</v>
      </c>
      <c r="D33" s="38"/>
    </row>
    <row r="34" spans="1:4" ht="16.5" customHeight="1">
      <c r="A34" s="15" t="s">
        <v>47</v>
      </c>
      <c r="B34" s="38"/>
      <c r="C34" s="15" t="s">
        <v>47</v>
      </c>
      <c r="D34" s="38"/>
    </row>
    <row r="35" spans="1:4" ht="16.5" customHeight="1">
      <c r="A35" s="15" t="s">
        <v>48</v>
      </c>
      <c r="B35" s="38"/>
      <c r="C35" s="15" t="s">
        <v>49</v>
      </c>
      <c r="D35" s="38"/>
    </row>
    <row r="36" spans="1:4" ht="16.5" customHeight="1">
      <c r="A36" s="71" t="s">
        <v>50</v>
      </c>
      <c r="B36" s="38">
        <v>46577122.840000004</v>
      </c>
      <c r="C36" s="71" t="s">
        <v>51</v>
      </c>
      <c r="D36" s="38">
        <v>46577122.840000004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F11"/>
  <sheetViews>
    <sheetView showZeros="0" workbookViewId="0">
      <selection activeCell="A16" sqref="A16"/>
    </sheetView>
  </sheetViews>
  <sheetFormatPr defaultColWidth="9.1796875" defaultRowHeight="14.25" customHeight="1"/>
  <cols>
    <col min="1" max="1" width="32.1796875" customWidth="1"/>
    <col min="2" max="2" width="20.7265625" customWidth="1"/>
    <col min="3" max="3" width="32.1796875" customWidth="1"/>
    <col min="4" max="4" width="27.7265625" customWidth="1"/>
    <col min="5" max="6" width="36.7265625" customWidth="1"/>
  </cols>
  <sheetData>
    <row r="1" spans="1:6" ht="12" customHeight="1">
      <c r="A1" s="54">
        <v>1</v>
      </c>
      <c r="B1" s="55">
        <v>0</v>
      </c>
      <c r="C1" s="54">
        <v>1</v>
      </c>
      <c r="D1" s="56"/>
      <c r="E1" s="56"/>
      <c r="F1" s="53" t="s">
        <v>456</v>
      </c>
    </row>
    <row r="2" spans="1:6" ht="42" customHeight="1">
      <c r="A2" s="170" t="str">
        <f>"2025"&amp;"年部门政府性基金预算支出预算表"</f>
        <v>2025年部门政府性基金预算支出预算表</v>
      </c>
      <c r="B2" s="170" t="s">
        <v>457</v>
      </c>
      <c r="C2" s="171"/>
      <c r="D2" s="117"/>
      <c r="E2" s="117"/>
      <c r="F2" s="117"/>
    </row>
    <row r="3" spans="1:6" ht="13.5" customHeight="1">
      <c r="A3" s="141" t="str">
        <f>"单位名称："&amp;"昆明市五华区人民政府红云街道办事处"</f>
        <v>单位名称：昆明市五华区人民政府红云街道办事处</v>
      </c>
      <c r="B3" s="141" t="s">
        <v>458</v>
      </c>
      <c r="C3" s="172"/>
      <c r="D3" s="56"/>
      <c r="E3" s="56"/>
      <c r="F3" s="53" t="s">
        <v>1</v>
      </c>
    </row>
    <row r="4" spans="1:6" ht="19.5" customHeight="1">
      <c r="A4" s="125" t="s">
        <v>242</v>
      </c>
      <c r="B4" s="174" t="s">
        <v>73</v>
      </c>
      <c r="C4" s="125" t="s">
        <v>74</v>
      </c>
      <c r="D4" s="147" t="s">
        <v>459</v>
      </c>
      <c r="E4" s="121"/>
      <c r="F4" s="122"/>
    </row>
    <row r="5" spans="1:6" ht="18.75" customHeight="1">
      <c r="A5" s="160"/>
      <c r="B5" s="175"/>
      <c r="C5" s="160"/>
      <c r="D5" s="7" t="s">
        <v>55</v>
      </c>
      <c r="E5" s="6" t="s">
        <v>76</v>
      </c>
      <c r="F5" s="7" t="s">
        <v>77</v>
      </c>
    </row>
    <row r="6" spans="1:6" ht="18.75" customHeight="1">
      <c r="A6" s="32">
        <v>1</v>
      </c>
      <c r="B6" s="57" t="s">
        <v>84</v>
      </c>
      <c r="C6" s="32">
        <v>3</v>
      </c>
      <c r="D6" s="58">
        <v>4</v>
      </c>
      <c r="E6" s="58">
        <v>5</v>
      </c>
      <c r="F6" s="58">
        <v>6</v>
      </c>
    </row>
    <row r="7" spans="1:6" ht="21" customHeight="1">
      <c r="A7" s="10"/>
      <c r="B7" s="10"/>
      <c r="C7" s="10"/>
      <c r="D7" s="38"/>
      <c r="E7" s="38"/>
      <c r="F7" s="38"/>
    </row>
    <row r="8" spans="1:6" ht="21" customHeight="1">
      <c r="A8" s="10"/>
      <c r="B8" s="10"/>
      <c r="C8" s="10"/>
      <c r="D8" s="38"/>
      <c r="E8" s="38"/>
      <c r="F8" s="38"/>
    </row>
    <row r="9" spans="1:6" ht="18.75" customHeight="1">
      <c r="A9" s="89" t="s">
        <v>232</v>
      </c>
      <c r="B9" s="89" t="s">
        <v>232</v>
      </c>
      <c r="C9" s="173" t="s">
        <v>232</v>
      </c>
      <c r="D9" s="38"/>
      <c r="E9" s="38"/>
      <c r="F9" s="38"/>
    </row>
    <row r="11" spans="1:6" ht="14.25" customHeight="1">
      <c r="A11" t="s">
        <v>510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S14"/>
  <sheetViews>
    <sheetView showZeros="0" topLeftCell="B1" workbookViewId="0">
      <selection activeCell="D10" sqref="D10"/>
    </sheetView>
  </sheetViews>
  <sheetFormatPr defaultColWidth="9.1796875" defaultRowHeight="14.25" customHeight="1"/>
  <cols>
    <col min="1" max="2" width="32.54296875" customWidth="1"/>
    <col min="3" max="3" width="41.1796875" customWidth="1"/>
    <col min="4" max="4" width="21.7265625" customWidth="1"/>
    <col min="5" max="5" width="35.26953125" customWidth="1"/>
    <col min="6" max="6" width="7.7265625" customWidth="1"/>
    <col min="7" max="7" width="11.1796875" customWidth="1"/>
    <col min="8" max="8" width="13.26953125" customWidth="1"/>
    <col min="9" max="18" width="20" customWidth="1"/>
    <col min="19" max="19" width="19.81640625" customWidth="1"/>
  </cols>
  <sheetData>
    <row r="1" spans="1:19" ht="15.75" customHeight="1">
      <c r="B1" s="39"/>
      <c r="C1" s="39"/>
      <c r="R1" s="2"/>
      <c r="S1" s="2" t="s">
        <v>460</v>
      </c>
    </row>
    <row r="2" spans="1:19" ht="41.25" customHeight="1">
      <c r="A2" s="176" t="str">
        <f>"2025"&amp;"年部门政府采购预算表"</f>
        <v>2025年部门政府采购预算表</v>
      </c>
      <c r="B2" s="139"/>
      <c r="C2" s="139"/>
      <c r="D2" s="140"/>
      <c r="E2" s="140"/>
      <c r="F2" s="140"/>
      <c r="G2" s="140"/>
      <c r="H2" s="140"/>
      <c r="I2" s="140"/>
      <c r="J2" s="140"/>
      <c r="K2" s="140"/>
      <c r="L2" s="140"/>
      <c r="M2" s="139"/>
      <c r="N2" s="140"/>
      <c r="O2" s="140"/>
      <c r="P2" s="139"/>
      <c r="Q2" s="140"/>
      <c r="R2" s="139"/>
      <c r="S2" s="139"/>
    </row>
    <row r="3" spans="1:19" ht="18.75" customHeight="1">
      <c r="A3" s="132" t="str">
        <f>"单位名称："&amp;"昆明市五华区人民政府红云街道办事处"</f>
        <v>单位名称：昆明市五华区人民政府红云街道办事处</v>
      </c>
      <c r="B3" s="177"/>
      <c r="C3" s="177"/>
      <c r="D3" s="178"/>
      <c r="E3" s="178"/>
      <c r="F3" s="178"/>
      <c r="G3" s="178"/>
      <c r="H3" s="178"/>
      <c r="I3" s="4"/>
      <c r="J3" s="4"/>
      <c r="K3" s="4"/>
      <c r="L3" s="4"/>
      <c r="R3" s="5"/>
      <c r="S3" s="53" t="s">
        <v>1</v>
      </c>
    </row>
    <row r="4" spans="1:19" ht="15.75" customHeight="1">
      <c r="A4" s="162" t="s">
        <v>241</v>
      </c>
      <c r="B4" s="189" t="s">
        <v>242</v>
      </c>
      <c r="C4" s="189" t="s">
        <v>461</v>
      </c>
      <c r="D4" s="191" t="s">
        <v>462</v>
      </c>
      <c r="E4" s="191" t="s">
        <v>463</v>
      </c>
      <c r="F4" s="191" t="s">
        <v>464</v>
      </c>
      <c r="G4" s="191" t="s">
        <v>465</v>
      </c>
      <c r="H4" s="191" t="s">
        <v>466</v>
      </c>
      <c r="I4" s="179" t="s">
        <v>249</v>
      </c>
      <c r="J4" s="179"/>
      <c r="K4" s="179"/>
      <c r="L4" s="179"/>
      <c r="M4" s="145"/>
      <c r="N4" s="179"/>
      <c r="O4" s="179"/>
      <c r="P4" s="144"/>
      <c r="Q4" s="179"/>
      <c r="R4" s="145"/>
      <c r="S4" s="146"/>
    </row>
    <row r="5" spans="1:19" ht="17.25" customHeight="1">
      <c r="A5" s="164"/>
      <c r="B5" s="190"/>
      <c r="C5" s="190"/>
      <c r="D5" s="192"/>
      <c r="E5" s="192"/>
      <c r="F5" s="192"/>
      <c r="G5" s="192"/>
      <c r="H5" s="192"/>
      <c r="I5" s="192" t="s">
        <v>55</v>
      </c>
      <c r="J5" s="192" t="s">
        <v>58</v>
      </c>
      <c r="K5" s="192" t="s">
        <v>467</v>
      </c>
      <c r="L5" s="192" t="s">
        <v>468</v>
      </c>
      <c r="M5" s="194" t="s">
        <v>469</v>
      </c>
      <c r="N5" s="180" t="s">
        <v>470</v>
      </c>
      <c r="O5" s="180"/>
      <c r="P5" s="181"/>
      <c r="Q5" s="180"/>
      <c r="R5" s="182"/>
      <c r="S5" s="183"/>
    </row>
    <row r="6" spans="1:19" ht="54" customHeight="1">
      <c r="A6" s="163"/>
      <c r="B6" s="183"/>
      <c r="C6" s="183"/>
      <c r="D6" s="193"/>
      <c r="E6" s="193"/>
      <c r="F6" s="193"/>
      <c r="G6" s="193"/>
      <c r="H6" s="193"/>
      <c r="I6" s="193"/>
      <c r="J6" s="193" t="s">
        <v>57</v>
      </c>
      <c r="K6" s="193"/>
      <c r="L6" s="193"/>
      <c r="M6" s="195"/>
      <c r="N6" s="42" t="s">
        <v>57</v>
      </c>
      <c r="O6" s="42" t="s">
        <v>64</v>
      </c>
      <c r="P6" s="41" t="s">
        <v>65</v>
      </c>
      <c r="Q6" s="42" t="s">
        <v>66</v>
      </c>
      <c r="R6" s="47" t="s">
        <v>67</v>
      </c>
      <c r="S6" s="41" t="s">
        <v>68</v>
      </c>
    </row>
    <row r="7" spans="1:19" ht="18" customHeight="1">
      <c r="A7" s="50">
        <v>1</v>
      </c>
      <c r="B7" s="50" t="s">
        <v>84</v>
      </c>
      <c r="C7" s="51">
        <v>3</v>
      </c>
      <c r="D7" s="51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</row>
    <row r="8" spans="1:19" ht="21" customHeight="1">
      <c r="A8" s="43" t="s">
        <v>70</v>
      </c>
      <c r="B8" s="44" t="s">
        <v>70</v>
      </c>
      <c r="C8" s="44" t="s">
        <v>349</v>
      </c>
      <c r="D8" s="45" t="s">
        <v>471</v>
      </c>
      <c r="E8" s="45" t="s">
        <v>472</v>
      </c>
      <c r="F8" s="214" t="s">
        <v>535</v>
      </c>
      <c r="G8" s="52">
        <v>300</v>
      </c>
      <c r="H8" s="38">
        <v>54000</v>
      </c>
      <c r="I8" s="38">
        <v>54000</v>
      </c>
      <c r="J8" s="38">
        <v>54000</v>
      </c>
      <c r="K8" s="38"/>
      <c r="L8" s="38"/>
      <c r="M8" s="38"/>
      <c r="N8" s="38"/>
      <c r="O8" s="38"/>
      <c r="P8" s="38"/>
      <c r="Q8" s="38"/>
      <c r="R8" s="38"/>
      <c r="S8" s="38"/>
    </row>
    <row r="9" spans="1:19" ht="21" customHeight="1">
      <c r="A9" s="43" t="s">
        <v>70</v>
      </c>
      <c r="B9" s="44" t="s">
        <v>70</v>
      </c>
      <c r="C9" s="44" t="s">
        <v>326</v>
      </c>
      <c r="D9" s="45" t="s">
        <v>473</v>
      </c>
      <c r="E9" s="45" t="s">
        <v>474</v>
      </c>
      <c r="F9" s="214" t="s">
        <v>536</v>
      </c>
      <c r="G9" s="52">
        <v>1</v>
      </c>
      <c r="H9" s="38">
        <v>5000</v>
      </c>
      <c r="I9" s="38">
        <v>5000</v>
      </c>
      <c r="J9" s="38">
        <v>5000</v>
      </c>
      <c r="K9" s="38"/>
      <c r="L9" s="38"/>
      <c r="M9" s="38"/>
      <c r="N9" s="38"/>
      <c r="O9" s="38"/>
      <c r="P9" s="38"/>
      <c r="Q9" s="38"/>
      <c r="R9" s="38"/>
      <c r="S9" s="38"/>
    </row>
    <row r="10" spans="1:19" ht="21" customHeight="1">
      <c r="A10" s="43" t="s">
        <v>70</v>
      </c>
      <c r="B10" s="44" t="s">
        <v>70</v>
      </c>
      <c r="C10" s="44" t="s">
        <v>355</v>
      </c>
      <c r="D10" s="45" t="s">
        <v>475</v>
      </c>
      <c r="E10" s="45" t="s">
        <v>475</v>
      </c>
      <c r="F10" s="214" t="s">
        <v>534</v>
      </c>
      <c r="G10" s="52">
        <v>4</v>
      </c>
      <c r="H10" s="38">
        <v>40000</v>
      </c>
      <c r="I10" s="38">
        <v>40000</v>
      </c>
      <c r="J10" s="38">
        <v>40000</v>
      </c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21" customHeight="1">
      <c r="A11" s="43" t="s">
        <v>70</v>
      </c>
      <c r="B11" s="44" t="s">
        <v>70</v>
      </c>
      <c r="C11" s="44" t="s">
        <v>355</v>
      </c>
      <c r="D11" s="45" t="s">
        <v>476</v>
      </c>
      <c r="E11" s="45" t="s">
        <v>477</v>
      </c>
      <c r="F11" s="214" t="s">
        <v>534</v>
      </c>
      <c r="G11" s="52">
        <v>20</v>
      </c>
      <c r="H11" s="38">
        <v>40000</v>
      </c>
      <c r="I11" s="38">
        <v>40000</v>
      </c>
      <c r="J11" s="38">
        <v>40000</v>
      </c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21" customHeight="1">
      <c r="A12" s="43" t="s">
        <v>70</v>
      </c>
      <c r="B12" s="44" t="s">
        <v>70</v>
      </c>
      <c r="C12" s="44" t="s">
        <v>355</v>
      </c>
      <c r="D12" s="45" t="s">
        <v>478</v>
      </c>
      <c r="E12" s="45" t="s">
        <v>479</v>
      </c>
      <c r="F12" s="214" t="s">
        <v>534</v>
      </c>
      <c r="G12" s="52">
        <v>30</v>
      </c>
      <c r="H12" s="38">
        <v>120000</v>
      </c>
      <c r="I12" s="38">
        <v>120000</v>
      </c>
      <c r="J12" s="38">
        <v>120000</v>
      </c>
      <c r="K12" s="38"/>
      <c r="L12" s="38"/>
      <c r="M12" s="38"/>
      <c r="N12" s="38"/>
      <c r="O12" s="38"/>
      <c r="P12" s="38"/>
      <c r="Q12" s="38"/>
      <c r="R12" s="38"/>
      <c r="S12" s="38"/>
    </row>
    <row r="13" spans="1:19" ht="21" customHeight="1">
      <c r="A13" s="184" t="s">
        <v>232</v>
      </c>
      <c r="B13" s="185"/>
      <c r="C13" s="185"/>
      <c r="D13" s="186"/>
      <c r="E13" s="186"/>
      <c r="F13" s="186"/>
      <c r="G13" s="102"/>
      <c r="H13" s="38">
        <v>259000</v>
      </c>
      <c r="I13" s="38">
        <v>259000</v>
      </c>
      <c r="J13" s="38">
        <v>259000</v>
      </c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21" customHeight="1">
      <c r="A14" s="132" t="s">
        <v>480</v>
      </c>
      <c r="B14" s="141"/>
      <c r="C14" s="141"/>
      <c r="D14" s="132"/>
      <c r="E14" s="132"/>
      <c r="F14" s="132"/>
      <c r="G14" s="187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</row>
  </sheetData>
  <mergeCells count="19">
    <mergeCell ref="A14:S14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A2:S2"/>
    <mergeCell ref="A3:H3"/>
    <mergeCell ref="I4:S4"/>
    <mergeCell ref="N5:S5"/>
    <mergeCell ref="A13:G13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T9"/>
  <sheetViews>
    <sheetView showZeros="0" workbookViewId="0">
      <selection activeCell="A3" sqref="A3:I3"/>
    </sheetView>
  </sheetViews>
  <sheetFormatPr defaultColWidth="9.1796875" defaultRowHeight="14.25" customHeight="1"/>
  <cols>
    <col min="1" max="5" width="39.1796875" customWidth="1"/>
    <col min="6" max="6" width="27.54296875" customWidth="1"/>
    <col min="7" max="7" width="28.54296875" customWidth="1"/>
    <col min="8" max="8" width="28.1796875" customWidth="1"/>
    <col min="9" max="9" width="39.1796875" customWidth="1"/>
    <col min="10" max="18" width="20.453125" customWidth="1"/>
    <col min="19" max="20" width="20.26953125" customWidth="1"/>
  </cols>
  <sheetData>
    <row r="1" spans="1:20" ht="16.5" customHeight="1">
      <c r="A1" s="37"/>
      <c r="B1" s="39"/>
      <c r="C1" s="39"/>
      <c r="D1" s="39"/>
      <c r="E1" s="39"/>
      <c r="F1" s="39"/>
      <c r="G1" s="39"/>
      <c r="H1" s="37"/>
      <c r="I1" s="37"/>
      <c r="J1" s="37"/>
      <c r="K1" s="37"/>
      <c r="L1" s="37"/>
      <c r="M1" s="37"/>
      <c r="N1" s="46"/>
      <c r="O1" s="37"/>
      <c r="P1" s="37"/>
      <c r="Q1" s="39"/>
      <c r="R1" s="37"/>
      <c r="S1" s="48"/>
      <c r="T1" s="48" t="s">
        <v>481</v>
      </c>
    </row>
    <row r="2" spans="1:20" ht="41.25" customHeight="1">
      <c r="A2" s="176" t="str">
        <f>"2025"&amp;"年部门政府购买服务预算表"</f>
        <v>2025年部门政府购买服务预算表</v>
      </c>
      <c r="B2" s="139"/>
      <c r="C2" s="139"/>
      <c r="D2" s="139"/>
      <c r="E2" s="139"/>
      <c r="F2" s="139"/>
      <c r="G2" s="139"/>
      <c r="H2" s="196"/>
      <c r="I2" s="196"/>
      <c r="J2" s="196"/>
      <c r="K2" s="196"/>
      <c r="L2" s="196"/>
      <c r="M2" s="196"/>
      <c r="N2" s="197"/>
      <c r="O2" s="196"/>
      <c r="P2" s="196"/>
      <c r="Q2" s="139"/>
      <c r="R2" s="196"/>
      <c r="S2" s="197"/>
      <c r="T2" s="139"/>
    </row>
    <row r="3" spans="1:20" ht="22.5" customHeight="1">
      <c r="A3" s="198" t="str">
        <f>"单位名称："&amp;"昆明市五华区人民政府红云街道办事处"</f>
        <v>单位名称：昆明市五华区人民政府红云街道办事处</v>
      </c>
      <c r="B3" s="177"/>
      <c r="C3" s="177"/>
      <c r="D3" s="177"/>
      <c r="E3" s="177"/>
      <c r="F3" s="177"/>
      <c r="G3" s="177"/>
      <c r="H3" s="199"/>
      <c r="I3" s="199"/>
      <c r="J3" s="36"/>
      <c r="K3" s="36"/>
      <c r="L3" s="36"/>
      <c r="M3" s="36"/>
      <c r="N3" s="46"/>
      <c r="O3" s="37"/>
      <c r="P3" s="37"/>
      <c r="Q3" s="39"/>
      <c r="R3" s="37"/>
      <c r="S3" s="49"/>
      <c r="T3" s="48" t="s">
        <v>1</v>
      </c>
    </row>
    <row r="4" spans="1:20" ht="24" customHeight="1">
      <c r="A4" s="162" t="s">
        <v>241</v>
      </c>
      <c r="B4" s="189" t="s">
        <v>242</v>
      </c>
      <c r="C4" s="189" t="s">
        <v>461</v>
      </c>
      <c r="D4" s="189" t="s">
        <v>482</v>
      </c>
      <c r="E4" s="189" t="s">
        <v>483</v>
      </c>
      <c r="F4" s="189" t="s">
        <v>484</v>
      </c>
      <c r="G4" s="189" t="s">
        <v>485</v>
      </c>
      <c r="H4" s="191" t="s">
        <v>486</v>
      </c>
      <c r="I4" s="191" t="s">
        <v>487</v>
      </c>
      <c r="J4" s="179" t="s">
        <v>249</v>
      </c>
      <c r="K4" s="179"/>
      <c r="L4" s="179"/>
      <c r="M4" s="179"/>
      <c r="N4" s="145"/>
      <c r="O4" s="179"/>
      <c r="P4" s="179"/>
      <c r="Q4" s="144"/>
      <c r="R4" s="179"/>
      <c r="S4" s="145"/>
      <c r="T4" s="146"/>
    </row>
    <row r="5" spans="1:20" ht="24" customHeight="1">
      <c r="A5" s="164"/>
      <c r="B5" s="190"/>
      <c r="C5" s="190"/>
      <c r="D5" s="190"/>
      <c r="E5" s="190"/>
      <c r="F5" s="190"/>
      <c r="G5" s="190"/>
      <c r="H5" s="192"/>
      <c r="I5" s="192"/>
      <c r="J5" s="192" t="s">
        <v>55</v>
      </c>
      <c r="K5" s="192" t="s">
        <v>58</v>
      </c>
      <c r="L5" s="192" t="s">
        <v>467</v>
      </c>
      <c r="M5" s="192" t="s">
        <v>468</v>
      </c>
      <c r="N5" s="194" t="s">
        <v>469</v>
      </c>
      <c r="O5" s="180" t="s">
        <v>470</v>
      </c>
      <c r="P5" s="180"/>
      <c r="Q5" s="181"/>
      <c r="R5" s="180"/>
      <c r="S5" s="182"/>
      <c r="T5" s="183"/>
    </row>
    <row r="6" spans="1:20" ht="54" customHeight="1">
      <c r="A6" s="163"/>
      <c r="B6" s="183"/>
      <c r="C6" s="183"/>
      <c r="D6" s="183"/>
      <c r="E6" s="183"/>
      <c r="F6" s="183"/>
      <c r="G6" s="183"/>
      <c r="H6" s="193"/>
      <c r="I6" s="193"/>
      <c r="J6" s="193"/>
      <c r="K6" s="193" t="s">
        <v>57</v>
      </c>
      <c r="L6" s="193"/>
      <c r="M6" s="193"/>
      <c r="N6" s="195"/>
      <c r="O6" s="42" t="s">
        <v>57</v>
      </c>
      <c r="P6" s="42" t="s">
        <v>64</v>
      </c>
      <c r="Q6" s="41" t="s">
        <v>65</v>
      </c>
      <c r="R6" s="42" t="s">
        <v>66</v>
      </c>
      <c r="S6" s="47" t="s">
        <v>67</v>
      </c>
      <c r="T6" s="41" t="s">
        <v>68</v>
      </c>
    </row>
    <row r="7" spans="1:20" ht="17.25" customHeight="1">
      <c r="A7" s="8">
        <v>1</v>
      </c>
      <c r="B7" s="41">
        <v>2</v>
      </c>
      <c r="C7" s="8">
        <v>3</v>
      </c>
      <c r="D7" s="8">
        <v>4</v>
      </c>
      <c r="E7" s="41">
        <v>5</v>
      </c>
      <c r="F7" s="8">
        <v>6</v>
      </c>
      <c r="G7" s="8">
        <v>7</v>
      </c>
      <c r="H7" s="41">
        <v>8</v>
      </c>
      <c r="I7" s="8">
        <v>9</v>
      </c>
      <c r="J7" s="8">
        <v>10</v>
      </c>
      <c r="K7" s="41">
        <v>11</v>
      </c>
      <c r="L7" s="8">
        <v>12</v>
      </c>
      <c r="M7" s="8">
        <v>13</v>
      </c>
      <c r="N7" s="41">
        <v>14</v>
      </c>
      <c r="O7" s="8">
        <v>15</v>
      </c>
      <c r="P7" s="8">
        <v>16</v>
      </c>
      <c r="Q7" s="41">
        <v>17</v>
      </c>
      <c r="R7" s="8">
        <v>18</v>
      </c>
      <c r="S7" s="8">
        <v>19</v>
      </c>
      <c r="T7" s="8">
        <v>20</v>
      </c>
    </row>
    <row r="8" spans="1:20" ht="21" customHeight="1">
      <c r="A8" s="43" t="s">
        <v>70</v>
      </c>
      <c r="B8" s="44" t="s">
        <v>70</v>
      </c>
      <c r="C8" s="44" t="s">
        <v>326</v>
      </c>
      <c r="D8" s="44" t="s">
        <v>473</v>
      </c>
      <c r="E8" s="44" t="s">
        <v>488</v>
      </c>
      <c r="F8" s="44" t="s">
        <v>76</v>
      </c>
      <c r="G8" s="44" t="s">
        <v>489</v>
      </c>
      <c r="H8" s="45" t="s">
        <v>99</v>
      </c>
      <c r="I8" s="45" t="s">
        <v>473</v>
      </c>
      <c r="J8" s="38">
        <v>5000</v>
      </c>
      <c r="K8" s="38">
        <v>5000</v>
      </c>
      <c r="L8" s="38"/>
      <c r="M8" s="38"/>
      <c r="N8" s="38"/>
      <c r="O8" s="38"/>
      <c r="P8" s="38"/>
      <c r="Q8" s="38"/>
      <c r="R8" s="38"/>
      <c r="S8" s="38"/>
      <c r="T8" s="38"/>
    </row>
    <row r="9" spans="1:20" ht="21" customHeight="1">
      <c r="A9" s="184" t="s">
        <v>232</v>
      </c>
      <c r="B9" s="185"/>
      <c r="C9" s="185"/>
      <c r="D9" s="185"/>
      <c r="E9" s="185"/>
      <c r="F9" s="185"/>
      <c r="G9" s="185"/>
      <c r="H9" s="186"/>
      <c r="I9" s="101"/>
      <c r="J9" s="38">
        <v>5000</v>
      </c>
      <c r="K9" s="38">
        <v>5000</v>
      </c>
      <c r="L9" s="38"/>
      <c r="M9" s="38"/>
      <c r="N9" s="38"/>
      <c r="O9" s="38"/>
      <c r="P9" s="38"/>
      <c r="Q9" s="38"/>
      <c r="R9" s="38"/>
      <c r="S9" s="38"/>
      <c r="T9" s="38"/>
    </row>
  </sheetData>
  <mergeCells count="19">
    <mergeCell ref="L5:L6"/>
    <mergeCell ref="M5:M6"/>
    <mergeCell ref="N5:N6"/>
    <mergeCell ref="A2:T2"/>
    <mergeCell ref="A3:I3"/>
    <mergeCell ref="J4:T4"/>
    <mergeCell ref="O5:T5"/>
    <mergeCell ref="J5:J6"/>
    <mergeCell ref="K5:K6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16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E10"/>
  <sheetViews>
    <sheetView showZeros="0" workbookViewId="0">
      <selection activeCell="A4" sqref="A4:A5"/>
    </sheetView>
  </sheetViews>
  <sheetFormatPr defaultColWidth="9.1796875" defaultRowHeight="14.25" customHeight="1"/>
  <cols>
    <col min="1" max="1" width="37.7265625" customWidth="1"/>
    <col min="2" max="5" width="20" customWidth="1"/>
  </cols>
  <sheetData>
    <row r="1" spans="1:5" ht="20.5" customHeight="1">
      <c r="D1" s="215"/>
      <c r="E1" s="216" t="s">
        <v>490</v>
      </c>
    </row>
    <row r="2" spans="1:5" ht="36" customHeight="1">
      <c r="A2" s="217" t="str">
        <f>"2025"&amp;"年区对下转移支付预算表"</f>
        <v>2025年区对下转移支付预算表</v>
      </c>
      <c r="B2" s="218"/>
      <c r="C2" s="218"/>
      <c r="D2" s="218"/>
      <c r="E2" s="219"/>
    </row>
    <row r="3" spans="1:5" ht="19.5" customHeight="1">
      <c r="A3" s="220" t="str">
        <f>"单位名称："&amp;"昆明市五华区人民政府红云街道办事处"</f>
        <v>单位名称：昆明市五华区人民政府红云街道办事处</v>
      </c>
      <c r="B3" s="221"/>
      <c r="C3" s="221"/>
      <c r="D3" s="222"/>
      <c r="E3" s="223" t="s">
        <v>1</v>
      </c>
    </row>
    <row r="4" spans="1:5" ht="40.5" customHeight="1">
      <c r="A4" s="224" t="s">
        <v>491</v>
      </c>
      <c r="B4" s="225" t="s">
        <v>249</v>
      </c>
      <c r="C4" s="226"/>
      <c r="D4" s="226"/>
      <c r="E4" s="227"/>
    </row>
    <row r="5" spans="1:5" ht="19.5" customHeight="1">
      <c r="A5" s="228"/>
      <c r="B5" s="229" t="s">
        <v>55</v>
      </c>
      <c r="C5" s="230" t="s">
        <v>58</v>
      </c>
      <c r="D5" s="231" t="s">
        <v>467</v>
      </c>
      <c r="E5" s="232" t="s">
        <v>492</v>
      </c>
    </row>
    <row r="6" spans="1:5" ht="19.5" customHeight="1">
      <c r="A6" s="233">
        <v>1</v>
      </c>
      <c r="B6" s="233">
        <v>2</v>
      </c>
      <c r="C6" s="233">
        <v>3</v>
      </c>
      <c r="D6" s="234">
        <v>4</v>
      </c>
      <c r="E6" s="235">
        <v>5</v>
      </c>
    </row>
    <row r="7" spans="1:5" ht="19.5" customHeight="1">
      <c r="A7" s="80"/>
      <c r="B7" s="236"/>
      <c r="C7" s="236"/>
      <c r="D7" s="236"/>
      <c r="E7" s="236"/>
    </row>
    <row r="8" spans="1:5" ht="14.25" customHeight="1">
      <c r="A8" s="79"/>
      <c r="B8" s="236"/>
      <c r="C8" s="236"/>
      <c r="D8" s="236"/>
      <c r="E8" s="236"/>
    </row>
    <row r="10" spans="1:5" ht="14.25" customHeight="1">
      <c r="A10" s="237" t="s">
        <v>537</v>
      </c>
    </row>
  </sheetData>
  <mergeCells count="4">
    <mergeCell ref="A2:E2"/>
    <mergeCell ref="A3:D3"/>
    <mergeCell ref="A4:A5"/>
    <mergeCell ref="B4:D4"/>
  </mergeCells>
  <phoneticPr fontId="16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J9"/>
  <sheetViews>
    <sheetView showZeros="0" topLeftCell="A2" workbookViewId="0">
      <selection activeCell="A2" sqref="A2:J2"/>
    </sheetView>
  </sheetViews>
  <sheetFormatPr defaultColWidth="9.1796875" defaultRowHeight="12" customHeight="1"/>
  <cols>
    <col min="1" max="1" width="34.26953125" customWidth="1"/>
    <col min="2" max="2" width="29" customWidth="1"/>
    <col min="3" max="5" width="23.54296875" customWidth="1"/>
    <col min="6" max="6" width="11.26953125" customWidth="1"/>
    <col min="7" max="7" width="25.1796875" customWidth="1"/>
    <col min="8" max="8" width="15.54296875" customWidth="1"/>
    <col min="9" max="9" width="13.453125" customWidth="1"/>
    <col min="10" max="10" width="18.81640625" customWidth="1"/>
  </cols>
  <sheetData>
    <row r="1" spans="1:10" ht="16.5" customHeight="1">
      <c r="J1" s="2" t="s">
        <v>493</v>
      </c>
    </row>
    <row r="2" spans="1:10" ht="41.25" customHeight="1">
      <c r="A2" s="167" t="str">
        <f>"2025"&amp;"年区对下转移支付绩效目标表"</f>
        <v>2025年区对下转移支付绩效目标表</v>
      </c>
      <c r="B2" s="140"/>
      <c r="C2" s="140"/>
      <c r="D2" s="140"/>
      <c r="E2" s="140"/>
      <c r="F2" s="139"/>
      <c r="G2" s="140"/>
      <c r="H2" s="139"/>
      <c r="I2" s="139"/>
      <c r="J2" s="140"/>
    </row>
    <row r="3" spans="1:10" ht="17.25" customHeight="1">
      <c r="A3" s="141" t="str">
        <f>"单位名称："&amp;"昆明市五华区人民政府红云街道办事处"</f>
        <v>单位名称：昆明市五华区人民政府红云街道办事处</v>
      </c>
      <c r="B3" s="82"/>
      <c r="C3" s="82"/>
      <c r="D3" s="82"/>
      <c r="E3" s="82"/>
      <c r="F3" s="82"/>
      <c r="G3" s="82"/>
      <c r="H3" s="82"/>
    </row>
    <row r="4" spans="1:10" ht="44.25" customHeight="1">
      <c r="A4" s="31" t="s">
        <v>491</v>
      </c>
      <c r="B4" s="31" t="s">
        <v>357</v>
      </c>
      <c r="C4" s="31" t="s">
        <v>358</v>
      </c>
      <c r="D4" s="31" t="s">
        <v>359</v>
      </c>
      <c r="E4" s="31" t="s">
        <v>360</v>
      </c>
      <c r="F4" s="32" t="s">
        <v>361</v>
      </c>
      <c r="G4" s="31" t="s">
        <v>362</v>
      </c>
      <c r="H4" s="32" t="s">
        <v>363</v>
      </c>
      <c r="I4" s="32" t="s">
        <v>364</v>
      </c>
      <c r="J4" s="31" t="s">
        <v>365</v>
      </c>
    </row>
    <row r="5" spans="1:10" ht="14.25" customHeight="1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spans="1:10" ht="42" customHeight="1">
      <c r="A6" s="13"/>
      <c r="B6" s="33"/>
      <c r="C6" s="33"/>
      <c r="D6" s="33"/>
      <c r="E6" s="24"/>
      <c r="F6" s="34"/>
      <c r="G6" s="24"/>
      <c r="H6" s="34"/>
      <c r="I6" s="34"/>
      <c r="J6" s="24"/>
    </row>
    <row r="7" spans="1:10" ht="42" customHeight="1">
      <c r="A7" s="13"/>
      <c r="B7" s="10"/>
      <c r="C7" s="10"/>
      <c r="D7" s="10"/>
      <c r="E7" s="13"/>
      <c r="F7" s="10"/>
      <c r="G7" s="13"/>
      <c r="H7" s="10"/>
      <c r="I7" s="10"/>
      <c r="J7" s="13"/>
    </row>
    <row r="9" spans="1:10" ht="12" customHeight="1">
      <c r="A9" s="237" t="s">
        <v>538</v>
      </c>
    </row>
  </sheetData>
  <mergeCells count="2">
    <mergeCell ref="A2:J2"/>
    <mergeCell ref="A3:H3"/>
  </mergeCells>
  <phoneticPr fontId="16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I10"/>
  <sheetViews>
    <sheetView showZeros="0" workbookViewId="0">
      <selection activeCell="B18" sqref="B18"/>
    </sheetView>
  </sheetViews>
  <sheetFormatPr defaultColWidth="10.453125" defaultRowHeight="14.25" customHeight="1"/>
  <cols>
    <col min="1" max="3" width="33.7265625" customWidth="1"/>
    <col min="4" max="4" width="45.54296875" customWidth="1"/>
    <col min="5" max="5" width="27.54296875" customWidth="1"/>
    <col min="6" max="6" width="21.7265625" customWidth="1"/>
    <col min="7" max="9" width="26.26953125" customWidth="1"/>
  </cols>
  <sheetData>
    <row r="1" spans="1:9" ht="14.25" customHeight="1">
      <c r="A1" s="200" t="s">
        <v>494</v>
      </c>
      <c r="B1" s="201"/>
      <c r="C1" s="201"/>
      <c r="D1" s="202"/>
      <c r="E1" s="202"/>
      <c r="F1" s="202"/>
      <c r="G1" s="201"/>
      <c r="H1" s="201"/>
      <c r="I1" s="202"/>
    </row>
    <row r="2" spans="1:9" ht="41.25" customHeight="1">
      <c r="A2" s="81" t="str">
        <f>"2025"&amp;"年新增资产配置预算表"</f>
        <v>2025年新增资产配置预算表</v>
      </c>
      <c r="B2" s="131"/>
      <c r="C2" s="131"/>
      <c r="D2" s="130"/>
      <c r="E2" s="130"/>
      <c r="F2" s="130"/>
      <c r="G2" s="131"/>
      <c r="H2" s="131"/>
      <c r="I2" s="130"/>
    </row>
    <row r="3" spans="1:9" ht="14.25" customHeight="1">
      <c r="A3" s="83" t="str">
        <f>"单位名称："&amp;"昆明市五华区人民政府红云街道办事处"</f>
        <v>单位名称：昆明市五华区人民政府红云街道办事处</v>
      </c>
      <c r="B3" s="203"/>
      <c r="C3" s="203"/>
      <c r="D3" s="20"/>
      <c r="F3" s="19"/>
      <c r="G3" s="18"/>
      <c r="H3" s="18"/>
      <c r="I3" s="30" t="s">
        <v>1</v>
      </c>
    </row>
    <row r="4" spans="1:9" ht="28.5" customHeight="1">
      <c r="A4" s="134" t="s">
        <v>241</v>
      </c>
      <c r="B4" s="135" t="s">
        <v>242</v>
      </c>
      <c r="C4" s="94" t="s">
        <v>495</v>
      </c>
      <c r="D4" s="134" t="s">
        <v>496</v>
      </c>
      <c r="E4" s="134" t="s">
        <v>497</v>
      </c>
      <c r="F4" s="134" t="s">
        <v>498</v>
      </c>
      <c r="G4" s="135" t="s">
        <v>499</v>
      </c>
      <c r="H4" s="204"/>
      <c r="I4" s="134"/>
    </row>
    <row r="5" spans="1:9" ht="21" customHeight="1">
      <c r="A5" s="94"/>
      <c r="B5" s="138"/>
      <c r="C5" s="138"/>
      <c r="D5" s="137"/>
      <c r="E5" s="138"/>
      <c r="F5" s="138"/>
      <c r="G5" s="21" t="s">
        <v>465</v>
      </c>
      <c r="H5" s="21" t="s">
        <v>500</v>
      </c>
      <c r="I5" s="21" t="s">
        <v>501</v>
      </c>
    </row>
    <row r="6" spans="1:9" ht="17.25" customHeight="1">
      <c r="A6" s="22" t="s">
        <v>83</v>
      </c>
      <c r="B6" s="23" t="s">
        <v>84</v>
      </c>
      <c r="C6" s="22" t="s">
        <v>85</v>
      </c>
      <c r="D6" s="24" t="s">
        <v>86</v>
      </c>
      <c r="E6" s="22" t="s">
        <v>87</v>
      </c>
      <c r="F6" s="23" t="s">
        <v>88</v>
      </c>
      <c r="G6" s="25" t="s">
        <v>89</v>
      </c>
      <c r="H6" s="24" t="s">
        <v>90</v>
      </c>
      <c r="I6" s="24">
        <v>9</v>
      </c>
    </row>
    <row r="7" spans="1:9" ht="19.5" customHeight="1">
      <c r="A7" s="26"/>
      <c r="B7" s="15"/>
      <c r="C7" s="15"/>
      <c r="D7" s="13"/>
      <c r="E7" s="10"/>
      <c r="F7" s="25"/>
      <c r="G7" s="27"/>
      <c r="H7" s="28"/>
      <c r="I7" s="28"/>
    </row>
    <row r="8" spans="1:9" ht="19.5" customHeight="1">
      <c r="A8" s="205" t="s">
        <v>55</v>
      </c>
      <c r="B8" s="206"/>
      <c r="C8" s="206"/>
      <c r="D8" s="207"/>
      <c r="E8" s="208"/>
      <c r="F8" s="208"/>
      <c r="G8" s="27"/>
      <c r="H8" s="28"/>
      <c r="I8" s="28"/>
    </row>
    <row r="10" spans="1:9" ht="14.25" customHeight="1">
      <c r="A10" t="s">
        <v>511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K12"/>
  <sheetViews>
    <sheetView showZeros="0" workbookViewId="0">
      <selection activeCell="B17" sqref="B16:B17"/>
    </sheetView>
  </sheetViews>
  <sheetFormatPr defaultColWidth="9.1796875" defaultRowHeight="14.25" customHeight="1"/>
  <cols>
    <col min="1" max="1" width="19.26953125" customWidth="1"/>
    <col min="2" max="2" width="33.81640625" customWidth="1"/>
    <col min="3" max="3" width="23.81640625" customWidth="1"/>
    <col min="4" max="4" width="11.1796875" customWidth="1"/>
    <col min="5" max="5" width="17.7265625" customWidth="1"/>
    <col min="6" max="6" width="9.81640625" customWidth="1"/>
    <col min="7" max="7" width="17.7265625" customWidth="1"/>
    <col min="8" max="11" width="23.1796875" customWidth="1"/>
  </cols>
  <sheetData>
    <row r="1" spans="1:11" ht="14.25" customHeight="1">
      <c r="D1" s="1"/>
      <c r="E1" s="1"/>
      <c r="F1" s="1"/>
      <c r="G1" s="1"/>
      <c r="K1" s="2" t="s">
        <v>502</v>
      </c>
    </row>
    <row r="2" spans="1:11" ht="41.25" customHeight="1">
      <c r="A2" s="140" t="str">
        <f>"2025"&amp;"年上级转移支付补助项目支出预算表"</f>
        <v>2025年上级转移支付补助项目支出预算表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3.5" customHeight="1">
      <c r="A3" s="141" t="str">
        <f>"单位名称："&amp;"昆明市五华区人民政府红云街道办事处"</f>
        <v>单位名称：昆明市五华区人民政府红云街道办事处</v>
      </c>
      <c r="B3" s="142"/>
      <c r="C3" s="142"/>
      <c r="D3" s="142"/>
      <c r="E3" s="142"/>
      <c r="F3" s="142"/>
      <c r="G3" s="142"/>
      <c r="H3" s="4"/>
      <c r="I3" s="4"/>
      <c r="J3" s="4"/>
      <c r="K3" s="5" t="s">
        <v>1</v>
      </c>
    </row>
    <row r="4" spans="1:11" ht="21.75" customHeight="1">
      <c r="A4" s="153" t="s">
        <v>336</v>
      </c>
      <c r="B4" s="153" t="s">
        <v>244</v>
      </c>
      <c r="C4" s="153" t="s">
        <v>337</v>
      </c>
      <c r="D4" s="162" t="s">
        <v>245</v>
      </c>
      <c r="E4" s="162" t="s">
        <v>246</v>
      </c>
      <c r="F4" s="162" t="s">
        <v>338</v>
      </c>
      <c r="G4" s="162" t="s">
        <v>339</v>
      </c>
      <c r="H4" s="161" t="s">
        <v>55</v>
      </c>
      <c r="I4" s="147" t="s">
        <v>503</v>
      </c>
      <c r="J4" s="121"/>
      <c r="K4" s="122"/>
    </row>
    <row r="5" spans="1:11" ht="21.75" customHeight="1">
      <c r="A5" s="159"/>
      <c r="B5" s="159"/>
      <c r="C5" s="159"/>
      <c r="D5" s="164"/>
      <c r="E5" s="164"/>
      <c r="F5" s="164"/>
      <c r="G5" s="164"/>
      <c r="H5" s="149"/>
      <c r="I5" s="162" t="s">
        <v>58</v>
      </c>
      <c r="J5" s="162" t="s">
        <v>59</v>
      </c>
      <c r="K5" s="162" t="s">
        <v>60</v>
      </c>
    </row>
    <row r="6" spans="1:11" ht="40.5" customHeight="1">
      <c r="A6" s="154"/>
      <c r="B6" s="154"/>
      <c r="C6" s="154"/>
      <c r="D6" s="163"/>
      <c r="E6" s="163"/>
      <c r="F6" s="163"/>
      <c r="G6" s="163"/>
      <c r="H6" s="126"/>
      <c r="I6" s="163" t="s">
        <v>57</v>
      </c>
      <c r="J6" s="163"/>
      <c r="K6" s="163"/>
    </row>
    <row r="7" spans="1:11" ht="15" customHeigh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16">
        <v>10</v>
      </c>
      <c r="K7" s="16">
        <v>11</v>
      </c>
    </row>
    <row r="8" spans="1:11" ht="18.75" customHeight="1">
      <c r="A8" s="13"/>
      <c r="B8" s="10"/>
      <c r="C8" s="13"/>
      <c r="D8" s="13"/>
      <c r="E8" s="13"/>
      <c r="F8" s="13"/>
      <c r="G8" s="13"/>
      <c r="H8" s="14"/>
      <c r="I8" s="17"/>
      <c r="J8" s="17"/>
      <c r="K8" s="14"/>
    </row>
    <row r="9" spans="1:11" ht="18.75" customHeight="1">
      <c r="A9" s="15"/>
      <c r="B9" s="10"/>
      <c r="C9" s="10"/>
      <c r="D9" s="10"/>
      <c r="E9" s="10"/>
      <c r="F9" s="10"/>
      <c r="G9" s="10"/>
      <c r="H9" s="11"/>
      <c r="I9" s="11"/>
      <c r="J9" s="11"/>
      <c r="K9" s="14"/>
    </row>
    <row r="10" spans="1:11" ht="18.75" customHeight="1">
      <c r="A10" s="155" t="s">
        <v>232</v>
      </c>
      <c r="B10" s="156"/>
      <c r="C10" s="156"/>
      <c r="D10" s="156"/>
      <c r="E10" s="156"/>
      <c r="F10" s="156"/>
      <c r="G10" s="114"/>
      <c r="H10" s="11"/>
      <c r="I10" s="11"/>
      <c r="J10" s="11"/>
      <c r="K10" s="14"/>
    </row>
    <row r="12" spans="1:11" ht="14.25" customHeight="1">
      <c r="A12" t="s">
        <v>512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G14"/>
  <sheetViews>
    <sheetView showZeros="0" workbookViewId="0">
      <selection activeCell="G18" sqref="G18"/>
    </sheetView>
  </sheetViews>
  <sheetFormatPr defaultColWidth="9.1796875" defaultRowHeight="14.25" customHeight="1"/>
  <cols>
    <col min="1" max="1" width="35.26953125" customWidth="1"/>
    <col min="2" max="4" width="28" customWidth="1"/>
    <col min="5" max="7" width="23.81640625" customWidth="1"/>
  </cols>
  <sheetData>
    <row r="1" spans="1:7" ht="13.5" customHeight="1">
      <c r="D1" s="1"/>
      <c r="G1" s="2" t="s">
        <v>504</v>
      </c>
    </row>
    <row r="2" spans="1:7" ht="41.25" customHeight="1">
      <c r="A2" s="140" t="str">
        <f>"2025"&amp;"年部门项目中期规划预算表"</f>
        <v>2025年部门项目中期规划预算表</v>
      </c>
      <c r="B2" s="140"/>
      <c r="C2" s="140"/>
      <c r="D2" s="140"/>
      <c r="E2" s="140"/>
      <c r="F2" s="140"/>
      <c r="G2" s="140"/>
    </row>
    <row r="3" spans="1:7" ht="13.5" customHeight="1">
      <c r="A3" s="141" t="str">
        <f>"单位名称："&amp;"昆明市五华区人民政府红云街道办事处"</f>
        <v>单位名称：昆明市五华区人民政府红云街道办事处</v>
      </c>
      <c r="B3" s="142"/>
      <c r="C3" s="142"/>
      <c r="D3" s="142"/>
      <c r="E3" s="4"/>
      <c r="F3" s="4"/>
      <c r="G3" s="5" t="s">
        <v>1</v>
      </c>
    </row>
    <row r="4" spans="1:7" ht="21.75" customHeight="1">
      <c r="A4" s="153" t="s">
        <v>337</v>
      </c>
      <c r="B4" s="153" t="s">
        <v>336</v>
      </c>
      <c r="C4" s="153" t="s">
        <v>244</v>
      </c>
      <c r="D4" s="162" t="s">
        <v>505</v>
      </c>
      <c r="E4" s="147" t="s">
        <v>58</v>
      </c>
      <c r="F4" s="121"/>
      <c r="G4" s="122"/>
    </row>
    <row r="5" spans="1:7" ht="21.75" customHeight="1">
      <c r="A5" s="159"/>
      <c r="B5" s="159"/>
      <c r="C5" s="159"/>
      <c r="D5" s="164"/>
      <c r="E5" s="212" t="str">
        <f>"2025"&amp;"年"</f>
        <v>2025年</v>
      </c>
      <c r="F5" s="162" t="str">
        <f>("2025"+1)&amp;"年"</f>
        <v>2026年</v>
      </c>
      <c r="G5" s="162" t="str">
        <f>("2025"+2)&amp;"年"</f>
        <v>2027年</v>
      </c>
    </row>
    <row r="6" spans="1:7" ht="40.5" customHeight="1">
      <c r="A6" s="154"/>
      <c r="B6" s="154"/>
      <c r="C6" s="154"/>
      <c r="D6" s="163"/>
      <c r="E6" s="126"/>
      <c r="F6" s="163" t="s">
        <v>57</v>
      </c>
      <c r="G6" s="163"/>
    </row>
    <row r="7" spans="1:7" ht="15" customHeigh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ht="18.75" customHeight="1">
      <c r="A8" s="10" t="s">
        <v>70</v>
      </c>
      <c r="B8" s="10" t="s">
        <v>506</v>
      </c>
      <c r="C8" s="10" t="s">
        <v>344</v>
      </c>
      <c r="D8" s="10" t="s">
        <v>507</v>
      </c>
      <c r="E8" s="11">
        <v>479232</v>
      </c>
      <c r="F8" s="11">
        <v>479232</v>
      </c>
      <c r="G8" s="11">
        <v>479232</v>
      </c>
    </row>
    <row r="9" spans="1:7" ht="18.75" customHeight="1">
      <c r="A9" s="10" t="s">
        <v>70</v>
      </c>
      <c r="B9" s="10" t="s">
        <v>506</v>
      </c>
      <c r="C9" s="10" t="s">
        <v>346</v>
      </c>
      <c r="D9" s="10" t="s">
        <v>507</v>
      </c>
      <c r="E9" s="11">
        <v>120000</v>
      </c>
      <c r="F9" s="11">
        <v>120000</v>
      </c>
      <c r="G9" s="11">
        <v>120000</v>
      </c>
    </row>
    <row r="10" spans="1:7" ht="18.75" customHeight="1">
      <c r="A10" s="10" t="s">
        <v>70</v>
      </c>
      <c r="B10" s="10" t="s">
        <v>508</v>
      </c>
      <c r="C10" s="10" t="s">
        <v>349</v>
      </c>
      <c r="D10" s="10" t="s">
        <v>507</v>
      </c>
      <c r="E10" s="11">
        <v>1400000</v>
      </c>
      <c r="F10" s="11">
        <v>1400000</v>
      </c>
      <c r="G10" s="11">
        <v>1400000</v>
      </c>
    </row>
    <row r="11" spans="1:7" ht="18.75" customHeight="1">
      <c r="A11" s="10" t="s">
        <v>70</v>
      </c>
      <c r="B11" s="10" t="s">
        <v>508</v>
      </c>
      <c r="C11" s="10" t="s">
        <v>351</v>
      </c>
      <c r="D11" s="10" t="s">
        <v>507</v>
      </c>
      <c r="E11" s="11">
        <v>1000000</v>
      </c>
      <c r="F11" s="11">
        <v>1000000</v>
      </c>
      <c r="G11" s="11">
        <v>1000000</v>
      </c>
    </row>
    <row r="12" spans="1:7" ht="18.75" customHeight="1">
      <c r="A12" s="10" t="s">
        <v>70</v>
      </c>
      <c r="B12" s="10" t="s">
        <v>508</v>
      </c>
      <c r="C12" s="10" t="s">
        <v>353</v>
      </c>
      <c r="D12" s="10" t="s">
        <v>507</v>
      </c>
      <c r="E12" s="11">
        <v>127584</v>
      </c>
      <c r="F12" s="11">
        <v>127584</v>
      </c>
      <c r="G12" s="11">
        <v>127584</v>
      </c>
    </row>
    <row r="13" spans="1:7" ht="18.75" customHeight="1">
      <c r="A13" s="10" t="s">
        <v>70</v>
      </c>
      <c r="B13" s="10" t="s">
        <v>508</v>
      </c>
      <c r="C13" s="10" t="s">
        <v>355</v>
      </c>
      <c r="D13" s="10" t="s">
        <v>507</v>
      </c>
      <c r="E13" s="11">
        <v>1100000</v>
      </c>
      <c r="F13" s="11">
        <v>1100000</v>
      </c>
      <c r="G13" s="11">
        <v>1100000</v>
      </c>
    </row>
    <row r="14" spans="1:7" ht="18.75" customHeight="1">
      <c r="A14" s="209" t="s">
        <v>55</v>
      </c>
      <c r="B14" s="210" t="s">
        <v>509</v>
      </c>
      <c r="C14" s="210"/>
      <c r="D14" s="211"/>
      <c r="E14" s="11">
        <v>4226816</v>
      </c>
      <c r="F14" s="11">
        <v>4226816</v>
      </c>
      <c r="G14" s="11">
        <v>4226816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  <pageSetUpPr fitToPage="1"/>
  </sheetPr>
  <dimension ref="A1:S10"/>
  <sheetViews>
    <sheetView showGridLines="0" showZeros="0" workbookViewId="0">
      <selection sqref="A1:S1"/>
    </sheetView>
  </sheetViews>
  <sheetFormatPr defaultColWidth="8.54296875" defaultRowHeight="12.75" customHeight="1"/>
  <cols>
    <col min="1" max="1" width="15.90625" customWidth="1"/>
    <col min="2" max="2" width="35" customWidth="1"/>
    <col min="3" max="19" width="22" customWidth="1"/>
  </cols>
  <sheetData>
    <row r="1" spans="1:19" ht="17.25" customHeight="1">
      <c r="A1" s="87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41.25" customHeight="1">
      <c r="A2" s="81" t="str">
        <f>"2025"&amp;"年部门收入预算表"</f>
        <v>2025年部门收入预算表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17.25" customHeight="1">
      <c r="A3" s="83" t="str">
        <f>"单位名称："&amp;"昆明市五华区人民政府红云街道办事处"</f>
        <v>单位名称：昆明市五华区人民政府红云街道办事处</v>
      </c>
      <c r="B3" s="82"/>
      <c r="S3" s="20" t="s">
        <v>1</v>
      </c>
    </row>
    <row r="4" spans="1:19" ht="21.75" customHeight="1">
      <c r="A4" s="96" t="s">
        <v>53</v>
      </c>
      <c r="B4" s="99" t="s">
        <v>54</v>
      </c>
      <c r="C4" s="99" t="s">
        <v>55</v>
      </c>
      <c r="D4" s="88" t="s">
        <v>56</v>
      </c>
      <c r="E4" s="88"/>
      <c r="F4" s="88"/>
      <c r="G4" s="88"/>
      <c r="H4" s="88"/>
      <c r="I4" s="89"/>
      <c r="J4" s="88"/>
      <c r="K4" s="88"/>
      <c r="L4" s="88"/>
      <c r="M4" s="88"/>
      <c r="N4" s="90"/>
      <c r="O4" s="88" t="s">
        <v>45</v>
      </c>
      <c r="P4" s="88"/>
      <c r="Q4" s="88"/>
      <c r="R4" s="88"/>
      <c r="S4" s="90"/>
    </row>
    <row r="5" spans="1:19" ht="27" customHeight="1">
      <c r="A5" s="97"/>
      <c r="B5" s="100"/>
      <c r="C5" s="100"/>
      <c r="D5" s="100" t="s">
        <v>57</v>
      </c>
      <c r="E5" s="100" t="s">
        <v>58</v>
      </c>
      <c r="F5" s="100" t="s">
        <v>59</v>
      </c>
      <c r="G5" s="100" t="s">
        <v>60</v>
      </c>
      <c r="H5" s="100" t="s">
        <v>61</v>
      </c>
      <c r="I5" s="91" t="s">
        <v>62</v>
      </c>
      <c r="J5" s="92"/>
      <c r="K5" s="92"/>
      <c r="L5" s="92"/>
      <c r="M5" s="92"/>
      <c r="N5" s="93"/>
      <c r="O5" s="100" t="s">
        <v>57</v>
      </c>
      <c r="P5" s="100" t="s">
        <v>58</v>
      </c>
      <c r="Q5" s="100" t="s">
        <v>59</v>
      </c>
      <c r="R5" s="100" t="s">
        <v>60</v>
      </c>
      <c r="S5" s="100" t="s">
        <v>63</v>
      </c>
    </row>
    <row r="6" spans="1:19" ht="30" customHeight="1">
      <c r="A6" s="98"/>
      <c r="B6" s="101"/>
      <c r="C6" s="102"/>
      <c r="D6" s="102"/>
      <c r="E6" s="102"/>
      <c r="F6" s="102"/>
      <c r="G6" s="102"/>
      <c r="H6" s="102"/>
      <c r="I6" s="34" t="s">
        <v>57</v>
      </c>
      <c r="J6" s="76" t="s">
        <v>64</v>
      </c>
      <c r="K6" s="76" t="s">
        <v>65</v>
      </c>
      <c r="L6" s="76" t="s">
        <v>66</v>
      </c>
      <c r="M6" s="76" t="s">
        <v>67</v>
      </c>
      <c r="N6" s="76" t="s">
        <v>68</v>
      </c>
      <c r="O6" s="103"/>
      <c r="P6" s="103"/>
      <c r="Q6" s="103"/>
      <c r="R6" s="103"/>
      <c r="S6" s="102"/>
    </row>
    <row r="7" spans="1:19" ht="15" customHeight="1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3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</row>
    <row r="8" spans="1:19" ht="18" customHeight="1">
      <c r="A8" s="10" t="s">
        <v>69</v>
      </c>
      <c r="B8" s="10" t="s">
        <v>70</v>
      </c>
      <c r="C8" s="38">
        <v>46577122.840000004</v>
      </c>
      <c r="D8" s="38">
        <v>46577122.840000004</v>
      </c>
      <c r="E8" s="38">
        <v>46577122.840000004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19" ht="18" customHeight="1">
      <c r="A9" s="75" t="s">
        <v>71</v>
      </c>
      <c r="B9" s="75" t="s">
        <v>70</v>
      </c>
      <c r="C9" s="38">
        <v>46577122.840000004</v>
      </c>
      <c r="D9" s="38">
        <v>46577122.840000004</v>
      </c>
      <c r="E9" s="38">
        <v>46577122.840000004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ht="18" customHeight="1">
      <c r="A10" s="94" t="s">
        <v>55</v>
      </c>
      <c r="B10" s="95"/>
      <c r="C10" s="38">
        <v>46577122.840000004</v>
      </c>
      <c r="D10" s="38">
        <v>46577122.840000004</v>
      </c>
      <c r="E10" s="38">
        <v>46577122.840000004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</sheetData>
  <mergeCells count="20">
    <mergeCell ref="O5:O6"/>
    <mergeCell ref="P5:P6"/>
    <mergeCell ref="Q5:Q6"/>
    <mergeCell ref="R5:R6"/>
    <mergeCell ref="S5:S6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A1:S1"/>
    <mergeCell ref="A2:S2"/>
    <mergeCell ref="A3:B3"/>
    <mergeCell ref="D4:N4"/>
    <mergeCell ref="O4:S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O57"/>
  <sheetViews>
    <sheetView showGridLines="0" showZeros="0" topLeftCell="A42" workbookViewId="0">
      <selection activeCell="B50" sqref="B50"/>
    </sheetView>
  </sheetViews>
  <sheetFormatPr defaultColWidth="8.54296875" defaultRowHeight="12.75" customHeight="1"/>
  <cols>
    <col min="1" max="1" width="14.26953125" customWidth="1"/>
    <col min="2" max="2" width="37.54296875" customWidth="1"/>
    <col min="3" max="8" width="24.54296875" customWidth="1"/>
    <col min="9" max="9" width="26.7265625" customWidth="1"/>
    <col min="10" max="11" width="24.453125" customWidth="1"/>
    <col min="12" max="15" width="24.54296875" customWidth="1"/>
  </cols>
  <sheetData>
    <row r="1" spans="1:15" ht="17.25" customHeight="1">
      <c r="A1" s="104" t="s">
        <v>72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41.25" customHeight="1">
      <c r="A2" s="81" t="str">
        <f>"2025"&amp;"年部门支出预算表"</f>
        <v>2025年部门支出预算表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7.25" customHeight="1">
      <c r="A3" s="83" t="str">
        <f>"单位名称："&amp;"昆明市五华区人民政府红云街道办事处"</f>
        <v>单位名称：昆明市五华区人民政府红云街道办事处</v>
      </c>
      <c r="B3" s="82"/>
      <c r="O3" s="20" t="s">
        <v>1</v>
      </c>
    </row>
    <row r="4" spans="1:15" ht="27" customHeight="1">
      <c r="A4" s="115" t="s">
        <v>73</v>
      </c>
      <c r="B4" s="115" t="s">
        <v>74</v>
      </c>
      <c r="C4" s="115" t="s">
        <v>55</v>
      </c>
      <c r="D4" s="105" t="s">
        <v>58</v>
      </c>
      <c r="E4" s="106"/>
      <c r="F4" s="107"/>
      <c r="G4" s="110" t="s">
        <v>59</v>
      </c>
      <c r="H4" s="110" t="s">
        <v>60</v>
      </c>
      <c r="I4" s="110" t="s">
        <v>75</v>
      </c>
      <c r="J4" s="105" t="s">
        <v>62</v>
      </c>
      <c r="K4" s="106"/>
      <c r="L4" s="106"/>
      <c r="M4" s="106"/>
      <c r="N4" s="108"/>
      <c r="O4" s="109"/>
    </row>
    <row r="5" spans="1:15" ht="42" customHeight="1">
      <c r="A5" s="116"/>
      <c r="B5" s="116"/>
      <c r="C5" s="111"/>
      <c r="D5" s="73" t="s">
        <v>57</v>
      </c>
      <c r="E5" s="73" t="s">
        <v>76</v>
      </c>
      <c r="F5" s="73" t="s">
        <v>77</v>
      </c>
      <c r="G5" s="111"/>
      <c r="H5" s="111"/>
      <c r="I5" s="112"/>
      <c r="J5" s="73" t="s">
        <v>57</v>
      </c>
      <c r="K5" s="68" t="s">
        <v>78</v>
      </c>
      <c r="L5" s="68" t="s">
        <v>79</v>
      </c>
      <c r="M5" s="68" t="s">
        <v>80</v>
      </c>
      <c r="N5" s="68" t="s">
        <v>81</v>
      </c>
      <c r="O5" s="68" t="s">
        <v>82</v>
      </c>
    </row>
    <row r="6" spans="1:15" ht="18" customHeight="1">
      <c r="A6" s="22" t="s">
        <v>83</v>
      </c>
      <c r="B6" s="22" t="s">
        <v>84</v>
      </c>
      <c r="C6" s="22" t="s">
        <v>85</v>
      </c>
      <c r="D6" s="25" t="s">
        <v>86</v>
      </c>
      <c r="E6" s="25" t="s">
        <v>87</v>
      </c>
      <c r="F6" s="25" t="s">
        <v>88</v>
      </c>
      <c r="G6" s="25" t="s">
        <v>89</v>
      </c>
      <c r="H6" s="25" t="s">
        <v>90</v>
      </c>
      <c r="I6" s="25" t="s">
        <v>91</v>
      </c>
      <c r="J6" s="25" t="s">
        <v>92</v>
      </c>
      <c r="K6" s="25" t="s">
        <v>93</v>
      </c>
      <c r="L6" s="25" t="s">
        <v>94</v>
      </c>
      <c r="M6" s="25" t="s">
        <v>95</v>
      </c>
      <c r="N6" s="22" t="s">
        <v>96</v>
      </c>
      <c r="O6" s="25" t="s">
        <v>97</v>
      </c>
    </row>
    <row r="7" spans="1:15" ht="21" customHeight="1">
      <c r="A7" s="213" t="s">
        <v>98</v>
      </c>
      <c r="B7" s="213" t="s">
        <v>99</v>
      </c>
      <c r="C7" s="38">
        <v>28931818.84</v>
      </c>
      <c r="D7" s="38">
        <v>28931818.84</v>
      </c>
      <c r="E7" s="38">
        <v>27282586.84</v>
      </c>
      <c r="F7" s="38">
        <v>1649232</v>
      </c>
      <c r="G7" s="38"/>
      <c r="H7" s="38"/>
      <c r="I7" s="38"/>
      <c r="J7" s="38"/>
      <c r="K7" s="38"/>
      <c r="L7" s="38"/>
      <c r="M7" s="38"/>
      <c r="N7" s="38"/>
      <c r="O7" s="38"/>
    </row>
    <row r="8" spans="1:15" ht="21" customHeight="1">
      <c r="A8" s="213" t="s">
        <v>100</v>
      </c>
      <c r="B8" s="213" t="s">
        <v>101</v>
      </c>
      <c r="C8" s="38">
        <v>90000</v>
      </c>
      <c r="D8" s="38">
        <v>90000</v>
      </c>
      <c r="E8" s="38">
        <v>90000</v>
      </c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21" customHeight="1">
      <c r="A9" s="213" t="s">
        <v>102</v>
      </c>
      <c r="B9" s="213" t="s">
        <v>103</v>
      </c>
      <c r="C9" s="38">
        <v>90000</v>
      </c>
      <c r="D9" s="38">
        <v>90000</v>
      </c>
      <c r="E9" s="38">
        <v>90000</v>
      </c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ht="21" customHeight="1">
      <c r="A10" s="213" t="s">
        <v>104</v>
      </c>
      <c r="B10" s="213" t="s">
        <v>105</v>
      </c>
      <c r="C10" s="38">
        <v>13133811</v>
      </c>
      <c r="D10" s="38">
        <v>13133811</v>
      </c>
      <c r="E10" s="38">
        <v>11614579</v>
      </c>
      <c r="F10" s="38">
        <v>1519232</v>
      </c>
      <c r="G10" s="38"/>
      <c r="H10" s="38"/>
      <c r="I10" s="38"/>
      <c r="J10" s="38"/>
      <c r="K10" s="38"/>
      <c r="L10" s="38"/>
      <c r="M10" s="38"/>
      <c r="N10" s="38"/>
      <c r="O10" s="38"/>
    </row>
    <row r="11" spans="1:15" ht="21" customHeight="1">
      <c r="A11" s="213" t="s">
        <v>106</v>
      </c>
      <c r="B11" s="213" t="s">
        <v>103</v>
      </c>
      <c r="C11" s="38">
        <v>11431461</v>
      </c>
      <c r="D11" s="38">
        <v>11431461</v>
      </c>
      <c r="E11" s="38">
        <v>10952229</v>
      </c>
      <c r="F11" s="38">
        <v>479232</v>
      </c>
      <c r="G11" s="38"/>
      <c r="H11" s="38"/>
      <c r="I11" s="38"/>
      <c r="J11" s="38"/>
      <c r="K11" s="38"/>
      <c r="L11" s="38"/>
      <c r="M11" s="38"/>
      <c r="N11" s="38"/>
      <c r="O11" s="38"/>
    </row>
    <row r="12" spans="1:15" ht="21" customHeight="1">
      <c r="A12" s="213" t="s">
        <v>107</v>
      </c>
      <c r="B12" s="213" t="s">
        <v>108</v>
      </c>
      <c r="C12" s="38">
        <v>14350</v>
      </c>
      <c r="D12" s="38">
        <v>14350</v>
      </c>
      <c r="E12" s="38">
        <v>14350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ht="21" customHeight="1">
      <c r="A13" s="213" t="s">
        <v>109</v>
      </c>
      <c r="B13" s="213" t="s">
        <v>110</v>
      </c>
      <c r="C13" s="38">
        <v>1688000</v>
      </c>
      <c r="D13" s="38">
        <v>1688000</v>
      </c>
      <c r="E13" s="38">
        <v>648000</v>
      </c>
      <c r="F13" s="38">
        <v>1040000</v>
      </c>
      <c r="G13" s="38"/>
      <c r="H13" s="38"/>
      <c r="I13" s="38"/>
      <c r="J13" s="38"/>
      <c r="K13" s="38"/>
      <c r="L13" s="38"/>
      <c r="M13" s="38"/>
      <c r="N13" s="38"/>
      <c r="O13" s="38"/>
    </row>
    <row r="14" spans="1:15" ht="21" customHeight="1">
      <c r="A14" s="213" t="s">
        <v>111</v>
      </c>
      <c r="B14" s="213" t="s">
        <v>112</v>
      </c>
      <c r="C14" s="38">
        <v>10000</v>
      </c>
      <c r="D14" s="38">
        <v>10000</v>
      </c>
      <c r="E14" s="38"/>
      <c r="F14" s="38">
        <v>10000</v>
      </c>
      <c r="G14" s="38"/>
      <c r="H14" s="38"/>
      <c r="I14" s="38"/>
      <c r="J14" s="38"/>
      <c r="K14" s="38"/>
      <c r="L14" s="38"/>
      <c r="M14" s="38"/>
      <c r="N14" s="38"/>
      <c r="O14" s="38"/>
    </row>
    <row r="15" spans="1:15" ht="21" customHeight="1">
      <c r="A15" s="213" t="s">
        <v>113</v>
      </c>
      <c r="B15" s="213" t="s">
        <v>114</v>
      </c>
      <c r="C15" s="38">
        <v>10000</v>
      </c>
      <c r="D15" s="38">
        <v>10000</v>
      </c>
      <c r="E15" s="38"/>
      <c r="F15" s="38">
        <v>10000</v>
      </c>
      <c r="G15" s="38"/>
      <c r="H15" s="38"/>
      <c r="I15" s="38"/>
      <c r="J15" s="38"/>
      <c r="K15" s="38"/>
      <c r="L15" s="38"/>
      <c r="M15" s="38"/>
      <c r="N15" s="38"/>
      <c r="O15" s="38"/>
    </row>
    <row r="16" spans="1:15" ht="21" customHeight="1">
      <c r="A16" s="213" t="s">
        <v>115</v>
      </c>
      <c r="B16" s="213" t="s">
        <v>116</v>
      </c>
      <c r="C16" s="38">
        <v>120000</v>
      </c>
      <c r="D16" s="38">
        <v>120000</v>
      </c>
      <c r="E16" s="38"/>
      <c r="F16" s="38">
        <v>120000</v>
      </c>
      <c r="G16" s="38"/>
      <c r="H16" s="38"/>
      <c r="I16" s="38"/>
      <c r="J16" s="38"/>
      <c r="K16" s="38"/>
      <c r="L16" s="38"/>
      <c r="M16" s="38"/>
      <c r="N16" s="38"/>
      <c r="O16" s="38"/>
    </row>
    <row r="17" spans="1:15" ht="21" customHeight="1">
      <c r="A17" s="213" t="s">
        <v>117</v>
      </c>
      <c r="B17" s="213" t="s">
        <v>116</v>
      </c>
      <c r="C17" s="38">
        <v>120000</v>
      </c>
      <c r="D17" s="38">
        <v>120000</v>
      </c>
      <c r="E17" s="38"/>
      <c r="F17" s="38">
        <v>120000</v>
      </c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21" customHeight="1">
      <c r="A18" s="213" t="s">
        <v>118</v>
      </c>
      <c r="B18" s="213" t="s">
        <v>119</v>
      </c>
      <c r="C18" s="38">
        <v>15578007.84</v>
      </c>
      <c r="D18" s="38">
        <v>15578007.84</v>
      </c>
      <c r="E18" s="38">
        <v>15578007.84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21" customHeight="1">
      <c r="A19" s="213" t="s">
        <v>120</v>
      </c>
      <c r="B19" s="213" t="s">
        <v>121</v>
      </c>
      <c r="C19" s="38">
        <v>15578007.84</v>
      </c>
      <c r="D19" s="38">
        <v>15578007.84</v>
      </c>
      <c r="E19" s="38">
        <v>15578007.84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ht="21" customHeight="1">
      <c r="A20" s="213" t="s">
        <v>122</v>
      </c>
      <c r="B20" s="213" t="s">
        <v>123</v>
      </c>
      <c r="C20" s="38">
        <v>187584</v>
      </c>
      <c r="D20" s="38">
        <v>187584</v>
      </c>
      <c r="E20" s="38"/>
      <c r="F20" s="38">
        <v>187584</v>
      </c>
      <c r="G20" s="38"/>
      <c r="H20" s="38"/>
      <c r="I20" s="38"/>
      <c r="J20" s="38"/>
      <c r="K20" s="38"/>
      <c r="L20" s="38"/>
      <c r="M20" s="38"/>
      <c r="N20" s="38"/>
      <c r="O20" s="38"/>
    </row>
    <row r="21" spans="1:15" ht="21" customHeight="1">
      <c r="A21" s="213" t="s">
        <v>124</v>
      </c>
      <c r="B21" s="213" t="s">
        <v>125</v>
      </c>
      <c r="C21" s="38">
        <v>50000</v>
      </c>
      <c r="D21" s="38">
        <v>50000</v>
      </c>
      <c r="E21" s="38"/>
      <c r="F21" s="38">
        <v>50000</v>
      </c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21" customHeight="1">
      <c r="A22" s="213" t="s">
        <v>126</v>
      </c>
      <c r="B22" s="213" t="s">
        <v>127</v>
      </c>
      <c r="C22" s="38">
        <v>50000</v>
      </c>
      <c r="D22" s="38">
        <v>50000</v>
      </c>
      <c r="E22" s="38"/>
      <c r="F22" s="38">
        <v>50000</v>
      </c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1" customHeight="1">
      <c r="A23" s="213" t="s">
        <v>128</v>
      </c>
      <c r="B23" s="213" t="s">
        <v>129</v>
      </c>
      <c r="C23" s="38">
        <v>137584</v>
      </c>
      <c r="D23" s="38">
        <v>137584</v>
      </c>
      <c r="E23" s="38"/>
      <c r="F23" s="38">
        <v>137584</v>
      </c>
      <c r="G23" s="38"/>
      <c r="H23" s="38"/>
      <c r="I23" s="38"/>
      <c r="J23" s="38"/>
      <c r="K23" s="38"/>
      <c r="L23" s="38"/>
      <c r="M23" s="38"/>
      <c r="N23" s="38"/>
      <c r="O23" s="38"/>
    </row>
    <row r="24" spans="1:15" ht="21" customHeight="1">
      <c r="A24" s="213" t="s">
        <v>130</v>
      </c>
      <c r="B24" s="213" t="s">
        <v>129</v>
      </c>
      <c r="C24" s="38">
        <v>137584</v>
      </c>
      <c r="D24" s="38">
        <v>137584</v>
      </c>
      <c r="E24" s="38"/>
      <c r="F24" s="38">
        <v>137584</v>
      </c>
      <c r="G24" s="38"/>
      <c r="H24" s="38"/>
      <c r="I24" s="38"/>
      <c r="J24" s="38"/>
      <c r="K24" s="38"/>
      <c r="L24" s="38"/>
      <c r="M24" s="38"/>
      <c r="N24" s="38"/>
      <c r="O24" s="38"/>
    </row>
    <row r="25" spans="1:15" ht="21" customHeight="1">
      <c r="A25" s="213" t="s">
        <v>131</v>
      </c>
      <c r="B25" s="213" t="s">
        <v>132</v>
      </c>
      <c r="C25" s="38">
        <v>10000</v>
      </c>
      <c r="D25" s="38">
        <v>10000</v>
      </c>
      <c r="E25" s="38"/>
      <c r="F25" s="38">
        <v>10000</v>
      </c>
      <c r="G25" s="38"/>
      <c r="H25" s="38"/>
      <c r="I25" s="38"/>
      <c r="J25" s="38"/>
      <c r="K25" s="38"/>
      <c r="L25" s="38"/>
      <c r="M25" s="38"/>
      <c r="N25" s="38"/>
      <c r="O25" s="38"/>
    </row>
    <row r="26" spans="1:15" ht="21" customHeight="1">
      <c r="A26" s="213" t="s">
        <v>133</v>
      </c>
      <c r="B26" s="213" t="s">
        <v>134</v>
      </c>
      <c r="C26" s="38">
        <v>10000</v>
      </c>
      <c r="D26" s="38">
        <v>10000</v>
      </c>
      <c r="E26" s="38"/>
      <c r="F26" s="38">
        <v>10000</v>
      </c>
      <c r="G26" s="38"/>
      <c r="H26" s="38"/>
      <c r="I26" s="38"/>
      <c r="J26" s="38"/>
      <c r="K26" s="38"/>
      <c r="L26" s="38"/>
      <c r="M26" s="38"/>
      <c r="N26" s="38"/>
      <c r="O26" s="38"/>
    </row>
    <row r="27" spans="1:15" ht="21" customHeight="1">
      <c r="A27" s="213" t="s">
        <v>135</v>
      </c>
      <c r="B27" s="213" t="s">
        <v>136</v>
      </c>
      <c r="C27" s="38">
        <v>10000</v>
      </c>
      <c r="D27" s="38">
        <v>10000</v>
      </c>
      <c r="E27" s="38"/>
      <c r="F27" s="38">
        <v>10000</v>
      </c>
      <c r="G27" s="38"/>
      <c r="H27" s="38"/>
      <c r="I27" s="38"/>
      <c r="J27" s="38"/>
      <c r="K27" s="38"/>
      <c r="L27" s="38"/>
      <c r="M27" s="38"/>
      <c r="N27" s="38"/>
      <c r="O27" s="38"/>
    </row>
    <row r="28" spans="1:15" ht="21" customHeight="1">
      <c r="A28" s="213" t="s">
        <v>137</v>
      </c>
      <c r="B28" s="213" t="s">
        <v>138</v>
      </c>
      <c r="C28" s="38">
        <v>5831500</v>
      </c>
      <c r="D28" s="38">
        <v>5831500</v>
      </c>
      <c r="E28" s="38">
        <v>5821500</v>
      </c>
      <c r="F28" s="38">
        <v>10000</v>
      </c>
      <c r="G28" s="38"/>
      <c r="H28" s="38"/>
      <c r="I28" s="38"/>
      <c r="J28" s="38"/>
      <c r="K28" s="38"/>
      <c r="L28" s="38"/>
      <c r="M28" s="38"/>
      <c r="N28" s="38"/>
      <c r="O28" s="38"/>
    </row>
    <row r="29" spans="1:15" ht="21" customHeight="1">
      <c r="A29" s="213" t="s">
        <v>139</v>
      </c>
      <c r="B29" s="213" t="s">
        <v>140</v>
      </c>
      <c r="C29" s="38">
        <v>3693900</v>
      </c>
      <c r="D29" s="38">
        <v>3693900</v>
      </c>
      <c r="E29" s="38">
        <v>3683900</v>
      </c>
      <c r="F29" s="38">
        <v>10000</v>
      </c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21" customHeight="1">
      <c r="A30" s="213" t="s">
        <v>141</v>
      </c>
      <c r="B30" s="213" t="s">
        <v>142</v>
      </c>
      <c r="C30" s="38">
        <v>3693900</v>
      </c>
      <c r="D30" s="38">
        <v>3693900</v>
      </c>
      <c r="E30" s="38">
        <v>3683900</v>
      </c>
      <c r="F30" s="38">
        <v>10000</v>
      </c>
      <c r="G30" s="38"/>
      <c r="H30" s="38"/>
      <c r="I30" s="38"/>
      <c r="J30" s="38"/>
      <c r="K30" s="38"/>
      <c r="L30" s="38"/>
      <c r="M30" s="38"/>
      <c r="N30" s="38"/>
      <c r="O30" s="38"/>
    </row>
    <row r="31" spans="1:15" ht="21" customHeight="1">
      <c r="A31" s="213" t="s">
        <v>143</v>
      </c>
      <c r="B31" s="213" t="s">
        <v>144</v>
      </c>
      <c r="C31" s="38">
        <v>2137600</v>
      </c>
      <c r="D31" s="38">
        <v>2137600</v>
      </c>
      <c r="E31" s="38">
        <v>2137600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21" customHeight="1">
      <c r="A32" s="213" t="s">
        <v>145</v>
      </c>
      <c r="B32" s="213" t="s">
        <v>146</v>
      </c>
      <c r="C32" s="38">
        <v>489600</v>
      </c>
      <c r="D32" s="38">
        <v>489600</v>
      </c>
      <c r="E32" s="38">
        <v>489600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ht="21" customHeight="1">
      <c r="A33" s="213" t="s">
        <v>147</v>
      </c>
      <c r="B33" s="213" t="s">
        <v>148</v>
      </c>
      <c r="C33" s="38">
        <v>96000</v>
      </c>
      <c r="D33" s="38">
        <v>96000</v>
      </c>
      <c r="E33" s="38">
        <v>96000</v>
      </c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ht="21" customHeight="1">
      <c r="A34" s="213" t="s">
        <v>149</v>
      </c>
      <c r="B34" s="213" t="s">
        <v>150</v>
      </c>
      <c r="C34" s="38">
        <v>1152000</v>
      </c>
      <c r="D34" s="38">
        <v>1152000</v>
      </c>
      <c r="E34" s="38">
        <v>1152000</v>
      </c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ht="21" customHeight="1">
      <c r="A35" s="213" t="s">
        <v>151</v>
      </c>
      <c r="B35" s="213" t="s">
        <v>152</v>
      </c>
      <c r="C35" s="38">
        <v>400000</v>
      </c>
      <c r="D35" s="38">
        <v>400000</v>
      </c>
      <c r="E35" s="38">
        <v>400000</v>
      </c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1:15" ht="21" customHeight="1">
      <c r="A36" s="213" t="s">
        <v>153</v>
      </c>
      <c r="B36" s="213" t="s">
        <v>154</v>
      </c>
      <c r="C36" s="38">
        <v>1867100</v>
      </c>
      <c r="D36" s="38">
        <v>1867100</v>
      </c>
      <c r="E36" s="38">
        <v>1857100</v>
      </c>
      <c r="F36" s="38">
        <v>10000</v>
      </c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21" customHeight="1">
      <c r="A37" s="213" t="s">
        <v>155</v>
      </c>
      <c r="B37" s="213" t="s">
        <v>156</v>
      </c>
      <c r="C37" s="38">
        <v>10000</v>
      </c>
      <c r="D37" s="38">
        <v>10000</v>
      </c>
      <c r="E37" s="38"/>
      <c r="F37" s="38">
        <v>10000</v>
      </c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21" customHeight="1">
      <c r="A38" s="213" t="s">
        <v>157</v>
      </c>
      <c r="B38" s="213" t="s">
        <v>158</v>
      </c>
      <c r="C38" s="38">
        <v>10000</v>
      </c>
      <c r="D38" s="38">
        <v>10000</v>
      </c>
      <c r="E38" s="38"/>
      <c r="F38" s="38">
        <v>10000</v>
      </c>
      <c r="G38" s="38"/>
      <c r="H38" s="38"/>
      <c r="I38" s="38"/>
      <c r="J38" s="38"/>
      <c r="K38" s="38"/>
      <c r="L38" s="38"/>
      <c r="M38" s="38"/>
      <c r="N38" s="38"/>
      <c r="O38" s="38"/>
    </row>
    <row r="39" spans="1:15" ht="21" customHeight="1">
      <c r="A39" s="213" t="s">
        <v>159</v>
      </c>
      <c r="B39" s="213" t="s">
        <v>160</v>
      </c>
      <c r="C39" s="38">
        <v>1857100</v>
      </c>
      <c r="D39" s="38">
        <v>1857100</v>
      </c>
      <c r="E39" s="38">
        <v>1857100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21" customHeight="1">
      <c r="A40" s="213" t="s">
        <v>161</v>
      </c>
      <c r="B40" s="213" t="s">
        <v>162</v>
      </c>
      <c r="C40" s="38">
        <v>304500</v>
      </c>
      <c r="D40" s="38">
        <v>304500</v>
      </c>
      <c r="E40" s="38">
        <v>304500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ht="21" customHeight="1">
      <c r="A41" s="213" t="s">
        <v>163</v>
      </c>
      <c r="B41" s="213" t="s">
        <v>164</v>
      </c>
      <c r="C41" s="38">
        <v>315000</v>
      </c>
      <c r="D41" s="38">
        <v>315000</v>
      </c>
      <c r="E41" s="38">
        <v>315000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21" customHeight="1">
      <c r="A42" s="213" t="s">
        <v>165</v>
      </c>
      <c r="B42" s="213" t="s">
        <v>166</v>
      </c>
      <c r="C42" s="38">
        <v>1058000</v>
      </c>
      <c r="D42" s="38">
        <v>1058000</v>
      </c>
      <c r="E42" s="38">
        <v>1058000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21" customHeight="1">
      <c r="A43" s="213" t="s">
        <v>167</v>
      </c>
      <c r="B43" s="213" t="s">
        <v>168</v>
      </c>
      <c r="C43" s="38">
        <v>179600</v>
      </c>
      <c r="D43" s="38">
        <v>179600</v>
      </c>
      <c r="E43" s="38">
        <v>179600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ht="21" customHeight="1">
      <c r="A44" s="213" t="s">
        <v>169</v>
      </c>
      <c r="B44" s="213" t="s">
        <v>170</v>
      </c>
      <c r="C44" s="38">
        <v>5307600</v>
      </c>
      <c r="D44" s="38">
        <v>5307600</v>
      </c>
      <c r="E44" s="38">
        <v>3147600</v>
      </c>
      <c r="F44" s="38">
        <v>2160000</v>
      </c>
      <c r="G44" s="38"/>
      <c r="H44" s="38"/>
      <c r="I44" s="38"/>
      <c r="J44" s="38"/>
      <c r="K44" s="38"/>
      <c r="L44" s="38"/>
      <c r="M44" s="38"/>
      <c r="N44" s="38"/>
      <c r="O44" s="38"/>
    </row>
    <row r="45" spans="1:15" ht="21" customHeight="1">
      <c r="A45" s="213" t="s">
        <v>171</v>
      </c>
      <c r="B45" s="213" t="s">
        <v>172</v>
      </c>
      <c r="C45" s="38">
        <v>5307600</v>
      </c>
      <c r="D45" s="38">
        <v>5307600</v>
      </c>
      <c r="E45" s="38">
        <v>3147600</v>
      </c>
      <c r="F45" s="38">
        <v>2160000</v>
      </c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21" customHeight="1">
      <c r="A46" s="213" t="s">
        <v>173</v>
      </c>
      <c r="B46" s="213" t="s">
        <v>174</v>
      </c>
      <c r="C46" s="38">
        <v>4197600</v>
      </c>
      <c r="D46" s="38">
        <v>4197600</v>
      </c>
      <c r="E46" s="38">
        <v>3147600</v>
      </c>
      <c r="F46" s="38">
        <v>1050000</v>
      </c>
      <c r="G46" s="38"/>
      <c r="H46" s="38"/>
      <c r="I46" s="38"/>
      <c r="J46" s="38"/>
      <c r="K46" s="38"/>
      <c r="L46" s="38"/>
      <c r="M46" s="38"/>
      <c r="N46" s="38"/>
      <c r="O46" s="38"/>
    </row>
    <row r="47" spans="1:15" ht="21" customHeight="1">
      <c r="A47" s="213" t="s">
        <v>175</v>
      </c>
      <c r="B47" s="213" t="s">
        <v>176</v>
      </c>
      <c r="C47" s="38">
        <v>1110000</v>
      </c>
      <c r="D47" s="38">
        <v>1110000</v>
      </c>
      <c r="E47" s="38"/>
      <c r="F47" s="38">
        <v>1110000</v>
      </c>
      <c r="G47" s="38"/>
      <c r="H47" s="38"/>
      <c r="I47" s="38"/>
      <c r="J47" s="38"/>
      <c r="K47" s="38"/>
      <c r="L47" s="38"/>
      <c r="M47" s="38"/>
      <c r="N47" s="38"/>
      <c r="O47" s="38"/>
    </row>
    <row r="48" spans="1:15" ht="21" customHeight="1">
      <c r="A48" s="213" t="s">
        <v>177</v>
      </c>
      <c r="B48" s="213" t="s">
        <v>178</v>
      </c>
      <c r="C48" s="38">
        <v>2905520</v>
      </c>
      <c r="D48" s="38">
        <v>2905520</v>
      </c>
      <c r="E48" s="38">
        <v>2705520</v>
      </c>
      <c r="F48" s="38">
        <v>200000</v>
      </c>
      <c r="G48" s="38"/>
      <c r="H48" s="38"/>
      <c r="I48" s="38"/>
      <c r="J48" s="38"/>
      <c r="K48" s="38"/>
      <c r="L48" s="38"/>
      <c r="M48" s="38"/>
      <c r="N48" s="38"/>
      <c r="O48" s="38"/>
    </row>
    <row r="49" spans="1:15" ht="21" customHeight="1">
      <c r="A49" s="213" t="s">
        <v>179</v>
      </c>
      <c r="B49" s="213" t="s">
        <v>180</v>
      </c>
      <c r="C49" s="38">
        <v>2705520</v>
      </c>
      <c r="D49" s="38">
        <v>2705520</v>
      </c>
      <c r="E49" s="38">
        <v>2705520</v>
      </c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 ht="21" customHeight="1">
      <c r="A50" s="213" t="s">
        <v>181</v>
      </c>
      <c r="B50" s="213" t="s">
        <v>103</v>
      </c>
      <c r="C50" s="38">
        <v>237600</v>
      </c>
      <c r="D50" s="38">
        <v>237600</v>
      </c>
      <c r="E50" s="38">
        <v>237600</v>
      </c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21" customHeight="1">
      <c r="A51" s="213" t="s">
        <v>182</v>
      </c>
      <c r="B51" s="213" t="s">
        <v>183</v>
      </c>
      <c r="C51" s="38">
        <v>2467920</v>
      </c>
      <c r="D51" s="38">
        <v>2467920</v>
      </c>
      <c r="E51" s="38">
        <v>2467920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21" customHeight="1">
      <c r="A52" s="213" t="s">
        <v>184</v>
      </c>
      <c r="B52" s="213" t="s">
        <v>185</v>
      </c>
      <c r="C52" s="38">
        <v>200000</v>
      </c>
      <c r="D52" s="38">
        <v>200000</v>
      </c>
      <c r="E52" s="38"/>
      <c r="F52" s="38">
        <v>200000</v>
      </c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21" customHeight="1">
      <c r="A53" s="213" t="s">
        <v>186</v>
      </c>
      <c r="B53" s="213" t="s">
        <v>187</v>
      </c>
      <c r="C53" s="38">
        <v>200000</v>
      </c>
      <c r="D53" s="38">
        <v>200000</v>
      </c>
      <c r="E53" s="38"/>
      <c r="F53" s="38">
        <v>200000</v>
      </c>
      <c r="G53" s="38"/>
      <c r="H53" s="38"/>
      <c r="I53" s="38"/>
      <c r="J53" s="38"/>
      <c r="K53" s="38"/>
      <c r="L53" s="38"/>
      <c r="M53" s="38"/>
      <c r="N53" s="38"/>
      <c r="O53" s="38"/>
    </row>
    <row r="54" spans="1:15" ht="21" customHeight="1">
      <c r="A54" s="213" t="s">
        <v>188</v>
      </c>
      <c r="B54" s="213" t="s">
        <v>189</v>
      </c>
      <c r="C54" s="38">
        <v>1536000</v>
      </c>
      <c r="D54" s="38">
        <v>1536000</v>
      </c>
      <c r="E54" s="38">
        <v>1536000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 ht="21" customHeight="1">
      <c r="A55" s="213" t="s">
        <v>190</v>
      </c>
      <c r="B55" s="213" t="s">
        <v>191</v>
      </c>
      <c r="C55" s="38">
        <v>1536000</v>
      </c>
      <c r="D55" s="38">
        <v>1536000</v>
      </c>
      <c r="E55" s="38">
        <v>1536000</v>
      </c>
      <c r="F55" s="38"/>
      <c r="G55" s="38"/>
      <c r="H55" s="38"/>
      <c r="I55" s="38"/>
      <c r="J55" s="38"/>
      <c r="K55" s="38"/>
      <c r="L55" s="38"/>
      <c r="M55" s="38"/>
      <c r="N55" s="38"/>
      <c r="O55" s="38"/>
    </row>
    <row r="56" spans="1:15" ht="21" customHeight="1">
      <c r="A56" s="213" t="s">
        <v>192</v>
      </c>
      <c r="B56" s="213" t="s">
        <v>193</v>
      </c>
      <c r="C56" s="38">
        <v>1536000</v>
      </c>
      <c r="D56" s="38">
        <v>1536000</v>
      </c>
      <c r="E56" s="38">
        <v>1536000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 ht="21" customHeight="1">
      <c r="A57" s="113" t="s">
        <v>55</v>
      </c>
      <c r="B57" s="114"/>
      <c r="C57" s="38">
        <v>46577122.840000004</v>
      </c>
      <c r="D57" s="38">
        <v>46577122.840000004</v>
      </c>
      <c r="E57" s="38">
        <v>42350306.840000004</v>
      </c>
      <c r="F57" s="38">
        <v>4226816</v>
      </c>
      <c r="G57" s="38"/>
      <c r="H57" s="38"/>
      <c r="I57" s="38"/>
      <c r="J57" s="38"/>
      <c r="K57" s="38"/>
      <c r="L57" s="38"/>
      <c r="M57" s="38"/>
      <c r="N57" s="38"/>
      <c r="O57" s="38"/>
    </row>
  </sheetData>
  <mergeCells count="12">
    <mergeCell ref="A57:B57"/>
    <mergeCell ref="A4:A5"/>
    <mergeCell ref="B4:B5"/>
    <mergeCell ref="C4:C5"/>
    <mergeCell ref="G4:G5"/>
    <mergeCell ref="A1:O1"/>
    <mergeCell ref="A2:O2"/>
    <mergeCell ref="A3:B3"/>
    <mergeCell ref="D4:F4"/>
    <mergeCell ref="J4:O4"/>
    <mergeCell ref="H4:H5"/>
    <mergeCell ref="I4:I5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4"/>
  <sheetViews>
    <sheetView showGridLines="0" showZeros="0" workbookViewId="0">
      <selection activeCell="B38" sqref="B38:B39"/>
    </sheetView>
  </sheetViews>
  <sheetFormatPr defaultColWidth="8.54296875" defaultRowHeight="12.75" customHeight="1"/>
  <cols>
    <col min="1" max="4" width="35.54296875" customWidth="1"/>
  </cols>
  <sheetData>
    <row r="1" spans="1:4" ht="15" customHeight="1">
      <c r="A1" s="18"/>
      <c r="B1" s="20"/>
      <c r="C1" s="20"/>
      <c r="D1" s="20" t="s">
        <v>194</v>
      </c>
    </row>
    <row r="2" spans="1:4" ht="41.25" customHeight="1">
      <c r="A2" s="81" t="str">
        <f>"2025"&amp;"年部门财政拨款收支预算总表"</f>
        <v>2025年部门财政拨款收支预算总表</v>
      </c>
      <c r="B2" s="82"/>
      <c r="C2" s="82"/>
      <c r="D2" s="82"/>
    </row>
    <row r="3" spans="1:4" ht="17.25" customHeight="1">
      <c r="A3" s="83" t="str">
        <f>"单位名称："&amp;"昆明市五华区人民政府红云街道办事处"</f>
        <v>单位名称：昆明市五华区人民政府红云街道办事处</v>
      </c>
      <c r="B3" s="84"/>
      <c r="D3" s="20" t="s">
        <v>1</v>
      </c>
    </row>
    <row r="4" spans="1:4" ht="17.25" customHeight="1">
      <c r="A4" s="85" t="s">
        <v>2</v>
      </c>
      <c r="B4" s="86"/>
      <c r="C4" s="85" t="s">
        <v>3</v>
      </c>
      <c r="D4" s="86"/>
    </row>
    <row r="5" spans="1:4" ht="18.75" customHeight="1">
      <c r="A5" s="68" t="s">
        <v>4</v>
      </c>
      <c r="B5" s="68" t="s">
        <v>5</v>
      </c>
      <c r="C5" s="68" t="s">
        <v>6</v>
      </c>
      <c r="D5" s="68" t="s">
        <v>5</v>
      </c>
    </row>
    <row r="6" spans="1:4" ht="16.5" customHeight="1">
      <c r="A6" s="69" t="s">
        <v>195</v>
      </c>
      <c r="B6" s="38">
        <v>46577122.840000004</v>
      </c>
      <c r="C6" s="69" t="s">
        <v>196</v>
      </c>
      <c r="D6" s="38">
        <v>46577122.840000004</v>
      </c>
    </row>
    <row r="7" spans="1:4" ht="16.5" customHeight="1">
      <c r="A7" s="69" t="s">
        <v>197</v>
      </c>
      <c r="B7" s="38">
        <v>46577122.840000004</v>
      </c>
      <c r="C7" s="69" t="s">
        <v>198</v>
      </c>
      <c r="D7" s="38">
        <v>28931818.84</v>
      </c>
    </row>
    <row r="8" spans="1:4" ht="16.5" customHeight="1">
      <c r="A8" s="69" t="s">
        <v>199</v>
      </c>
      <c r="B8" s="38"/>
      <c r="C8" s="69" t="s">
        <v>200</v>
      </c>
      <c r="D8" s="38"/>
    </row>
    <row r="9" spans="1:4" ht="16.5" customHeight="1">
      <c r="A9" s="69" t="s">
        <v>201</v>
      </c>
      <c r="B9" s="38"/>
      <c r="C9" s="69" t="s">
        <v>202</v>
      </c>
      <c r="D9" s="38"/>
    </row>
    <row r="10" spans="1:4" ht="16.5" customHeight="1">
      <c r="A10" s="69" t="s">
        <v>203</v>
      </c>
      <c r="B10" s="38"/>
      <c r="C10" s="69" t="s">
        <v>204</v>
      </c>
      <c r="D10" s="38">
        <v>187584</v>
      </c>
    </row>
    <row r="11" spans="1:4" ht="16.5" customHeight="1">
      <c r="A11" s="69" t="s">
        <v>197</v>
      </c>
      <c r="B11" s="38"/>
      <c r="C11" s="69" t="s">
        <v>205</v>
      </c>
      <c r="D11" s="38">
        <v>10000</v>
      </c>
    </row>
    <row r="12" spans="1:4" ht="16.5" customHeight="1">
      <c r="A12" s="65" t="s">
        <v>199</v>
      </c>
      <c r="B12" s="38"/>
      <c r="C12" s="33" t="s">
        <v>206</v>
      </c>
      <c r="D12" s="38"/>
    </row>
    <row r="13" spans="1:4" ht="16.5" customHeight="1">
      <c r="A13" s="65" t="s">
        <v>201</v>
      </c>
      <c r="B13" s="38"/>
      <c r="C13" s="33" t="s">
        <v>207</v>
      </c>
      <c r="D13" s="38"/>
    </row>
    <row r="14" spans="1:4" ht="16.5" customHeight="1">
      <c r="A14" s="70"/>
      <c r="B14" s="38"/>
      <c r="C14" s="33" t="s">
        <v>208</v>
      </c>
      <c r="D14" s="38">
        <v>5831500</v>
      </c>
    </row>
    <row r="15" spans="1:4" ht="16.5" customHeight="1">
      <c r="A15" s="70"/>
      <c r="B15" s="38"/>
      <c r="C15" s="33" t="s">
        <v>209</v>
      </c>
      <c r="D15" s="38">
        <v>1867100</v>
      </c>
    </row>
    <row r="16" spans="1:4" ht="16.5" customHeight="1">
      <c r="A16" s="70"/>
      <c r="B16" s="38"/>
      <c r="C16" s="33" t="s">
        <v>210</v>
      </c>
      <c r="D16" s="38"/>
    </row>
    <row r="17" spans="1:4" ht="16.5" customHeight="1">
      <c r="A17" s="70"/>
      <c r="B17" s="38"/>
      <c r="C17" s="33" t="s">
        <v>211</v>
      </c>
      <c r="D17" s="38">
        <v>5307600</v>
      </c>
    </row>
    <row r="18" spans="1:4" ht="16.5" customHeight="1">
      <c r="A18" s="70"/>
      <c r="B18" s="38"/>
      <c r="C18" s="33" t="s">
        <v>212</v>
      </c>
      <c r="D18" s="38">
        <v>2905520</v>
      </c>
    </row>
    <row r="19" spans="1:4" ht="16.5" customHeight="1">
      <c r="A19" s="70"/>
      <c r="B19" s="38"/>
      <c r="C19" s="33" t="s">
        <v>213</v>
      </c>
      <c r="D19" s="38"/>
    </row>
    <row r="20" spans="1:4" ht="16.5" customHeight="1">
      <c r="A20" s="70"/>
      <c r="B20" s="38"/>
      <c r="C20" s="33" t="s">
        <v>214</v>
      </c>
      <c r="D20" s="38"/>
    </row>
    <row r="21" spans="1:4" ht="16.5" customHeight="1">
      <c r="A21" s="70"/>
      <c r="B21" s="38"/>
      <c r="C21" s="33" t="s">
        <v>215</v>
      </c>
      <c r="D21" s="38"/>
    </row>
    <row r="22" spans="1:4" ht="16.5" customHeight="1">
      <c r="A22" s="70"/>
      <c r="B22" s="38"/>
      <c r="C22" s="33" t="s">
        <v>216</v>
      </c>
      <c r="D22" s="38"/>
    </row>
    <row r="23" spans="1:4" ht="16.5" customHeight="1">
      <c r="A23" s="70"/>
      <c r="B23" s="38"/>
      <c r="C23" s="33" t="s">
        <v>217</v>
      </c>
      <c r="D23" s="38"/>
    </row>
    <row r="24" spans="1:4" ht="16.5" customHeight="1">
      <c r="A24" s="70"/>
      <c r="B24" s="38"/>
      <c r="C24" s="33" t="s">
        <v>218</v>
      </c>
      <c r="D24" s="38"/>
    </row>
    <row r="25" spans="1:4" ht="16.5" customHeight="1">
      <c r="A25" s="70"/>
      <c r="B25" s="38"/>
      <c r="C25" s="33" t="s">
        <v>219</v>
      </c>
      <c r="D25" s="38">
        <v>1536000</v>
      </c>
    </row>
    <row r="26" spans="1:4" ht="16.5" customHeight="1">
      <c r="A26" s="70"/>
      <c r="B26" s="38"/>
      <c r="C26" s="33" t="s">
        <v>220</v>
      </c>
      <c r="D26" s="38"/>
    </row>
    <row r="27" spans="1:4" ht="16.5" customHeight="1">
      <c r="A27" s="70"/>
      <c r="B27" s="38"/>
      <c r="C27" s="33" t="s">
        <v>221</v>
      </c>
      <c r="D27" s="38"/>
    </row>
    <row r="28" spans="1:4" ht="16.5" customHeight="1">
      <c r="A28" s="70"/>
      <c r="B28" s="38"/>
      <c r="C28" s="33" t="s">
        <v>222</v>
      </c>
      <c r="D28" s="38"/>
    </row>
    <row r="29" spans="1:4" ht="16.5" customHeight="1">
      <c r="A29" s="70"/>
      <c r="B29" s="38"/>
      <c r="C29" s="33" t="s">
        <v>223</v>
      </c>
      <c r="D29" s="38"/>
    </row>
    <row r="30" spans="1:4" ht="16.5" customHeight="1">
      <c r="A30" s="70"/>
      <c r="B30" s="38"/>
      <c r="C30" s="33" t="s">
        <v>224</v>
      </c>
      <c r="D30" s="38"/>
    </row>
    <row r="31" spans="1:4" ht="16.5" customHeight="1">
      <c r="A31" s="70"/>
      <c r="B31" s="38"/>
      <c r="C31" s="65" t="s">
        <v>225</v>
      </c>
      <c r="D31" s="38"/>
    </row>
    <row r="32" spans="1:4" ht="16.5" customHeight="1">
      <c r="A32" s="70"/>
      <c r="B32" s="38"/>
      <c r="C32" s="65" t="s">
        <v>226</v>
      </c>
      <c r="D32" s="38"/>
    </row>
    <row r="33" spans="1:4" ht="16.5" customHeight="1">
      <c r="A33" s="70"/>
      <c r="B33" s="38"/>
      <c r="C33" s="13" t="s">
        <v>227</v>
      </c>
      <c r="D33" s="38"/>
    </row>
    <row r="34" spans="1:4" ht="15" customHeight="1">
      <c r="A34" s="71" t="s">
        <v>50</v>
      </c>
      <c r="B34" s="72">
        <v>46577122.840000004</v>
      </c>
      <c r="C34" s="71" t="s">
        <v>51</v>
      </c>
      <c r="D34" s="72">
        <v>46577122.840000004</v>
      </c>
    </row>
  </sheetData>
  <mergeCells count="4">
    <mergeCell ref="A2:D2"/>
    <mergeCell ref="A3:B3"/>
    <mergeCell ref="A4:B4"/>
    <mergeCell ref="C4:D4"/>
  </mergeCells>
  <phoneticPr fontId="16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57"/>
  <sheetViews>
    <sheetView showZeros="0" workbookViewId="0">
      <selection activeCell="A7" sqref="A7:B56"/>
    </sheetView>
  </sheetViews>
  <sheetFormatPr defaultColWidth="9.1796875" defaultRowHeight="14.25" customHeight="1"/>
  <cols>
    <col min="1" max="1" width="20.1796875" customWidth="1"/>
    <col min="2" max="2" width="44" customWidth="1"/>
    <col min="3" max="7" width="24.1796875" customWidth="1"/>
  </cols>
  <sheetData>
    <row r="1" spans="1:7" ht="14.25" customHeight="1">
      <c r="D1" s="61"/>
      <c r="F1" s="35"/>
      <c r="G1" s="62" t="s">
        <v>228</v>
      </c>
    </row>
    <row r="2" spans="1:7" ht="41.25" customHeight="1">
      <c r="A2" s="117" t="str">
        <f>"2025"&amp;"年一般公共预算支出预算表（按功能科目分类）"</f>
        <v>2025年一般公共预算支出预算表（按功能科目分类）</v>
      </c>
      <c r="B2" s="117"/>
      <c r="C2" s="117"/>
      <c r="D2" s="117"/>
      <c r="E2" s="117"/>
      <c r="F2" s="117"/>
      <c r="G2" s="117"/>
    </row>
    <row r="3" spans="1:7" ht="18" customHeight="1">
      <c r="A3" s="3" t="str">
        <f>"单位名称："&amp;"昆明市五华区人民政府红云街道办事处"</f>
        <v>单位名称：昆明市五华区人民政府红云街道办事处</v>
      </c>
      <c r="F3" s="56"/>
      <c r="G3" s="62" t="s">
        <v>1</v>
      </c>
    </row>
    <row r="4" spans="1:7" ht="20.25" customHeight="1">
      <c r="A4" s="118" t="s">
        <v>229</v>
      </c>
      <c r="B4" s="119"/>
      <c r="C4" s="125" t="s">
        <v>55</v>
      </c>
      <c r="D4" s="120" t="s">
        <v>76</v>
      </c>
      <c r="E4" s="121"/>
      <c r="F4" s="122"/>
      <c r="G4" s="127" t="s">
        <v>77</v>
      </c>
    </row>
    <row r="5" spans="1:7" ht="20.25" customHeight="1">
      <c r="A5" s="67" t="s">
        <v>73</v>
      </c>
      <c r="B5" s="67" t="s">
        <v>74</v>
      </c>
      <c r="C5" s="126"/>
      <c r="D5" s="58" t="s">
        <v>57</v>
      </c>
      <c r="E5" s="58" t="s">
        <v>230</v>
      </c>
      <c r="F5" s="58" t="s">
        <v>231</v>
      </c>
      <c r="G5" s="128"/>
    </row>
    <row r="6" spans="1:7" ht="15" customHeight="1">
      <c r="A6" s="29" t="s">
        <v>83</v>
      </c>
      <c r="B6" s="29" t="s">
        <v>84</v>
      </c>
      <c r="C6" s="29" t="s">
        <v>85</v>
      </c>
      <c r="D6" s="29" t="s">
        <v>86</v>
      </c>
      <c r="E6" s="29" t="s">
        <v>87</v>
      </c>
      <c r="F6" s="29" t="s">
        <v>88</v>
      </c>
      <c r="G6" s="29" t="s">
        <v>89</v>
      </c>
    </row>
    <row r="7" spans="1:7" ht="18" customHeight="1">
      <c r="A7" s="33" t="s">
        <v>98</v>
      </c>
      <c r="B7" s="33" t="s">
        <v>99</v>
      </c>
      <c r="C7" s="38">
        <v>28931818.84</v>
      </c>
      <c r="D7" s="38">
        <v>27282586.84</v>
      </c>
      <c r="E7" s="38">
        <v>26032741.84</v>
      </c>
      <c r="F7" s="38">
        <v>1249845</v>
      </c>
      <c r="G7" s="38">
        <v>1649232</v>
      </c>
    </row>
    <row r="8" spans="1:7" ht="18" customHeight="1">
      <c r="A8" s="33" t="s">
        <v>100</v>
      </c>
      <c r="B8" s="33" t="s">
        <v>101</v>
      </c>
      <c r="C8" s="38">
        <v>90000</v>
      </c>
      <c r="D8" s="38">
        <v>90000</v>
      </c>
      <c r="E8" s="38"/>
      <c r="F8" s="38">
        <v>90000</v>
      </c>
      <c r="G8" s="38"/>
    </row>
    <row r="9" spans="1:7" ht="18" customHeight="1">
      <c r="A9" s="33" t="s">
        <v>102</v>
      </c>
      <c r="B9" s="79" t="s">
        <v>516</v>
      </c>
      <c r="C9" s="38">
        <v>90000</v>
      </c>
      <c r="D9" s="38">
        <v>90000</v>
      </c>
      <c r="E9" s="38"/>
      <c r="F9" s="38">
        <v>90000</v>
      </c>
      <c r="G9" s="38"/>
    </row>
    <row r="10" spans="1:7" ht="18" customHeight="1">
      <c r="A10" s="33" t="s">
        <v>104</v>
      </c>
      <c r="B10" s="33" t="s">
        <v>105</v>
      </c>
      <c r="C10" s="38">
        <v>13133811</v>
      </c>
      <c r="D10" s="38">
        <v>11614579</v>
      </c>
      <c r="E10" s="38">
        <v>10480234</v>
      </c>
      <c r="F10" s="38">
        <v>1134345</v>
      </c>
      <c r="G10" s="38">
        <v>1519232</v>
      </c>
    </row>
    <row r="11" spans="1:7" ht="18" customHeight="1">
      <c r="A11" s="33" t="s">
        <v>106</v>
      </c>
      <c r="B11" s="33" t="s">
        <v>103</v>
      </c>
      <c r="C11" s="38">
        <v>11431461</v>
      </c>
      <c r="D11" s="38">
        <v>10952229</v>
      </c>
      <c r="E11" s="38">
        <v>9832234</v>
      </c>
      <c r="F11" s="38">
        <v>1119995</v>
      </c>
      <c r="G11" s="38">
        <v>479232</v>
      </c>
    </row>
    <row r="12" spans="1:7" ht="18" customHeight="1">
      <c r="A12" s="33" t="s">
        <v>107</v>
      </c>
      <c r="B12" s="79" t="s">
        <v>517</v>
      </c>
      <c r="C12" s="38">
        <v>14350</v>
      </c>
      <c r="D12" s="38">
        <v>14350</v>
      </c>
      <c r="E12" s="38"/>
      <c r="F12" s="38">
        <v>14350</v>
      </c>
      <c r="G12" s="38"/>
    </row>
    <row r="13" spans="1:7" ht="18" customHeight="1">
      <c r="A13" s="33" t="s">
        <v>109</v>
      </c>
      <c r="B13" s="33" t="s">
        <v>110</v>
      </c>
      <c r="C13" s="38">
        <v>1688000</v>
      </c>
      <c r="D13" s="38">
        <v>648000</v>
      </c>
      <c r="E13" s="38">
        <v>648000</v>
      </c>
      <c r="F13" s="38"/>
      <c r="G13" s="38">
        <v>1040000</v>
      </c>
    </row>
    <row r="14" spans="1:7" ht="18" customHeight="1">
      <c r="A14" s="33" t="s">
        <v>111</v>
      </c>
      <c r="B14" s="79" t="s">
        <v>518</v>
      </c>
      <c r="C14" s="38">
        <v>10000</v>
      </c>
      <c r="D14" s="38"/>
      <c r="E14" s="38"/>
      <c r="F14" s="38"/>
      <c r="G14" s="38">
        <v>10000</v>
      </c>
    </row>
    <row r="15" spans="1:7" ht="18" customHeight="1">
      <c r="A15" s="33" t="s">
        <v>113</v>
      </c>
      <c r="B15" s="79" t="s">
        <v>519</v>
      </c>
      <c r="C15" s="38">
        <v>10000</v>
      </c>
      <c r="D15" s="38"/>
      <c r="E15" s="38"/>
      <c r="F15" s="38"/>
      <c r="G15" s="38">
        <v>10000</v>
      </c>
    </row>
    <row r="16" spans="1:7" ht="18" customHeight="1">
      <c r="A16" s="33" t="s">
        <v>115</v>
      </c>
      <c r="B16" s="79" t="s">
        <v>520</v>
      </c>
      <c r="C16" s="38">
        <v>120000</v>
      </c>
      <c r="D16" s="38"/>
      <c r="E16" s="38"/>
      <c r="F16" s="38"/>
      <c r="G16" s="38">
        <v>120000</v>
      </c>
    </row>
    <row r="17" spans="1:7" ht="18" customHeight="1">
      <c r="A17" s="33" t="s">
        <v>117</v>
      </c>
      <c r="B17" s="33" t="s">
        <v>116</v>
      </c>
      <c r="C17" s="38">
        <v>120000</v>
      </c>
      <c r="D17" s="38"/>
      <c r="E17" s="38"/>
      <c r="F17" s="38"/>
      <c r="G17" s="38">
        <v>120000</v>
      </c>
    </row>
    <row r="18" spans="1:7" ht="18" customHeight="1">
      <c r="A18" s="33" t="s">
        <v>118</v>
      </c>
      <c r="B18" s="79" t="s">
        <v>521</v>
      </c>
      <c r="C18" s="38">
        <v>15578007.84</v>
      </c>
      <c r="D18" s="38">
        <v>15578007.84</v>
      </c>
      <c r="E18" s="38">
        <v>15552507.84</v>
      </c>
      <c r="F18" s="38">
        <v>25500</v>
      </c>
      <c r="G18" s="38"/>
    </row>
    <row r="19" spans="1:7" ht="18" customHeight="1">
      <c r="A19" s="33" t="s">
        <v>120</v>
      </c>
      <c r="B19" s="33" t="s">
        <v>121</v>
      </c>
      <c r="C19" s="38">
        <v>15578007.84</v>
      </c>
      <c r="D19" s="38">
        <v>15578007.84</v>
      </c>
      <c r="E19" s="38">
        <v>15552507.84</v>
      </c>
      <c r="F19" s="38">
        <v>25500</v>
      </c>
      <c r="G19" s="38"/>
    </row>
    <row r="20" spans="1:7" ht="18" customHeight="1">
      <c r="A20" s="33" t="s">
        <v>122</v>
      </c>
      <c r="B20" s="33" t="s">
        <v>123</v>
      </c>
      <c r="C20" s="38">
        <v>187584</v>
      </c>
      <c r="D20" s="38"/>
      <c r="E20" s="38"/>
      <c r="F20" s="38"/>
      <c r="G20" s="38">
        <v>187584</v>
      </c>
    </row>
    <row r="21" spans="1:7" ht="18" customHeight="1">
      <c r="A21" s="33" t="s">
        <v>124</v>
      </c>
      <c r="B21" s="33" t="s">
        <v>125</v>
      </c>
      <c r="C21" s="38">
        <v>50000</v>
      </c>
      <c r="D21" s="38"/>
      <c r="E21" s="38"/>
      <c r="F21" s="38"/>
      <c r="G21" s="38">
        <v>50000</v>
      </c>
    </row>
    <row r="22" spans="1:7" ht="18" customHeight="1">
      <c r="A22" s="33" t="s">
        <v>126</v>
      </c>
      <c r="B22" s="79" t="s">
        <v>522</v>
      </c>
      <c r="C22" s="38">
        <v>50000</v>
      </c>
      <c r="D22" s="38"/>
      <c r="E22" s="38"/>
      <c r="F22" s="38"/>
      <c r="G22" s="38">
        <v>50000</v>
      </c>
    </row>
    <row r="23" spans="1:7" ht="18" customHeight="1">
      <c r="A23" s="33" t="s">
        <v>128</v>
      </c>
      <c r="B23" s="33" t="s">
        <v>129</v>
      </c>
      <c r="C23" s="38">
        <v>137584</v>
      </c>
      <c r="D23" s="38"/>
      <c r="E23" s="38"/>
      <c r="F23" s="38"/>
      <c r="G23" s="38">
        <v>137584</v>
      </c>
    </row>
    <row r="24" spans="1:7" ht="18" customHeight="1">
      <c r="A24" s="33" t="s">
        <v>130</v>
      </c>
      <c r="B24" s="33" t="s">
        <v>129</v>
      </c>
      <c r="C24" s="38">
        <v>137584</v>
      </c>
      <c r="D24" s="38"/>
      <c r="E24" s="38"/>
      <c r="F24" s="38"/>
      <c r="G24" s="38">
        <v>137584</v>
      </c>
    </row>
    <row r="25" spans="1:7" ht="18" customHeight="1">
      <c r="A25" s="33" t="s">
        <v>131</v>
      </c>
      <c r="B25" s="33" t="s">
        <v>132</v>
      </c>
      <c r="C25" s="38">
        <v>10000</v>
      </c>
      <c r="D25" s="38"/>
      <c r="E25" s="38"/>
      <c r="F25" s="38"/>
      <c r="G25" s="38">
        <v>10000</v>
      </c>
    </row>
    <row r="26" spans="1:7" ht="18" customHeight="1">
      <c r="A26" s="33" t="s">
        <v>133</v>
      </c>
      <c r="B26" s="79" t="s">
        <v>523</v>
      </c>
      <c r="C26" s="38">
        <v>10000</v>
      </c>
      <c r="D26" s="38"/>
      <c r="E26" s="38"/>
      <c r="F26" s="38"/>
      <c r="G26" s="38">
        <v>10000</v>
      </c>
    </row>
    <row r="27" spans="1:7" ht="18" customHeight="1">
      <c r="A27" s="33" t="s">
        <v>135</v>
      </c>
      <c r="B27" s="79" t="s">
        <v>524</v>
      </c>
      <c r="C27" s="38">
        <v>10000</v>
      </c>
      <c r="D27" s="38"/>
      <c r="E27" s="38"/>
      <c r="F27" s="38"/>
      <c r="G27" s="38">
        <v>10000</v>
      </c>
    </row>
    <row r="28" spans="1:7" ht="18" customHeight="1">
      <c r="A28" s="33" t="s">
        <v>137</v>
      </c>
      <c r="B28" s="79" t="s">
        <v>533</v>
      </c>
      <c r="C28" s="38">
        <v>5831500</v>
      </c>
      <c r="D28" s="38">
        <v>5821500</v>
      </c>
      <c r="E28" s="38">
        <v>2062000</v>
      </c>
      <c r="F28" s="38">
        <v>3759500</v>
      </c>
      <c r="G28" s="38">
        <v>10000</v>
      </c>
    </row>
    <row r="29" spans="1:7" ht="18" customHeight="1">
      <c r="A29" s="33" t="s">
        <v>139</v>
      </c>
      <c r="B29" s="79" t="s">
        <v>525</v>
      </c>
      <c r="C29" s="38">
        <v>3693900</v>
      </c>
      <c r="D29" s="38">
        <v>3683900</v>
      </c>
      <c r="E29" s="38"/>
      <c r="F29" s="38">
        <v>3683900</v>
      </c>
      <c r="G29" s="38">
        <v>10000</v>
      </c>
    </row>
    <row r="30" spans="1:7" ht="18" customHeight="1">
      <c r="A30" s="33" t="s">
        <v>141</v>
      </c>
      <c r="B30" s="33" t="s">
        <v>142</v>
      </c>
      <c r="C30" s="38">
        <v>3693900</v>
      </c>
      <c r="D30" s="38">
        <v>3683900</v>
      </c>
      <c r="E30" s="38"/>
      <c r="F30" s="38">
        <v>3683900</v>
      </c>
      <c r="G30" s="38">
        <v>10000</v>
      </c>
    </row>
    <row r="31" spans="1:7" ht="18" customHeight="1">
      <c r="A31" s="33" t="s">
        <v>143</v>
      </c>
      <c r="B31" s="33" t="s">
        <v>144</v>
      </c>
      <c r="C31" s="38">
        <v>2137600</v>
      </c>
      <c r="D31" s="38">
        <v>2137600</v>
      </c>
      <c r="E31" s="38">
        <v>2062000</v>
      </c>
      <c r="F31" s="38">
        <v>75600</v>
      </c>
      <c r="G31" s="38"/>
    </row>
    <row r="32" spans="1:7" ht="18" customHeight="1">
      <c r="A32" s="33" t="s">
        <v>145</v>
      </c>
      <c r="B32" s="33" t="s">
        <v>146</v>
      </c>
      <c r="C32" s="38">
        <v>489600</v>
      </c>
      <c r="D32" s="38">
        <v>489600</v>
      </c>
      <c r="E32" s="38">
        <v>428400</v>
      </c>
      <c r="F32" s="38">
        <v>61200</v>
      </c>
      <c r="G32" s="38"/>
    </row>
    <row r="33" spans="1:7" ht="18" customHeight="1">
      <c r="A33" s="33" t="s">
        <v>147</v>
      </c>
      <c r="B33" s="33" t="s">
        <v>148</v>
      </c>
      <c r="C33" s="38">
        <v>96000</v>
      </c>
      <c r="D33" s="38">
        <v>96000</v>
      </c>
      <c r="E33" s="38">
        <v>81600</v>
      </c>
      <c r="F33" s="38">
        <v>14400</v>
      </c>
      <c r="G33" s="38"/>
    </row>
    <row r="34" spans="1:7" ht="18" customHeight="1">
      <c r="A34" s="33" t="s">
        <v>149</v>
      </c>
      <c r="B34" s="33" t="s">
        <v>150</v>
      </c>
      <c r="C34" s="38">
        <v>1152000</v>
      </c>
      <c r="D34" s="38">
        <v>1152000</v>
      </c>
      <c r="E34" s="38">
        <v>1152000</v>
      </c>
      <c r="F34" s="38"/>
      <c r="G34" s="38"/>
    </row>
    <row r="35" spans="1:7" ht="18" customHeight="1">
      <c r="A35" s="33" t="s">
        <v>151</v>
      </c>
      <c r="B35" s="33" t="s">
        <v>152</v>
      </c>
      <c r="C35" s="38">
        <v>400000</v>
      </c>
      <c r="D35" s="38">
        <v>400000</v>
      </c>
      <c r="E35" s="38">
        <v>400000</v>
      </c>
      <c r="F35" s="38"/>
      <c r="G35" s="38"/>
    </row>
    <row r="36" spans="1:7" ht="18" customHeight="1">
      <c r="A36" s="33" t="s">
        <v>153</v>
      </c>
      <c r="B36" s="33" t="s">
        <v>154</v>
      </c>
      <c r="C36" s="38">
        <v>1867100</v>
      </c>
      <c r="D36" s="38">
        <v>1857100</v>
      </c>
      <c r="E36" s="38">
        <v>1857100</v>
      </c>
      <c r="F36" s="38"/>
      <c r="G36" s="38">
        <v>10000</v>
      </c>
    </row>
    <row r="37" spans="1:7" ht="18" customHeight="1">
      <c r="A37" s="33" t="s">
        <v>155</v>
      </c>
      <c r="B37" s="79" t="s">
        <v>526</v>
      </c>
      <c r="C37" s="38">
        <v>10000</v>
      </c>
      <c r="D37" s="38"/>
      <c r="E37" s="38"/>
      <c r="F37" s="38"/>
      <c r="G37" s="38">
        <v>10000</v>
      </c>
    </row>
    <row r="38" spans="1:7" ht="18" customHeight="1">
      <c r="A38" s="33" t="s">
        <v>157</v>
      </c>
      <c r="B38" s="33" t="s">
        <v>158</v>
      </c>
      <c r="C38" s="38">
        <v>10000</v>
      </c>
      <c r="D38" s="38"/>
      <c r="E38" s="38"/>
      <c r="F38" s="38"/>
      <c r="G38" s="38">
        <v>10000</v>
      </c>
    </row>
    <row r="39" spans="1:7" ht="18" customHeight="1">
      <c r="A39" s="33" t="s">
        <v>159</v>
      </c>
      <c r="B39" s="33" t="s">
        <v>160</v>
      </c>
      <c r="C39" s="38">
        <v>1857100</v>
      </c>
      <c r="D39" s="38">
        <v>1857100</v>
      </c>
      <c r="E39" s="38">
        <v>1857100</v>
      </c>
      <c r="F39" s="38"/>
      <c r="G39" s="38"/>
    </row>
    <row r="40" spans="1:7" ht="18" customHeight="1">
      <c r="A40" s="33" t="s">
        <v>161</v>
      </c>
      <c r="B40" s="33" t="s">
        <v>162</v>
      </c>
      <c r="C40" s="38">
        <v>304500</v>
      </c>
      <c r="D40" s="38">
        <v>304500</v>
      </c>
      <c r="E40" s="38">
        <v>304500</v>
      </c>
      <c r="F40" s="38"/>
      <c r="G40" s="38"/>
    </row>
    <row r="41" spans="1:7" ht="18" customHeight="1">
      <c r="A41" s="33" t="s">
        <v>163</v>
      </c>
      <c r="B41" s="33" t="s">
        <v>164</v>
      </c>
      <c r="C41" s="38">
        <v>315000</v>
      </c>
      <c r="D41" s="38">
        <v>315000</v>
      </c>
      <c r="E41" s="38">
        <v>315000</v>
      </c>
      <c r="F41" s="38"/>
      <c r="G41" s="38"/>
    </row>
    <row r="42" spans="1:7" ht="18" customHeight="1">
      <c r="A42" s="33" t="s">
        <v>165</v>
      </c>
      <c r="B42" s="33" t="s">
        <v>166</v>
      </c>
      <c r="C42" s="38">
        <v>1058000</v>
      </c>
      <c r="D42" s="38">
        <v>1058000</v>
      </c>
      <c r="E42" s="38">
        <v>1058000</v>
      </c>
      <c r="F42" s="38"/>
      <c r="G42" s="38"/>
    </row>
    <row r="43" spans="1:7" ht="18" customHeight="1">
      <c r="A43" s="33" t="s">
        <v>167</v>
      </c>
      <c r="B43" s="33" t="s">
        <v>168</v>
      </c>
      <c r="C43" s="38">
        <v>179600</v>
      </c>
      <c r="D43" s="38">
        <v>179600</v>
      </c>
      <c r="E43" s="38">
        <v>179600</v>
      </c>
      <c r="F43" s="38"/>
      <c r="G43" s="38"/>
    </row>
    <row r="44" spans="1:7" ht="18" customHeight="1">
      <c r="A44" s="33" t="s">
        <v>169</v>
      </c>
      <c r="B44" s="33" t="s">
        <v>170</v>
      </c>
      <c r="C44" s="38">
        <v>5307600</v>
      </c>
      <c r="D44" s="38">
        <v>3147600</v>
      </c>
      <c r="E44" s="38">
        <v>3147600</v>
      </c>
      <c r="F44" s="38"/>
      <c r="G44" s="38">
        <v>2160000</v>
      </c>
    </row>
    <row r="45" spans="1:7" ht="18" customHeight="1">
      <c r="A45" s="33" t="s">
        <v>171</v>
      </c>
      <c r="B45" s="33" t="s">
        <v>172</v>
      </c>
      <c r="C45" s="38">
        <v>5307600</v>
      </c>
      <c r="D45" s="38">
        <v>3147600</v>
      </c>
      <c r="E45" s="38">
        <v>3147600</v>
      </c>
      <c r="F45" s="38"/>
      <c r="G45" s="38">
        <v>2160000</v>
      </c>
    </row>
    <row r="46" spans="1:7" ht="18" customHeight="1">
      <c r="A46" s="33" t="s">
        <v>173</v>
      </c>
      <c r="B46" s="33" t="s">
        <v>174</v>
      </c>
      <c r="C46" s="38">
        <v>4197600</v>
      </c>
      <c r="D46" s="38">
        <v>3147600</v>
      </c>
      <c r="E46" s="38">
        <v>3147600</v>
      </c>
      <c r="F46" s="38"/>
      <c r="G46" s="38">
        <v>1050000</v>
      </c>
    </row>
    <row r="47" spans="1:7" ht="18" customHeight="1">
      <c r="A47" s="33" t="s">
        <v>175</v>
      </c>
      <c r="B47" s="79" t="s">
        <v>527</v>
      </c>
      <c r="C47" s="38">
        <v>1110000</v>
      </c>
      <c r="D47" s="38"/>
      <c r="E47" s="38"/>
      <c r="F47" s="38"/>
      <c r="G47" s="38">
        <v>1110000</v>
      </c>
    </row>
    <row r="48" spans="1:7" ht="18" customHeight="1">
      <c r="A48" s="33" t="s">
        <v>177</v>
      </c>
      <c r="B48" s="33" t="s">
        <v>178</v>
      </c>
      <c r="C48" s="38">
        <v>2905520</v>
      </c>
      <c r="D48" s="38">
        <v>2705520</v>
      </c>
      <c r="E48" s="38">
        <v>2705520</v>
      </c>
      <c r="F48" s="38"/>
      <c r="G48" s="38">
        <v>200000</v>
      </c>
    </row>
    <row r="49" spans="1:7" ht="18" customHeight="1">
      <c r="A49" s="33" t="s">
        <v>179</v>
      </c>
      <c r="B49" s="33" t="s">
        <v>180</v>
      </c>
      <c r="C49" s="38">
        <v>2705520</v>
      </c>
      <c r="D49" s="38">
        <v>2705520</v>
      </c>
      <c r="E49" s="38">
        <v>2705520</v>
      </c>
      <c r="F49" s="38"/>
      <c r="G49" s="38"/>
    </row>
    <row r="50" spans="1:7" ht="18" customHeight="1">
      <c r="A50" s="33" t="s">
        <v>181</v>
      </c>
      <c r="B50" s="33" t="s">
        <v>103</v>
      </c>
      <c r="C50" s="38">
        <v>237600</v>
      </c>
      <c r="D50" s="38">
        <v>237600</v>
      </c>
      <c r="E50" s="38">
        <v>237600</v>
      </c>
      <c r="F50" s="38"/>
      <c r="G50" s="38"/>
    </row>
    <row r="51" spans="1:7" ht="18" customHeight="1">
      <c r="A51" s="33" t="s">
        <v>182</v>
      </c>
      <c r="B51" s="79" t="s">
        <v>532</v>
      </c>
      <c r="C51" s="38">
        <v>2467920</v>
      </c>
      <c r="D51" s="38">
        <v>2467920</v>
      </c>
      <c r="E51" s="38">
        <v>2467920</v>
      </c>
      <c r="F51" s="38"/>
      <c r="G51" s="38"/>
    </row>
    <row r="52" spans="1:7" ht="18" customHeight="1">
      <c r="A52" s="33" t="s">
        <v>184</v>
      </c>
      <c r="B52" s="79" t="s">
        <v>530</v>
      </c>
      <c r="C52" s="38">
        <v>200000</v>
      </c>
      <c r="D52" s="38"/>
      <c r="E52" s="38"/>
      <c r="F52" s="38"/>
      <c r="G52" s="38">
        <v>200000</v>
      </c>
    </row>
    <row r="53" spans="1:7" ht="18" customHeight="1">
      <c r="A53" s="33" t="s">
        <v>186</v>
      </c>
      <c r="B53" s="79" t="s">
        <v>531</v>
      </c>
      <c r="C53" s="38">
        <v>200000</v>
      </c>
      <c r="D53" s="38"/>
      <c r="E53" s="38"/>
      <c r="F53" s="38"/>
      <c r="G53" s="38">
        <v>200000</v>
      </c>
    </row>
    <row r="54" spans="1:7" ht="18" customHeight="1">
      <c r="A54" s="33" t="s">
        <v>188</v>
      </c>
      <c r="B54" s="33" t="s">
        <v>189</v>
      </c>
      <c r="C54" s="38">
        <v>1536000</v>
      </c>
      <c r="D54" s="38">
        <v>1536000</v>
      </c>
      <c r="E54" s="38">
        <v>1536000</v>
      </c>
      <c r="F54" s="38"/>
      <c r="G54" s="38"/>
    </row>
    <row r="55" spans="1:7" ht="18" customHeight="1">
      <c r="A55" s="33" t="s">
        <v>190</v>
      </c>
      <c r="B55" s="33" t="s">
        <v>191</v>
      </c>
      <c r="C55" s="38">
        <v>1536000</v>
      </c>
      <c r="D55" s="38">
        <v>1536000</v>
      </c>
      <c r="E55" s="38">
        <v>1536000</v>
      </c>
      <c r="F55" s="38"/>
      <c r="G55" s="38"/>
    </row>
    <row r="56" spans="1:7" ht="18" customHeight="1">
      <c r="A56" s="33" t="s">
        <v>192</v>
      </c>
      <c r="B56" s="33" t="s">
        <v>193</v>
      </c>
      <c r="C56" s="38">
        <v>1536000</v>
      </c>
      <c r="D56" s="38">
        <v>1536000</v>
      </c>
      <c r="E56" s="38">
        <v>1536000</v>
      </c>
      <c r="F56" s="38"/>
      <c r="G56" s="38"/>
    </row>
    <row r="57" spans="1:7" ht="18" customHeight="1">
      <c r="A57" s="123" t="s">
        <v>232</v>
      </c>
      <c r="B57" s="124" t="s">
        <v>232</v>
      </c>
      <c r="C57" s="38">
        <v>46577122.840000004</v>
      </c>
      <c r="D57" s="38">
        <v>42350306.840000004</v>
      </c>
      <c r="E57" s="38">
        <v>37340961.840000004</v>
      </c>
      <c r="F57" s="38">
        <v>5009345</v>
      </c>
      <c r="G57" s="38">
        <v>4226816</v>
      </c>
    </row>
  </sheetData>
  <mergeCells count="6">
    <mergeCell ref="A2:G2"/>
    <mergeCell ref="A4:B4"/>
    <mergeCell ref="D4:F4"/>
    <mergeCell ref="A57:B57"/>
    <mergeCell ref="C4:C5"/>
    <mergeCell ref="G4:G5"/>
  </mergeCells>
  <phoneticPr fontId="16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F7"/>
  <sheetViews>
    <sheetView showZeros="0" workbookViewId="0">
      <selection activeCell="A7" sqref="A7"/>
    </sheetView>
  </sheetViews>
  <sheetFormatPr defaultColWidth="10.453125" defaultRowHeight="14.25" customHeight="1"/>
  <cols>
    <col min="1" max="6" width="28.1796875" customWidth="1"/>
  </cols>
  <sheetData>
    <row r="1" spans="1:6" ht="14.25" customHeight="1">
      <c r="A1" s="19"/>
      <c r="B1" s="19"/>
      <c r="C1" s="19"/>
      <c r="D1" s="19"/>
      <c r="E1" s="18"/>
      <c r="F1" s="66" t="s">
        <v>233</v>
      </c>
    </row>
    <row r="2" spans="1:6" ht="41.25" customHeight="1">
      <c r="A2" s="129" t="str">
        <f>"2025"&amp;"年一般公共预算“三公”经费支出预算表"</f>
        <v>2025年一般公共预算“三公”经费支出预算表</v>
      </c>
      <c r="B2" s="130"/>
      <c r="C2" s="130"/>
      <c r="D2" s="130"/>
      <c r="E2" s="131"/>
      <c r="F2" s="130"/>
    </row>
    <row r="3" spans="1:6" ht="14.25" customHeight="1">
      <c r="A3" s="132" t="str">
        <f>"单位名称："&amp;"昆明市五华区人民政府红云街道办事处"</f>
        <v>单位名称：昆明市五华区人民政府红云街道办事处</v>
      </c>
      <c r="B3" s="133"/>
      <c r="D3" s="19"/>
      <c r="E3" s="18"/>
      <c r="F3" s="30" t="s">
        <v>1</v>
      </c>
    </row>
    <row r="4" spans="1:6" ht="27" customHeight="1">
      <c r="A4" s="134" t="s">
        <v>234</v>
      </c>
      <c r="B4" s="134" t="s">
        <v>235</v>
      </c>
      <c r="C4" s="94" t="s">
        <v>236</v>
      </c>
      <c r="D4" s="134"/>
      <c r="E4" s="135"/>
      <c r="F4" s="134" t="s">
        <v>237</v>
      </c>
    </row>
    <row r="5" spans="1:6" ht="28.5" customHeight="1">
      <c r="A5" s="136"/>
      <c r="B5" s="137"/>
      <c r="C5" s="21" t="s">
        <v>57</v>
      </c>
      <c r="D5" s="21" t="s">
        <v>238</v>
      </c>
      <c r="E5" s="21" t="s">
        <v>239</v>
      </c>
      <c r="F5" s="138"/>
    </row>
    <row r="6" spans="1:6" ht="17.25" customHeight="1">
      <c r="A6" s="25" t="s">
        <v>83</v>
      </c>
      <c r="B6" s="25" t="s">
        <v>84</v>
      </c>
      <c r="C6" s="25" t="s">
        <v>85</v>
      </c>
      <c r="D6" s="25" t="s">
        <v>86</v>
      </c>
      <c r="E6" s="25" t="s">
        <v>87</v>
      </c>
      <c r="F6" s="25" t="s">
        <v>88</v>
      </c>
    </row>
    <row r="7" spans="1:6" ht="17.25" customHeight="1">
      <c r="A7" s="38">
        <v>64472</v>
      </c>
      <c r="B7" s="38"/>
      <c r="C7" s="38">
        <v>64472</v>
      </c>
      <c r="D7" s="38"/>
      <c r="E7" s="38">
        <v>64472</v>
      </c>
      <c r="F7" s="38"/>
    </row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X83"/>
  <sheetViews>
    <sheetView showZeros="0" workbookViewId="0">
      <selection activeCell="I69" activeCellId="1" sqref="I63:I67 I69:I72"/>
    </sheetView>
  </sheetViews>
  <sheetFormatPr defaultColWidth="9.1796875" defaultRowHeight="14.25" customHeight="1"/>
  <cols>
    <col min="1" max="2" width="32.81640625" customWidth="1"/>
    <col min="3" max="3" width="20.7265625" customWidth="1"/>
    <col min="4" max="4" width="22.453125" customWidth="1"/>
    <col min="5" max="5" width="10.1796875" customWidth="1"/>
    <col min="6" max="6" width="34.54296875" customWidth="1"/>
    <col min="7" max="7" width="10.26953125" customWidth="1"/>
    <col min="8" max="8" width="23" customWidth="1"/>
    <col min="9" max="24" width="18.7265625" customWidth="1"/>
  </cols>
  <sheetData>
    <row r="1" spans="1:24" ht="13.5" customHeight="1">
      <c r="B1" s="61"/>
      <c r="C1" s="63"/>
      <c r="E1" s="64"/>
      <c r="F1" s="64"/>
      <c r="G1" s="64"/>
      <c r="H1" s="64"/>
      <c r="I1" s="39"/>
      <c r="J1" s="39"/>
      <c r="K1" s="39"/>
      <c r="L1" s="39"/>
      <c r="M1" s="39"/>
      <c r="N1" s="39"/>
      <c r="R1" s="39"/>
      <c r="V1" s="63"/>
      <c r="X1" s="2" t="s">
        <v>240</v>
      </c>
    </row>
    <row r="2" spans="1:24" ht="45.75" customHeight="1">
      <c r="A2" s="139" t="str">
        <f>"2025"&amp;"年部门基本支出预算表"</f>
        <v>2025年部门基本支出预算表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  <c r="P2" s="140"/>
      <c r="Q2" s="140"/>
      <c r="R2" s="139"/>
      <c r="S2" s="139"/>
      <c r="T2" s="139"/>
      <c r="U2" s="139"/>
      <c r="V2" s="139"/>
      <c r="W2" s="139"/>
      <c r="X2" s="139"/>
    </row>
    <row r="3" spans="1:24" ht="18.75" customHeight="1">
      <c r="A3" s="141" t="str">
        <f>"单位名称："&amp;"昆明市五华区人民政府红云街道办事处"</f>
        <v>单位名称：昆明市五华区人民政府红云街道办事处</v>
      </c>
      <c r="B3" s="142"/>
      <c r="C3" s="143"/>
      <c r="D3" s="143"/>
      <c r="E3" s="143"/>
      <c r="F3" s="143"/>
      <c r="G3" s="143"/>
      <c r="H3" s="143"/>
      <c r="I3" s="40"/>
      <c r="J3" s="40"/>
      <c r="K3" s="40"/>
      <c r="L3" s="40"/>
      <c r="M3" s="40"/>
      <c r="N3" s="40"/>
      <c r="O3" s="4"/>
      <c r="P3" s="4"/>
      <c r="Q3" s="4"/>
      <c r="R3" s="40"/>
      <c r="V3" s="63"/>
      <c r="X3" s="2" t="s">
        <v>1</v>
      </c>
    </row>
    <row r="4" spans="1:24" ht="18" customHeight="1">
      <c r="A4" s="153" t="s">
        <v>241</v>
      </c>
      <c r="B4" s="153" t="s">
        <v>242</v>
      </c>
      <c r="C4" s="153" t="s">
        <v>243</v>
      </c>
      <c r="D4" s="153" t="s">
        <v>244</v>
      </c>
      <c r="E4" s="153" t="s">
        <v>245</v>
      </c>
      <c r="F4" s="153" t="s">
        <v>246</v>
      </c>
      <c r="G4" s="153" t="s">
        <v>247</v>
      </c>
      <c r="H4" s="153" t="s">
        <v>248</v>
      </c>
      <c r="I4" s="120" t="s">
        <v>249</v>
      </c>
      <c r="J4" s="144" t="s">
        <v>249</v>
      </c>
      <c r="K4" s="144"/>
      <c r="L4" s="144"/>
      <c r="M4" s="144"/>
      <c r="N4" s="144"/>
      <c r="O4" s="121"/>
      <c r="P4" s="121"/>
      <c r="Q4" s="121"/>
      <c r="R4" s="145" t="s">
        <v>61</v>
      </c>
      <c r="S4" s="144" t="s">
        <v>62</v>
      </c>
      <c r="T4" s="144"/>
      <c r="U4" s="144"/>
      <c r="V4" s="144"/>
      <c r="W4" s="144"/>
      <c r="X4" s="146"/>
    </row>
    <row r="5" spans="1:24" ht="18" customHeight="1">
      <c r="A5" s="159"/>
      <c r="B5" s="149"/>
      <c r="C5" s="160"/>
      <c r="D5" s="159"/>
      <c r="E5" s="159"/>
      <c r="F5" s="159"/>
      <c r="G5" s="159"/>
      <c r="H5" s="159"/>
      <c r="I5" s="125" t="s">
        <v>250</v>
      </c>
      <c r="J5" s="120" t="s">
        <v>58</v>
      </c>
      <c r="K5" s="144"/>
      <c r="L5" s="144"/>
      <c r="M5" s="144"/>
      <c r="N5" s="146"/>
      <c r="O5" s="147" t="s">
        <v>251</v>
      </c>
      <c r="P5" s="121"/>
      <c r="Q5" s="122"/>
      <c r="R5" s="153" t="s">
        <v>61</v>
      </c>
      <c r="S5" s="120" t="s">
        <v>62</v>
      </c>
      <c r="T5" s="145" t="s">
        <v>64</v>
      </c>
      <c r="U5" s="144" t="s">
        <v>62</v>
      </c>
      <c r="V5" s="145" t="s">
        <v>66</v>
      </c>
      <c r="W5" s="145" t="s">
        <v>67</v>
      </c>
      <c r="X5" s="148" t="s">
        <v>68</v>
      </c>
    </row>
    <row r="6" spans="1:24" ht="19.5" customHeight="1">
      <c r="A6" s="149"/>
      <c r="B6" s="149"/>
      <c r="C6" s="149"/>
      <c r="D6" s="149"/>
      <c r="E6" s="149"/>
      <c r="F6" s="149"/>
      <c r="G6" s="149"/>
      <c r="H6" s="149"/>
      <c r="I6" s="149"/>
      <c r="J6" s="151" t="s">
        <v>252</v>
      </c>
      <c r="K6" s="153" t="s">
        <v>253</v>
      </c>
      <c r="L6" s="153" t="s">
        <v>254</v>
      </c>
      <c r="M6" s="153" t="s">
        <v>255</v>
      </c>
      <c r="N6" s="153" t="s">
        <v>256</v>
      </c>
      <c r="O6" s="153" t="s">
        <v>58</v>
      </c>
      <c r="P6" s="153" t="s">
        <v>59</v>
      </c>
      <c r="Q6" s="153" t="s">
        <v>60</v>
      </c>
      <c r="R6" s="149"/>
      <c r="S6" s="153" t="s">
        <v>57</v>
      </c>
      <c r="T6" s="153" t="s">
        <v>64</v>
      </c>
      <c r="U6" s="153" t="s">
        <v>257</v>
      </c>
      <c r="V6" s="153" t="s">
        <v>66</v>
      </c>
      <c r="W6" s="153" t="s">
        <v>67</v>
      </c>
      <c r="X6" s="153" t="s">
        <v>68</v>
      </c>
    </row>
    <row r="7" spans="1:24" ht="37.5" customHeight="1">
      <c r="A7" s="150"/>
      <c r="B7" s="126"/>
      <c r="C7" s="150"/>
      <c r="D7" s="150"/>
      <c r="E7" s="150"/>
      <c r="F7" s="150"/>
      <c r="G7" s="150"/>
      <c r="H7" s="150"/>
      <c r="I7" s="150"/>
      <c r="J7" s="152" t="s">
        <v>57</v>
      </c>
      <c r="K7" s="154" t="s">
        <v>258</v>
      </c>
      <c r="L7" s="154" t="s">
        <v>254</v>
      </c>
      <c r="M7" s="154" t="s">
        <v>255</v>
      </c>
      <c r="N7" s="154" t="s">
        <v>256</v>
      </c>
      <c r="O7" s="154" t="s">
        <v>254</v>
      </c>
      <c r="P7" s="154" t="s">
        <v>255</v>
      </c>
      <c r="Q7" s="154" t="s">
        <v>256</v>
      </c>
      <c r="R7" s="154" t="s">
        <v>61</v>
      </c>
      <c r="S7" s="154" t="s">
        <v>57</v>
      </c>
      <c r="T7" s="154" t="s">
        <v>64</v>
      </c>
      <c r="U7" s="154" t="s">
        <v>257</v>
      </c>
      <c r="V7" s="154" t="s">
        <v>66</v>
      </c>
      <c r="W7" s="154" t="s">
        <v>67</v>
      </c>
      <c r="X7" s="154" t="s">
        <v>68</v>
      </c>
    </row>
    <row r="8" spans="1:24" ht="14.2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</row>
    <row r="9" spans="1:24" ht="20.25" customHeight="1">
      <c r="A9" s="65" t="s">
        <v>70</v>
      </c>
      <c r="B9" s="65" t="s">
        <v>70</v>
      </c>
      <c r="C9" s="65" t="s">
        <v>259</v>
      </c>
      <c r="D9" s="65" t="s">
        <v>260</v>
      </c>
      <c r="E9" s="65" t="s">
        <v>106</v>
      </c>
      <c r="F9" s="65" t="s">
        <v>103</v>
      </c>
      <c r="G9" s="65" t="s">
        <v>261</v>
      </c>
      <c r="H9" s="65" t="s">
        <v>262</v>
      </c>
      <c r="I9" s="38">
        <v>1364604</v>
      </c>
      <c r="J9" s="38">
        <v>1364604</v>
      </c>
      <c r="K9" s="38"/>
      <c r="L9" s="38"/>
      <c r="M9" s="38">
        <v>1364604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ht="20.25" customHeight="1">
      <c r="A10" s="65" t="s">
        <v>70</v>
      </c>
      <c r="B10" s="65" t="s">
        <v>70</v>
      </c>
      <c r="C10" s="65" t="s">
        <v>259</v>
      </c>
      <c r="D10" s="65" t="s">
        <v>260</v>
      </c>
      <c r="E10" s="65" t="s">
        <v>106</v>
      </c>
      <c r="F10" s="65" t="s">
        <v>103</v>
      </c>
      <c r="G10" s="65" t="s">
        <v>263</v>
      </c>
      <c r="H10" s="65" t="s">
        <v>264</v>
      </c>
      <c r="I10" s="38">
        <v>1852932</v>
      </c>
      <c r="J10" s="38">
        <v>1852932</v>
      </c>
      <c r="K10" s="12"/>
      <c r="L10" s="12"/>
      <c r="M10" s="38">
        <v>1852932</v>
      </c>
      <c r="N10" s="12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20.25" customHeight="1">
      <c r="A11" s="65" t="s">
        <v>70</v>
      </c>
      <c r="B11" s="65" t="s">
        <v>70</v>
      </c>
      <c r="C11" s="65" t="s">
        <v>259</v>
      </c>
      <c r="D11" s="65" t="s">
        <v>260</v>
      </c>
      <c r="E11" s="65" t="s">
        <v>106</v>
      </c>
      <c r="F11" s="65" t="s">
        <v>103</v>
      </c>
      <c r="G11" s="65" t="s">
        <v>263</v>
      </c>
      <c r="H11" s="65" t="s">
        <v>264</v>
      </c>
      <c r="I11" s="38">
        <v>174000</v>
      </c>
      <c r="J11" s="38">
        <v>174000</v>
      </c>
      <c r="K11" s="12"/>
      <c r="L11" s="12"/>
      <c r="M11" s="38">
        <v>174000</v>
      </c>
      <c r="N11" s="12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4" ht="20.25" customHeight="1">
      <c r="A12" s="65" t="s">
        <v>70</v>
      </c>
      <c r="B12" s="65" t="s">
        <v>70</v>
      </c>
      <c r="C12" s="65" t="s">
        <v>259</v>
      </c>
      <c r="D12" s="65" t="s">
        <v>260</v>
      </c>
      <c r="E12" s="65" t="s">
        <v>106</v>
      </c>
      <c r="F12" s="65" t="s">
        <v>103</v>
      </c>
      <c r="G12" s="65" t="s">
        <v>265</v>
      </c>
      <c r="H12" s="65" t="s">
        <v>266</v>
      </c>
      <c r="I12" s="38">
        <v>113717</v>
      </c>
      <c r="J12" s="38">
        <v>113717</v>
      </c>
      <c r="K12" s="12"/>
      <c r="L12" s="12"/>
      <c r="M12" s="38">
        <v>113717</v>
      </c>
      <c r="N12" s="12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ht="20.25" customHeight="1">
      <c r="A13" s="65" t="s">
        <v>70</v>
      </c>
      <c r="B13" s="65" t="s">
        <v>70</v>
      </c>
      <c r="C13" s="65" t="s">
        <v>267</v>
      </c>
      <c r="D13" s="65" t="s">
        <v>268</v>
      </c>
      <c r="E13" s="65" t="s">
        <v>106</v>
      </c>
      <c r="F13" s="65" t="s">
        <v>103</v>
      </c>
      <c r="G13" s="65" t="s">
        <v>261</v>
      </c>
      <c r="H13" s="65" t="s">
        <v>262</v>
      </c>
      <c r="I13" s="38">
        <v>1188780</v>
      </c>
      <c r="J13" s="38">
        <v>1188780</v>
      </c>
      <c r="K13" s="12"/>
      <c r="L13" s="12"/>
      <c r="M13" s="38">
        <v>1188780</v>
      </c>
      <c r="N13" s="12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ht="20.25" customHeight="1">
      <c r="A14" s="65" t="s">
        <v>70</v>
      </c>
      <c r="B14" s="65" t="s">
        <v>70</v>
      </c>
      <c r="C14" s="65" t="s">
        <v>267</v>
      </c>
      <c r="D14" s="65" t="s">
        <v>268</v>
      </c>
      <c r="E14" s="65" t="s">
        <v>106</v>
      </c>
      <c r="F14" s="65" t="s">
        <v>103</v>
      </c>
      <c r="G14" s="65" t="s">
        <v>263</v>
      </c>
      <c r="H14" s="65" t="s">
        <v>264</v>
      </c>
      <c r="I14" s="38">
        <v>210000</v>
      </c>
      <c r="J14" s="38">
        <v>210000</v>
      </c>
      <c r="K14" s="12"/>
      <c r="L14" s="12"/>
      <c r="M14" s="38">
        <v>210000</v>
      </c>
      <c r="N14" s="12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20.25" customHeight="1">
      <c r="A15" s="65" t="s">
        <v>70</v>
      </c>
      <c r="B15" s="65" t="s">
        <v>70</v>
      </c>
      <c r="C15" s="65" t="s">
        <v>267</v>
      </c>
      <c r="D15" s="65" t="s">
        <v>268</v>
      </c>
      <c r="E15" s="65" t="s">
        <v>106</v>
      </c>
      <c r="F15" s="65" t="s">
        <v>103</v>
      </c>
      <c r="G15" s="65" t="s">
        <v>263</v>
      </c>
      <c r="H15" s="65" t="s">
        <v>264</v>
      </c>
      <c r="I15" s="38">
        <v>685236</v>
      </c>
      <c r="J15" s="38">
        <v>685236</v>
      </c>
      <c r="K15" s="12"/>
      <c r="L15" s="12"/>
      <c r="M15" s="38">
        <v>685236</v>
      </c>
      <c r="N15" s="12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ht="20.25" customHeight="1">
      <c r="A16" s="65" t="s">
        <v>70</v>
      </c>
      <c r="B16" s="65" t="s">
        <v>70</v>
      </c>
      <c r="C16" s="65" t="s">
        <v>267</v>
      </c>
      <c r="D16" s="65" t="s">
        <v>268</v>
      </c>
      <c r="E16" s="65" t="s">
        <v>106</v>
      </c>
      <c r="F16" s="65" t="s">
        <v>103</v>
      </c>
      <c r="G16" s="65" t="s">
        <v>265</v>
      </c>
      <c r="H16" s="65" t="s">
        <v>266</v>
      </c>
      <c r="I16" s="38">
        <v>99065</v>
      </c>
      <c r="J16" s="38">
        <v>99065</v>
      </c>
      <c r="K16" s="12"/>
      <c r="L16" s="12"/>
      <c r="M16" s="38">
        <v>99065</v>
      </c>
      <c r="N16" s="12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ht="20.25" customHeight="1">
      <c r="A17" s="65" t="s">
        <v>70</v>
      </c>
      <c r="B17" s="65" t="s">
        <v>70</v>
      </c>
      <c r="C17" s="65" t="s">
        <v>267</v>
      </c>
      <c r="D17" s="65" t="s">
        <v>268</v>
      </c>
      <c r="E17" s="65" t="s">
        <v>106</v>
      </c>
      <c r="F17" s="65" t="s">
        <v>103</v>
      </c>
      <c r="G17" s="65" t="s">
        <v>269</v>
      </c>
      <c r="H17" s="65" t="s">
        <v>270</v>
      </c>
      <c r="I17" s="38">
        <v>601620</v>
      </c>
      <c r="J17" s="38">
        <v>601620</v>
      </c>
      <c r="K17" s="12"/>
      <c r="L17" s="12"/>
      <c r="M17" s="38">
        <v>601620</v>
      </c>
      <c r="N17" s="12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ht="20.25" customHeight="1">
      <c r="A18" s="65" t="s">
        <v>70</v>
      </c>
      <c r="B18" s="65" t="s">
        <v>70</v>
      </c>
      <c r="C18" s="65" t="s">
        <v>267</v>
      </c>
      <c r="D18" s="65" t="s">
        <v>268</v>
      </c>
      <c r="E18" s="65" t="s">
        <v>106</v>
      </c>
      <c r="F18" s="65" t="s">
        <v>103</v>
      </c>
      <c r="G18" s="65" t="s">
        <v>269</v>
      </c>
      <c r="H18" s="65" t="s">
        <v>270</v>
      </c>
      <c r="I18" s="38">
        <v>336000</v>
      </c>
      <c r="J18" s="38">
        <v>336000</v>
      </c>
      <c r="K18" s="12"/>
      <c r="L18" s="12"/>
      <c r="M18" s="38">
        <v>336000</v>
      </c>
      <c r="N18" s="12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20.25" customHeight="1">
      <c r="A19" s="65" t="s">
        <v>70</v>
      </c>
      <c r="B19" s="65" t="s">
        <v>70</v>
      </c>
      <c r="C19" s="65" t="s">
        <v>271</v>
      </c>
      <c r="D19" s="65" t="s">
        <v>272</v>
      </c>
      <c r="E19" s="65" t="s">
        <v>149</v>
      </c>
      <c r="F19" s="65" t="s">
        <v>150</v>
      </c>
      <c r="G19" s="65" t="s">
        <v>273</v>
      </c>
      <c r="H19" s="65" t="s">
        <v>274</v>
      </c>
      <c r="I19" s="38">
        <v>1152000</v>
      </c>
      <c r="J19" s="38">
        <v>1152000</v>
      </c>
      <c r="K19" s="12"/>
      <c r="L19" s="12"/>
      <c r="M19" s="38">
        <v>1152000</v>
      </c>
      <c r="N19" s="12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20.25" customHeight="1">
      <c r="A20" s="65" t="s">
        <v>70</v>
      </c>
      <c r="B20" s="65" t="s">
        <v>70</v>
      </c>
      <c r="C20" s="65" t="s">
        <v>271</v>
      </c>
      <c r="D20" s="65" t="s">
        <v>272</v>
      </c>
      <c r="E20" s="65" t="s">
        <v>151</v>
      </c>
      <c r="F20" s="65" t="s">
        <v>152</v>
      </c>
      <c r="G20" s="65" t="s">
        <v>275</v>
      </c>
      <c r="H20" s="65" t="s">
        <v>276</v>
      </c>
      <c r="I20" s="38">
        <v>400000</v>
      </c>
      <c r="J20" s="38">
        <v>400000</v>
      </c>
      <c r="K20" s="12"/>
      <c r="L20" s="12"/>
      <c r="M20" s="38">
        <v>400000</v>
      </c>
      <c r="N20" s="12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20.25" customHeight="1">
      <c r="A21" s="65" t="s">
        <v>70</v>
      </c>
      <c r="B21" s="65" t="s">
        <v>70</v>
      </c>
      <c r="C21" s="65" t="s">
        <v>271</v>
      </c>
      <c r="D21" s="65" t="s">
        <v>272</v>
      </c>
      <c r="E21" s="65" t="s">
        <v>161</v>
      </c>
      <c r="F21" s="65" t="s">
        <v>162</v>
      </c>
      <c r="G21" s="65" t="s">
        <v>277</v>
      </c>
      <c r="H21" s="65" t="s">
        <v>278</v>
      </c>
      <c r="I21" s="38">
        <v>304500</v>
      </c>
      <c r="J21" s="38">
        <v>304500</v>
      </c>
      <c r="K21" s="12"/>
      <c r="L21" s="12"/>
      <c r="M21" s="38">
        <v>304500</v>
      </c>
      <c r="N21" s="12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ht="20.25" customHeight="1">
      <c r="A22" s="65" t="s">
        <v>70</v>
      </c>
      <c r="B22" s="65" t="s">
        <v>70</v>
      </c>
      <c r="C22" s="65" t="s">
        <v>271</v>
      </c>
      <c r="D22" s="65" t="s">
        <v>272</v>
      </c>
      <c r="E22" s="65" t="s">
        <v>163</v>
      </c>
      <c r="F22" s="65" t="s">
        <v>164</v>
      </c>
      <c r="G22" s="65" t="s">
        <v>277</v>
      </c>
      <c r="H22" s="65" t="s">
        <v>278</v>
      </c>
      <c r="I22" s="38">
        <v>315000</v>
      </c>
      <c r="J22" s="38">
        <v>315000</v>
      </c>
      <c r="K22" s="12"/>
      <c r="L22" s="12"/>
      <c r="M22" s="38">
        <v>315000</v>
      </c>
      <c r="N22" s="12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ht="20.25" customHeight="1">
      <c r="A23" s="65" t="s">
        <v>70</v>
      </c>
      <c r="B23" s="65" t="s">
        <v>70</v>
      </c>
      <c r="C23" s="65" t="s">
        <v>271</v>
      </c>
      <c r="D23" s="65" t="s">
        <v>272</v>
      </c>
      <c r="E23" s="65" t="s">
        <v>165</v>
      </c>
      <c r="F23" s="65" t="s">
        <v>166</v>
      </c>
      <c r="G23" s="65" t="s">
        <v>279</v>
      </c>
      <c r="H23" s="65" t="s">
        <v>280</v>
      </c>
      <c r="I23" s="38">
        <v>896000</v>
      </c>
      <c r="J23" s="38">
        <v>896000</v>
      </c>
      <c r="K23" s="12"/>
      <c r="L23" s="12"/>
      <c r="M23" s="38">
        <v>896000</v>
      </c>
      <c r="N23" s="12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ht="20.25" customHeight="1">
      <c r="A24" s="65" t="s">
        <v>70</v>
      </c>
      <c r="B24" s="65" t="s">
        <v>70</v>
      </c>
      <c r="C24" s="65" t="s">
        <v>271</v>
      </c>
      <c r="D24" s="65" t="s">
        <v>272</v>
      </c>
      <c r="E24" s="65" t="s">
        <v>165</v>
      </c>
      <c r="F24" s="65" t="s">
        <v>166</v>
      </c>
      <c r="G24" s="65" t="s">
        <v>279</v>
      </c>
      <c r="H24" s="65" t="s">
        <v>280</v>
      </c>
      <c r="I24" s="38">
        <v>162000</v>
      </c>
      <c r="J24" s="38">
        <v>162000</v>
      </c>
      <c r="K24" s="12"/>
      <c r="L24" s="12"/>
      <c r="M24" s="38">
        <v>162000</v>
      </c>
      <c r="N24" s="12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20.25" customHeight="1">
      <c r="A25" s="65" t="s">
        <v>70</v>
      </c>
      <c r="B25" s="65" t="s">
        <v>70</v>
      </c>
      <c r="C25" s="65" t="s">
        <v>271</v>
      </c>
      <c r="D25" s="65" t="s">
        <v>272</v>
      </c>
      <c r="E25" s="65" t="s">
        <v>106</v>
      </c>
      <c r="F25" s="65" t="s">
        <v>103</v>
      </c>
      <c r="G25" s="65" t="s">
        <v>281</v>
      </c>
      <c r="H25" s="65" t="s">
        <v>282</v>
      </c>
      <c r="I25" s="38">
        <v>35000</v>
      </c>
      <c r="J25" s="38">
        <v>35000</v>
      </c>
      <c r="K25" s="12"/>
      <c r="L25" s="12"/>
      <c r="M25" s="38">
        <v>35000</v>
      </c>
      <c r="N25" s="12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ht="20.25" customHeight="1">
      <c r="A26" s="65" t="s">
        <v>70</v>
      </c>
      <c r="B26" s="65" t="s">
        <v>70</v>
      </c>
      <c r="C26" s="65" t="s">
        <v>271</v>
      </c>
      <c r="D26" s="65" t="s">
        <v>272</v>
      </c>
      <c r="E26" s="65" t="s">
        <v>106</v>
      </c>
      <c r="F26" s="65" t="s">
        <v>103</v>
      </c>
      <c r="G26" s="65" t="s">
        <v>281</v>
      </c>
      <c r="H26" s="65" t="s">
        <v>282</v>
      </c>
      <c r="I26" s="38">
        <v>2000</v>
      </c>
      <c r="J26" s="38">
        <v>2000</v>
      </c>
      <c r="K26" s="12"/>
      <c r="L26" s="12"/>
      <c r="M26" s="38">
        <v>2000</v>
      </c>
      <c r="N26" s="12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ht="20.25" customHeight="1">
      <c r="A27" s="65" t="s">
        <v>70</v>
      </c>
      <c r="B27" s="65" t="s">
        <v>70</v>
      </c>
      <c r="C27" s="65" t="s">
        <v>271</v>
      </c>
      <c r="D27" s="65" t="s">
        <v>272</v>
      </c>
      <c r="E27" s="65" t="s">
        <v>167</v>
      </c>
      <c r="F27" s="65" t="s">
        <v>168</v>
      </c>
      <c r="G27" s="65" t="s">
        <v>281</v>
      </c>
      <c r="H27" s="65" t="s">
        <v>282</v>
      </c>
      <c r="I27" s="38">
        <v>42000</v>
      </c>
      <c r="J27" s="38">
        <v>42000</v>
      </c>
      <c r="K27" s="12"/>
      <c r="L27" s="12"/>
      <c r="M27" s="38">
        <v>42000</v>
      </c>
      <c r="N27" s="12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ht="20.25" customHeight="1">
      <c r="A28" s="65" t="s">
        <v>70</v>
      </c>
      <c r="B28" s="65" t="s">
        <v>70</v>
      </c>
      <c r="C28" s="65" t="s">
        <v>271</v>
      </c>
      <c r="D28" s="65" t="s">
        <v>272</v>
      </c>
      <c r="E28" s="65" t="s">
        <v>167</v>
      </c>
      <c r="F28" s="65" t="s">
        <v>168</v>
      </c>
      <c r="G28" s="65" t="s">
        <v>281</v>
      </c>
      <c r="H28" s="65" t="s">
        <v>282</v>
      </c>
      <c r="I28" s="38">
        <v>35000</v>
      </c>
      <c r="J28" s="38">
        <v>35000</v>
      </c>
      <c r="K28" s="12"/>
      <c r="L28" s="12"/>
      <c r="M28" s="38">
        <v>35000</v>
      </c>
      <c r="N28" s="12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ht="20.25" customHeight="1">
      <c r="A29" s="65" t="s">
        <v>70</v>
      </c>
      <c r="B29" s="65" t="s">
        <v>70</v>
      </c>
      <c r="C29" s="65" t="s">
        <v>271</v>
      </c>
      <c r="D29" s="65" t="s">
        <v>272</v>
      </c>
      <c r="E29" s="65" t="s">
        <v>167</v>
      </c>
      <c r="F29" s="65" t="s">
        <v>168</v>
      </c>
      <c r="G29" s="65" t="s">
        <v>281</v>
      </c>
      <c r="H29" s="65" t="s">
        <v>282</v>
      </c>
      <c r="I29" s="38">
        <v>29000</v>
      </c>
      <c r="J29" s="38">
        <v>29000</v>
      </c>
      <c r="K29" s="12"/>
      <c r="L29" s="12"/>
      <c r="M29" s="38">
        <v>29000</v>
      </c>
      <c r="N29" s="12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ht="20.25" customHeight="1">
      <c r="A30" s="65" t="s">
        <v>70</v>
      </c>
      <c r="B30" s="65" t="s">
        <v>70</v>
      </c>
      <c r="C30" s="65" t="s">
        <v>271</v>
      </c>
      <c r="D30" s="65" t="s">
        <v>272</v>
      </c>
      <c r="E30" s="65" t="s">
        <v>167</v>
      </c>
      <c r="F30" s="65" t="s">
        <v>168</v>
      </c>
      <c r="G30" s="65" t="s">
        <v>281</v>
      </c>
      <c r="H30" s="65" t="s">
        <v>282</v>
      </c>
      <c r="I30" s="38">
        <v>33000</v>
      </c>
      <c r="J30" s="38">
        <v>33000</v>
      </c>
      <c r="K30" s="12"/>
      <c r="L30" s="12"/>
      <c r="M30" s="38">
        <v>33000</v>
      </c>
      <c r="N30" s="12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ht="20.25" customHeight="1">
      <c r="A31" s="65" t="s">
        <v>70</v>
      </c>
      <c r="B31" s="65" t="s">
        <v>70</v>
      </c>
      <c r="C31" s="65" t="s">
        <v>271</v>
      </c>
      <c r="D31" s="65" t="s">
        <v>272</v>
      </c>
      <c r="E31" s="65" t="s">
        <v>167</v>
      </c>
      <c r="F31" s="65" t="s">
        <v>168</v>
      </c>
      <c r="G31" s="65" t="s">
        <v>281</v>
      </c>
      <c r="H31" s="65" t="s">
        <v>282</v>
      </c>
      <c r="I31" s="38">
        <v>40600</v>
      </c>
      <c r="J31" s="38">
        <v>40600</v>
      </c>
      <c r="K31" s="12"/>
      <c r="L31" s="12"/>
      <c r="M31" s="38">
        <v>40600</v>
      </c>
      <c r="N31" s="12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20.25" customHeight="1">
      <c r="A32" s="65" t="s">
        <v>70</v>
      </c>
      <c r="B32" s="65" t="s">
        <v>70</v>
      </c>
      <c r="C32" s="65" t="s">
        <v>283</v>
      </c>
      <c r="D32" s="65" t="s">
        <v>193</v>
      </c>
      <c r="E32" s="65" t="s">
        <v>192</v>
      </c>
      <c r="F32" s="65" t="s">
        <v>193</v>
      </c>
      <c r="G32" s="65" t="s">
        <v>284</v>
      </c>
      <c r="H32" s="65" t="s">
        <v>193</v>
      </c>
      <c r="I32" s="38">
        <v>1536000</v>
      </c>
      <c r="J32" s="38">
        <v>1536000</v>
      </c>
      <c r="K32" s="12"/>
      <c r="L32" s="12"/>
      <c r="M32" s="38">
        <v>1536000</v>
      </c>
      <c r="N32" s="12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ht="20.25" customHeight="1">
      <c r="A33" s="65" t="s">
        <v>70</v>
      </c>
      <c r="B33" s="65" t="s">
        <v>70</v>
      </c>
      <c r="C33" s="65" t="s">
        <v>285</v>
      </c>
      <c r="D33" s="65" t="s">
        <v>286</v>
      </c>
      <c r="E33" s="65" t="s">
        <v>106</v>
      </c>
      <c r="F33" s="65" t="s">
        <v>103</v>
      </c>
      <c r="G33" s="65" t="s">
        <v>287</v>
      </c>
      <c r="H33" s="65" t="s">
        <v>286</v>
      </c>
      <c r="I33" s="38">
        <v>64472</v>
      </c>
      <c r="J33" s="38">
        <v>64472</v>
      </c>
      <c r="K33" s="12"/>
      <c r="L33" s="12"/>
      <c r="M33" s="38">
        <v>64472</v>
      </c>
      <c r="N33" s="12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ht="20.25" customHeight="1">
      <c r="A34" s="65" t="s">
        <v>70</v>
      </c>
      <c r="B34" s="65" t="s">
        <v>70</v>
      </c>
      <c r="C34" s="65" t="s">
        <v>288</v>
      </c>
      <c r="D34" s="65" t="s">
        <v>289</v>
      </c>
      <c r="E34" s="65" t="s">
        <v>106</v>
      </c>
      <c r="F34" s="65" t="s">
        <v>103</v>
      </c>
      <c r="G34" s="65" t="s">
        <v>290</v>
      </c>
      <c r="H34" s="65" t="s">
        <v>291</v>
      </c>
      <c r="I34" s="38">
        <v>291000</v>
      </c>
      <c r="J34" s="38">
        <v>291000</v>
      </c>
      <c r="K34" s="12"/>
      <c r="L34" s="12"/>
      <c r="M34" s="38">
        <v>291000</v>
      </c>
      <c r="N34" s="12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20.25" customHeight="1">
      <c r="A35" s="65" t="s">
        <v>70</v>
      </c>
      <c r="B35" s="65" t="s">
        <v>70</v>
      </c>
      <c r="C35" s="65" t="s">
        <v>292</v>
      </c>
      <c r="D35" s="65" t="s">
        <v>293</v>
      </c>
      <c r="E35" s="65" t="s">
        <v>106</v>
      </c>
      <c r="F35" s="65" t="s">
        <v>103</v>
      </c>
      <c r="G35" s="65" t="s">
        <v>294</v>
      </c>
      <c r="H35" s="65" t="s">
        <v>293</v>
      </c>
      <c r="I35" s="38">
        <v>22620</v>
      </c>
      <c r="J35" s="38">
        <v>22620</v>
      </c>
      <c r="K35" s="12"/>
      <c r="L35" s="12"/>
      <c r="M35" s="38">
        <v>22620</v>
      </c>
      <c r="N35" s="12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ht="20.25" customHeight="1">
      <c r="A36" s="65" t="s">
        <v>70</v>
      </c>
      <c r="B36" s="65" t="s">
        <v>70</v>
      </c>
      <c r="C36" s="65" t="s">
        <v>292</v>
      </c>
      <c r="D36" s="65" t="s">
        <v>293</v>
      </c>
      <c r="E36" s="65" t="s">
        <v>106</v>
      </c>
      <c r="F36" s="65" t="s">
        <v>103</v>
      </c>
      <c r="G36" s="65" t="s">
        <v>294</v>
      </c>
      <c r="H36" s="65" t="s">
        <v>293</v>
      </c>
      <c r="I36" s="38">
        <v>27300</v>
      </c>
      <c r="J36" s="38">
        <v>27300</v>
      </c>
      <c r="K36" s="12"/>
      <c r="L36" s="12"/>
      <c r="M36" s="38">
        <v>27300</v>
      </c>
      <c r="N36" s="12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ht="20.25" customHeight="1">
      <c r="A37" s="65" t="s">
        <v>70</v>
      </c>
      <c r="B37" s="65" t="s">
        <v>70</v>
      </c>
      <c r="C37" s="65" t="s">
        <v>295</v>
      </c>
      <c r="D37" s="65" t="s">
        <v>296</v>
      </c>
      <c r="E37" s="65" t="s">
        <v>102</v>
      </c>
      <c r="F37" s="65" t="s">
        <v>103</v>
      </c>
      <c r="G37" s="65" t="s">
        <v>297</v>
      </c>
      <c r="H37" s="65" t="s">
        <v>298</v>
      </c>
      <c r="I37" s="38">
        <v>90000</v>
      </c>
      <c r="J37" s="38">
        <v>90000</v>
      </c>
      <c r="K37" s="12"/>
      <c r="L37" s="12"/>
      <c r="M37" s="38">
        <v>90000</v>
      </c>
      <c r="N37" s="12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20.25" customHeight="1">
      <c r="A38" s="65" t="s">
        <v>70</v>
      </c>
      <c r="B38" s="65" t="s">
        <v>70</v>
      </c>
      <c r="C38" s="65" t="s">
        <v>295</v>
      </c>
      <c r="D38" s="65" t="s">
        <v>296</v>
      </c>
      <c r="E38" s="65" t="s">
        <v>106</v>
      </c>
      <c r="F38" s="65" t="s">
        <v>103</v>
      </c>
      <c r="G38" s="65" t="s">
        <v>297</v>
      </c>
      <c r="H38" s="65" t="s">
        <v>298</v>
      </c>
      <c r="I38" s="38">
        <v>50000</v>
      </c>
      <c r="J38" s="38">
        <v>50000</v>
      </c>
      <c r="K38" s="12"/>
      <c r="L38" s="12"/>
      <c r="M38" s="38">
        <v>50000</v>
      </c>
      <c r="N38" s="12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ht="20.25" customHeight="1">
      <c r="A39" s="65" t="s">
        <v>70</v>
      </c>
      <c r="B39" s="65" t="s">
        <v>70</v>
      </c>
      <c r="C39" s="65" t="s">
        <v>299</v>
      </c>
      <c r="D39" s="65" t="s">
        <v>300</v>
      </c>
      <c r="E39" s="65" t="s">
        <v>106</v>
      </c>
      <c r="F39" s="65" t="s">
        <v>103</v>
      </c>
      <c r="G39" s="65" t="s">
        <v>297</v>
      </c>
      <c r="H39" s="65" t="s">
        <v>298</v>
      </c>
      <c r="I39" s="38">
        <v>100000</v>
      </c>
      <c r="J39" s="38">
        <v>100000</v>
      </c>
      <c r="K39" s="12"/>
      <c r="L39" s="12"/>
      <c r="M39" s="38">
        <v>100000</v>
      </c>
      <c r="N39" s="12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ht="20.25" customHeight="1">
      <c r="A40" s="65" t="s">
        <v>70</v>
      </c>
      <c r="B40" s="65" t="s">
        <v>70</v>
      </c>
      <c r="C40" s="65" t="s">
        <v>299</v>
      </c>
      <c r="D40" s="65" t="s">
        <v>300</v>
      </c>
      <c r="E40" s="65" t="s">
        <v>106</v>
      </c>
      <c r="F40" s="65" t="s">
        <v>103</v>
      </c>
      <c r="G40" s="65" t="s">
        <v>297</v>
      </c>
      <c r="H40" s="65" t="s">
        <v>298</v>
      </c>
      <c r="I40" s="38">
        <v>150745</v>
      </c>
      <c r="J40" s="38">
        <v>150745</v>
      </c>
      <c r="K40" s="12"/>
      <c r="L40" s="12"/>
      <c r="M40" s="38">
        <v>150745</v>
      </c>
      <c r="N40" s="12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ht="20.25" customHeight="1">
      <c r="A41" s="65" t="s">
        <v>70</v>
      </c>
      <c r="B41" s="65" t="s">
        <v>70</v>
      </c>
      <c r="C41" s="65" t="s">
        <v>299</v>
      </c>
      <c r="D41" s="65" t="s">
        <v>300</v>
      </c>
      <c r="E41" s="65" t="s">
        <v>106</v>
      </c>
      <c r="F41" s="65" t="s">
        <v>103</v>
      </c>
      <c r="G41" s="65" t="s">
        <v>297</v>
      </c>
      <c r="H41" s="65" t="s">
        <v>298</v>
      </c>
      <c r="I41" s="38">
        <v>124903</v>
      </c>
      <c r="J41" s="38">
        <v>124903</v>
      </c>
      <c r="K41" s="12"/>
      <c r="L41" s="12"/>
      <c r="M41" s="38">
        <v>124903</v>
      </c>
      <c r="N41" s="12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ht="20.25" customHeight="1">
      <c r="A42" s="65" t="s">
        <v>70</v>
      </c>
      <c r="B42" s="65" t="s">
        <v>70</v>
      </c>
      <c r="C42" s="65" t="s">
        <v>299</v>
      </c>
      <c r="D42" s="65" t="s">
        <v>300</v>
      </c>
      <c r="E42" s="65" t="s">
        <v>106</v>
      </c>
      <c r="F42" s="65" t="s">
        <v>103</v>
      </c>
      <c r="G42" s="65" t="s">
        <v>301</v>
      </c>
      <c r="H42" s="65" t="s">
        <v>302</v>
      </c>
      <c r="I42" s="38">
        <v>9205</v>
      </c>
      <c r="J42" s="38">
        <v>9205</v>
      </c>
      <c r="K42" s="12"/>
      <c r="L42" s="12"/>
      <c r="M42" s="38">
        <v>9205</v>
      </c>
      <c r="N42" s="12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ht="20.25" customHeight="1">
      <c r="A43" s="65" t="s">
        <v>70</v>
      </c>
      <c r="B43" s="65" t="s">
        <v>70</v>
      </c>
      <c r="C43" s="65" t="s">
        <v>299</v>
      </c>
      <c r="D43" s="65" t="s">
        <v>300</v>
      </c>
      <c r="E43" s="65" t="s">
        <v>106</v>
      </c>
      <c r="F43" s="65" t="s">
        <v>103</v>
      </c>
      <c r="G43" s="65" t="s">
        <v>301</v>
      </c>
      <c r="H43" s="65" t="s">
        <v>302</v>
      </c>
      <c r="I43" s="38">
        <v>13150</v>
      </c>
      <c r="J43" s="38">
        <v>13150</v>
      </c>
      <c r="K43" s="12"/>
      <c r="L43" s="12"/>
      <c r="M43" s="38">
        <v>13150</v>
      </c>
      <c r="N43" s="12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ht="20.25" customHeight="1">
      <c r="A44" s="65" t="s">
        <v>70</v>
      </c>
      <c r="B44" s="65" t="s">
        <v>70</v>
      </c>
      <c r="C44" s="65" t="s">
        <v>299</v>
      </c>
      <c r="D44" s="65" t="s">
        <v>300</v>
      </c>
      <c r="E44" s="65" t="s">
        <v>106</v>
      </c>
      <c r="F44" s="65" t="s">
        <v>103</v>
      </c>
      <c r="G44" s="65" t="s">
        <v>303</v>
      </c>
      <c r="H44" s="65" t="s">
        <v>304</v>
      </c>
      <c r="I44" s="38">
        <v>20500</v>
      </c>
      <c r="J44" s="38">
        <v>20500</v>
      </c>
      <c r="K44" s="12"/>
      <c r="L44" s="12"/>
      <c r="M44" s="38">
        <v>20500</v>
      </c>
      <c r="N44" s="12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20.25" customHeight="1">
      <c r="A45" s="65" t="s">
        <v>70</v>
      </c>
      <c r="B45" s="65" t="s">
        <v>70</v>
      </c>
      <c r="C45" s="65" t="s">
        <v>299</v>
      </c>
      <c r="D45" s="65" t="s">
        <v>300</v>
      </c>
      <c r="E45" s="65" t="s">
        <v>107</v>
      </c>
      <c r="F45" s="65" t="s">
        <v>108</v>
      </c>
      <c r="G45" s="65" t="s">
        <v>303</v>
      </c>
      <c r="H45" s="65" t="s">
        <v>304</v>
      </c>
      <c r="I45" s="38">
        <v>14350</v>
      </c>
      <c r="J45" s="38">
        <v>14350</v>
      </c>
      <c r="K45" s="12"/>
      <c r="L45" s="12"/>
      <c r="M45" s="38">
        <v>14350</v>
      </c>
      <c r="N45" s="12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ht="20.25" customHeight="1">
      <c r="A46" s="65" t="s">
        <v>70</v>
      </c>
      <c r="B46" s="65" t="s">
        <v>70</v>
      </c>
      <c r="C46" s="65" t="s">
        <v>299</v>
      </c>
      <c r="D46" s="65" t="s">
        <v>300</v>
      </c>
      <c r="E46" s="65" t="s">
        <v>106</v>
      </c>
      <c r="F46" s="65" t="s">
        <v>103</v>
      </c>
      <c r="G46" s="65" t="s">
        <v>305</v>
      </c>
      <c r="H46" s="65" t="s">
        <v>306</v>
      </c>
      <c r="I46" s="38">
        <v>87000</v>
      </c>
      <c r="J46" s="38">
        <v>87000</v>
      </c>
      <c r="K46" s="12"/>
      <c r="L46" s="12"/>
      <c r="M46" s="38">
        <v>87000</v>
      </c>
      <c r="N46" s="12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ht="20.25" customHeight="1">
      <c r="A47" s="65" t="s">
        <v>70</v>
      </c>
      <c r="B47" s="65" t="s">
        <v>70</v>
      </c>
      <c r="C47" s="65" t="s">
        <v>299</v>
      </c>
      <c r="D47" s="65" t="s">
        <v>300</v>
      </c>
      <c r="E47" s="65" t="s">
        <v>106</v>
      </c>
      <c r="F47" s="65" t="s">
        <v>103</v>
      </c>
      <c r="G47" s="65" t="s">
        <v>305</v>
      </c>
      <c r="H47" s="65" t="s">
        <v>306</v>
      </c>
      <c r="I47" s="38">
        <v>105000</v>
      </c>
      <c r="J47" s="38">
        <v>105000</v>
      </c>
      <c r="K47" s="12"/>
      <c r="L47" s="12"/>
      <c r="M47" s="38">
        <v>105000</v>
      </c>
      <c r="N47" s="12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20.25" customHeight="1">
      <c r="A48" s="65" t="s">
        <v>70</v>
      </c>
      <c r="B48" s="65" t="s">
        <v>70</v>
      </c>
      <c r="C48" s="65" t="s">
        <v>299</v>
      </c>
      <c r="D48" s="65" t="s">
        <v>300</v>
      </c>
      <c r="E48" s="65" t="s">
        <v>106</v>
      </c>
      <c r="F48" s="65" t="s">
        <v>103</v>
      </c>
      <c r="G48" s="65" t="s">
        <v>290</v>
      </c>
      <c r="H48" s="65" t="s">
        <v>291</v>
      </c>
      <c r="I48" s="38">
        <v>29100</v>
      </c>
      <c r="J48" s="38">
        <v>29100</v>
      </c>
      <c r="K48" s="12"/>
      <c r="L48" s="12"/>
      <c r="M48" s="38">
        <v>29100</v>
      </c>
      <c r="N48" s="12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20.25" customHeight="1">
      <c r="A49" s="65" t="s">
        <v>70</v>
      </c>
      <c r="B49" s="65" t="s">
        <v>70</v>
      </c>
      <c r="C49" s="65" t="s">
        <v>299</v>
      </c>
      <c r="D49" s="65" t="s">
        <v>300</v>
      </c>
      <c r="E49" s="65" t="s">
        <v>145</v>
      </c>
      <c r="F49" s="65" t="s">
        <v>146</v>
      </c>
      <c r="G49" s="65" t="s">
        <v>307</v>
      </c>
      <c r="H49" s="65" t="s">
        <v>308</v>
      </c>
      <c r="I49" s="38">
        <v>10200</v>
      </c>
      <c r="J49" s="38">
        <v>10200</v>
      </c>
      <c r="K49" s="12"/>
      <c r="L49" s="12"/>
      <c r="M49" s="38">
        <v>10200</v>
      </c>
      <c r="N49" s="12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20.25" customHeight="1">
      <c r="A50" s="65" t="s">
        <v>70</v>
      </c>
      <c r="B50" s="65" t="s">
        <v>70</v>
      </c>
      <c r="C50" s="65" t="s">
        <v>299</v>
      </c>
      <c r="D50" s="65" t="s">
        <v>300</v>
      </c>
      <c r="E50" s="65" t="s">
        <v>147</v>
      </c>
      <c r="F50" s="65" t="s">
        <v>148</v>
      </c>
      <c r="G50" s="65" t="s">
        <v>307</v>
      </c>
      <c r="H50" s="65" t="s">
        <v>308</v>
      </c>
      <c r="I50" s="38">
        <v>2400</v>
      </c>
      <c r="J50" s="38">
        <v>2400</v>
      </c>
      <c r="K50" s="12"/>
      <c r="L50" s="12"/>
      <c r="M50" s="38">
        <v>2400</v>
      </c>
      <c r="N50" s="12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20.25" customHeight="1">
      <c r="A51" s="65" t="s">
        <v>70</v>
      </c>
      <c r="B51" s="65" t="s">
        <v>70</v>
      </c>
      <c r="C51" s="65" t="s">
        <v>309</v>
      </c>
      <c r="D51" s="65" t="s">
        <v>310</v>
      </c>
      <c r="E51" s="65" t="s">
        <v>145</v>
      </c>
      <c r="F51" s="65" t="s">
        <v>146</v>
      </c>
      <c r="G51" s="65" t="s">
        <v>311</v>
      </c>
      <c r="H51" s="65" t="s">
        <v>312</v>
      </c>
      <c r="I51" s="38">
        <v>428400</v>
      </c>
      <c r="J51" s="38">
        <v>428400</v>
      </c>
      <c r="K51" s="12"/>
      <c r="L51" s="12"/>
      <c r="M51" s="38">
        <v>428400</v>
      </c>
      <c r="N51" s="12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20.25" customHeight="1">
      <c r="A52" s="65" t="s">
        <v>70</v>
      </c>
      <c r="B52" s="65" t="s">
        <v>70</v>
      </c>
      <c r="C52" s="65" t="s">
        <v>309</v>
      </c>
      <c r="D52" s="65" t="s">
        <v>310</v>
      </c>
      <c r="E52" s="65" t="s">
        <v>147</v>
      </c>
      <c r="F52" s="65" t="s">
        <v>148</v>
      </c>
      <c r="G52" s="65" t="s">
        <v>311</v>
      </c>
      <c r="H52" s="65" t="s">
        <v>312</v>
      </c>
      <c r="I52" s="38">
        <v>81600</v>
      </c>
      <c r="J52" s="38">
        <v>81600</v>
      </c>
      <c r="K52" s="12"/>
      <c r="L52" s="12"/>
      <c r="M52" s="38">
        <v>81600</v>
      </c>
      <c r="N52" s="12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20.25" customHeight="1">
      <c r="A53" s="65" t="s">
        <v>70</v>
      </c>
      <c r="B53" s="65" t="s">
        <v>70</v>
      </c>
      <c r="C53" s="65" t="s">
        <v>313</v>
      </c>
      <c r="D53" s="65" t="s">
        <v>314</v>
      </c>
      <c r="E53" s="65" t="s">
        <v>106</v>
      </c>
      <c r="F53" s="65" t="s">
        <v>103</v>
      </c>
      <c r="G53" s="65" t="s">
        <v>265</v>
      </c>
      <c r="H53" s="65" t="s">
        <v>266</v>
      </c>
      <c r="I53" s="38">
        <v>755280</v>
      </c>
      <c r="J53" s="38">
        <v>755280</v>
      </c>
      <c r="K53" s="12"/>
      <c r="L53" s="12"/>
      <c r="M53" s="38">
        <v>755280</v>
      </c>
      <c r="N53" s="12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20.25" customHeight="1">
      <c r="A54" s="65" t="s">
        <v>70</v>
      </c>
      <c r="B54" s="65" t="s">
        <v>70</v>
      </c>
      <c r="C54" s="65" t="s">
        <v>313</v>
      </c>
      <c r="D54" s="65" t="s">
        <v>314</v>
      </c>
      <c r="E54" s="65" t="s">
        <v>106</v>
      </c>
      <c r="F54" s="65" t="s">
        <v>103</v>
      </c>
      <c r="G54" s="65" t="s">
        <v>265</v>
      </c>
      <c r="H54" s="65" t="s">
        <v>266</v>
      </c>
      <c r="I54" s="38">
        <v>580000</v>
      </c>
      <c r="J54" s="38">
        <v>580000</v>
      </c>
      <c r="K54" s="12"/>
      <c r="L54" s="12"/>
      <c r="M54" s="38">
        <v>580000</v>
      </c>
      <c r="N54" s="12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20.25" customHeight="1">
      <c r="A55" s="65" t="s">
        <v>70</v>
      </c>
      <c r="B55" s="65" t="s">
        <v>70</v>
      </c>
      <c r="C55" s="65" t="s">
        <v>315</v>
      </c>
      <c r="D55" s="65" t="s">
        <v>316</v>
      </c>
      <c r="E55" s="65" t="s">
        <v>106</v>
      </c>
      <c r="F55" s="65" t="s">
        <v>103</v>
      </c>
      <c r="G55" s="65" t="s">
        <v>265</v>
      </c>
      <c r="H55" s="65" t="s">
        <v>266</v>
      </c>
      <c r="I55" s="38">
        <v>1204000</v>
      </c>
      <c r="J55" s="38">
        <v>1204000</v>
      </c>
      <c r="K55" s="12"/>
      <c r="L55" s="12"/>
      <c r="M55" s="38">
        <v>1204000</v>
      </c>
      <c r="N55" s="12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20.25" customHeight="1">
      <c r="A56" s="65" t="s">
        <v>70</v>
      </c>
      <c r="B56" s="65" t="s">
        <v>70</v>
      </c>
      <c r="C56" s="65" t="s">
        <v>315</v>
      </c>
      <c r="D56" s="65" t="s">
        <v>316</v>
      </c>
      <c r="E56" s="65" t="s">
        <v>106</v>
      </c>
      <c r="F56" s="65" t="s">
        <v>103</v>
      </c>
      <c r="G56" s="65" t="s">
        <v>269</v>
      </c>
      <c r="H56" s="65" t="s">
        <v>270</v>
      </c>
      <c r="I56" s="38">
        <v>294000</v>
      </c>
      <c r="J56" s="38">
        <v>294000</v>
      </c>
      <c r="K56" s="12"/>
      <c r="L56" s="12"/>
      <c r="M56" s="38">
        <v>294000</v>
      </c>
      <c r="N56" s="12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20.25" customHeight="1">
      <c r="A57" s="65" t="s">
        <v>70</v>
      </c>
      <c r="B57" s="65" t="s">
        <v>70</v>
      </c>
      <c r="C57" s="65" t="s">
        <v>315</v>
      </c>
      <c r="D57" s="65" t="s">
        <v>316</v>
      </c>
      <c r="E57" s="65" t="s">
        <v>106</v>
      </c>
      <c r="F57" s="65" t="s">
        <v>103</v>
      </c>
      <c r="G57" s="65" t="s">
        <v>269</v>
      </c>
      <c r="H57" s="65" t="s">
        <v>270</v>
      </c>
      <c r="I57" s="38">
        <v>336000</v>
      </c>
      <c r="J57" s="38">
        <v>336000</v>
      </c>
      <c r="K57" s="12"/>
      <c r="L57" s="12"/>
      <c r="M57" s="38">
        <v>336000</v>
      </c>
      <c r="N57" s="12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ht="20.25" customHeight="1">
      <c r="A58" s="65" t="s">
        <v>70</v>
      </c>
      <c r="B58" s="65" t="s">
        <v>70</v>
      </c>
      <c r="C58" s="65" t="s">
        <v>317</v>
      </c>
      <c r="D58" s="65" t="s">
        <v>318</v>
      </c>
      <c r="E58" s="65" t="s">
        <v>120</v>
      </c>
      <c r="F58" s="65" t="s">
        <v>121</v>
      </c>
      <c r="G58" s="65" t="s">
        <v>311</v>
      </c>
      <c r="H58" s="65" t="s">
        <v>312</v>
      </c>
      <c r="I58" s="38">
        <v>43200</v>
      </c>
      <c r="J58" s="38">
        <v>43200</v>
      </c>
      <c r="K58" s="12"/>
      <c r="L58" s="12"/>
      <c r="M58" s="38">
        <v>43200</v>
      </c>
      <c r="N58" s="12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ht="20.25" customHeight="1">
      <c r="A59" s="65" t="s">
        <v>70</v>
      </c>
      <c r="B59" s="65" t="s">
        <v>70</v>
      </c>
      <c r="C59" s="65" t="s">
        <v>317</v>
      </c>
      <c r="D59" s="65" t="s">
        <v>318</v>
      </c>
      <c r="E59" s="65" t="s">
        <v>120</v>
      </c>
      <c r="F59" s="65" t="s">
        <v>121</v>
      </c>
      <c r="G59" s="65" t="s">
        <v>311</v>
      </c>
      <c r="H59" s="65" t="s">
        <v>312</v>
      </c>
      <c r="I59" s="38">
        <v>131040</v>
      </c>
      <c r="J59" s="38">
        <v>131040</v>
      </c>
      <c r="K59" s="12"/>
      <c r="L59" s="12"/>
      <c r="M59" s="38">
        <v>131040</v>
      </c>
      <c r="N59" s="12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ht="20.25" customHeight="1">
      <c r="A60" s="65" t="s">
        <v>70</v>
      </c>
      <c r="B60" s="65" t="s">
        <v>70</v>
      </c>
      <c r="C60" s="65" t="s">
        <v>317</v>
      </c>
      <c r="D60" s="65" t="s">
        <v>318</v>
      </c>
      <c r="E60" s="65" t="s">
        <v>120</v>
      </c>
      <c r="F60" s="65" t="s">
        <v>121</v>
      </c>
      <c r="G60" s="65" t="s">
        <v>311</v>
      </c>
      <c r="H60" s="65" t="s">
        <v>312</v>
      </c>
      <c r="I60" s="38">
        <v>26400</v>
      </c>
      <c r="J60" s="38">
        <v>26400</v>
      </c>
      <c r="K60" s="12"/>
      <c r="L60" s="12"/>
      <c r="M60" s="38">
        <v>26400</v>
      </c>
      <c r="N60" s="12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ht="20.25" customHeight="1">
      <c r="A61" s="65" t="s">
        <v>70</v>
      </c>
      <c r="B61" s="65" t="s">
        <v>70</v>
      </c>
      <c r="C61" s="65" t="s">
        <v>317</v>
      </c>
      <c r="D61" s="65" t="s">
        <v>318</v>
      </c>
      <c r="E61" s="65" t="s">
        <v>181</v>
      </c>
      <c r="F61" s="65" t="s">
        <v>103</v>
      </c>
      <c r="G61" s="65" t="s">
        <v>311</v>
      </c>
      <c r="H61" s="65" t="s">
        <v>312</v>
      </c>
      <c r="I61" s="38">
        <v>237600</v>
      </c>
      <c r="J61" s="38">
        <v>237600</v>
      </c>
      <c r="K61" s="12"/>
      <c r="L61" s="12"/>
      <c r="M61" s="38">
        <v>237600</v>
      </c>
      <c r="N61" s="12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ht="20.25" customHeight="1">
      <c r="A62" s="65" t="s">
        <v>70</v>
      </c>
      <c r="B62" s="65" t="s">
        <v>70</v>
      </c>
      <c r="C62" s="65" t="s">
        <v>317</v>
      </c>
      <c r="D62" s="65" t="s">
        <v>318</v>
      </c>
      <c r="E62" s="65" t="s">
        <v>182</v>
      </c>
      <c r="F62" s="65" t="s">
        <v>183</v>
      </c>
      <c r="G62" s="65" t="s">
        <v>311</v>
      </c>
      <c r="H62" s="65" t="s">
        <v>312</v>
      </c>
      <c r="I62" s="38">
        <v>1321920</v>
      </c>
      <c r="J62" s="38">
        <v>1321920</v>
      </c>
      <c r="K62" s="12"/>
      <c r="L62" s="12"/>
      <c r="M62" s="38">
        <v>1321920</v>
      </c>
      <c r="N62" s="12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ht="20.25" customHeight="1">
      <c r="A63" s="65" t="s">
        <v>70</v>
      </c>
      <c r="B63" s="65" t="s">
        <v>70</v>
      </c>
      <c r="C63" s="65" t="s">
        <v>319</v>
      </c>
      <c r="D63" s="65" t="s">
        <v>320</v>
      </c>
      <c r="E63" s="65" t="s">
        <v>141</v>
      </c>
      <c r="F63" s="65" t="s">
        <v>142</v>
      </c>
      <c r="G63" s="65" t="s">
        <v>297</v>
      </c>
      <c r="H63" s="65" t="s">
        <v>298</v>
      </c>
      <c r="I63" s="38">
        <v>1360000</v>
      </c>
      <c r="J63" s="38">
        <v>1360000</v>
      </c>
      <c r="K63" s="12"/>
      <c r="L63" s="12"/>
      <c r="M63" s="38">
        <v>1360000</v>
      </c>
      <c r="N63" s="12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ht="20.25" customHeight="1">
      <c r="A64" s="65" t="s">
        <v>70</v>
      </c>
      <c r="B64" s="65" t="s">
        <v>70</v>
      </c>
      <c r="C64" s="65" t="s">
        <v>319</v>
      </c>
      <c r="D64" s="65" t="s">
        <v>320</v>
      </c>
      <c r="E64" s="65" t="s">
        <v>141</v>
      </c>
      <c r="F64" s="65" t="s">
        <v>142</v>
      </c>
      <c r="G64" s="65" t="s">
        <v>297</v>
      </c>
      <c r="H64" s="65" t="s">
        <v>298</v>
      </c>
      <c r="I64" s="38">
        <v>850000</v>
      </c>
      <c r="J64" s="38">
        <v>850000</v>
      </c>
      <c r="K64" s="12"/>
      <c r="L64" s="12"/>
      <c r="M64" s="38">
        <v>850000</v>
      </c>
      <c r="N64" s="12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ht="20.25" customHeight="1">
      <c r="A65" s="65" t="s">
        <v>70</v>
      </c>
      <c r="B65" s="65" t="s">
        <v>70</v>
      </c>
      <c r="C65" s="65" t="s">
        <v>319</v>
      </c>
      <c r="D65" s="65" t="s">
        <v>320</v>
      </c>
      <c r="E65" s="65" t="s">
        <v>141</v>
      </c>
      <c r="F65" s="65" t="s">
        <v>142</v>
      </c>
      <c r="G65" s="65" t="s">
        <v>297</v>
      </c>
      <c r="H65" s="65" t="s">
        <v>298</v>
      </c>
      <c r="I65" s="38">
        <v>700000</v>
      </c>
      <c r="J65" s="38">
        <v>700000</v>
      </c>
      <c r="K65" s="12"/>
      <c r="L65" s="12"/>
      <c r="M65" s="38">
        <v>700000</v>
      </c>
      <c r="N65" s="12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ht="20.25" customHeight="1">
      <c r="A66" s="65" t="s">
        <v>70</v>
      </c>
      <c r="B66" s="65" t="s">
        <v>70</v>
      </c>
      <c r="C66" s="65" t="s">
        <v>319</v>
      </c>
      <c r="D66" s="65" t="s">
        <v>320</v>
      </c>
      <c r="E66" s="65" t="s">
        <v>141</v>
      </c>
      <c r="F66" s="65" t="s">
        <v>142</v>
      </c>
      <c r="G66" s="65" t="s">
        <v>297</v>
      </c>
      <c r="H66" s="65" t="s">
        <v>298</v>
      </c>
      <c r="I66" s="38">
        <v>420000</v>
      </c>
      <c r="J66" s="38">
        <v>420000</v>
      </c>
      <c r="K66" s="12"/>
      <c r="L66" s="12"/>
      <c r="M66" s="38">
        <v>420000</v>
      </c>
      <c r="N66" s="12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ht="20.25" customHeight="1">
      <c r="A67" s="65" t="s">
        <v>70</v>
      </c>
      <c r="B67" s="65" t="s">
        <v>70</v>
      </c>
      <c r="C67" s="65" t="s">
        <v>319</v>
      </c>
      <c r="D67" s="65" t="s">
        <v>320</v>
      </c>
      <c r="E67" s="65" t="s">
        <v>141</v>
      </c>
      <c r="F67" s="65" t="s">
        <v>142</v>
      </c>
      <c r="G67" s="65" t="s">
        <v>297</v>
      </c>
      <c r="H67" s="65" t="s">
        <v>298</v>
      </c>
      <c r="I67" s="38">
        <v>30000</v>
      </c>
      <c r="J67" s="38">
        <v>30000</v>
      </c>
      <c r="K67" s="12"/>
      <c r="L67" s="12"/>
      <c r="M67" s="38">
        <v>30000</v>
      </c>
      <c r="N67" s="12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ht="20.25" customHeight="1">
      <c r="A68" s="65" t="s">
        <v>70</v>
      </c>
      <c r="B68" s="65" t="s">
        <v>70</v>
      </c>
      <c r="C68" s="65" t="s">
        <v>319</v>
      </c>
      <c r="D68" s="65" t="s">
        <v>320</v>
      </c>
      <c r="E68" s="65" t="s">
        <v>120</v>
      </c>
      <c r="F68" s="65" t="s">
        <v>121</v>
      </c>
      <c r="G68" s="65" t="s">
        <v>321</v>
      </c>
      <c r="H68" s="65" t="s">
        <v>322</v>
      </c>
      <c r="I68" s="38">
        <v>25500</v>
      </c>
      <c r="J68" s="38">
        <v>25500</v>
      </c>
      <c r="K68" s="12"/>
      <c r="L68" s="12"/>
      <c r="M68" s="38">
        <v>25500</v>
      </c>
      <c r="N68" s="12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ht="20.25" customHeight="1">
      <c r="A69" s="65" t="s">
        <v>70</v>
      </c>
      <c r="B69" s="65" t="s">
        <v>70</v>
      </c>
      <c r="C69" s="65" t="s">
        <v>319</v>
      </c>
      <c r="D69" s="65" t="s">
        <v>320</v>
      </c>
      <c r="E69" s="65" t="s">
        <v>141</v>
      </c>
      <c r="F69" s="65" t="s">
        <v>142</v>
      </c>
      <c r="G69" s="65" t="s">
        <v>321</v>
      </c>
      <c r="H69" s="65" t="s">
        <v>322</v>
      </c>
      <c r="I69" s="38">
        <v>30000</v>
      </c>
      <c r="J69" s="38">
        <v>30000</v>
      </c>
      <c r="K69" s="12"/>
      <c r="L69" s="12"/>
      <c r="M69" s="38">
        <v>30000</v>
      </c>
      <c r="N69" s="12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ht="20.25" customHeight="1">
      <c r="A70" s="65" t="s">
        <v>70</v>
      </c>
      <c r="B70" s="65" t="s">
        <v>70</v>
      </c>
      <c r="C70" s="65" t="s">
        <v>319</v>
      </c>
      <c r="D70" s="65" t="s">
        <v>320</v>
      </c>
      <c r="E70" s="65" t="s">
        <v>141</v>
      </c>
      <c r="F70" s="65" t="s">
        <v>142</v>
      </c>
      <c r="G70" s="65" t="s">
        <v>321</v>
      </c>
      <c r="H70" s="65" t="s">
        <v>322</v>
      </c>
      <c r="I70" s="38">
        <v>25500</v>
      </c>
      <c r="J70" s="38">
        <v>25500</v>
      </c>
      <c r="K70" s="12"/>
      <c r="L70" s="12"/>
      <c r="M70" s="38">
        <v>25500</v>
      </c>
      <c r="N70" s="12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ht="20.25" customHeight="1">
      <c r="A71" s="65" t="s">
        <v>70</v>
      </c>
      <c r="B71" s="65" t="s">
        <v>70</v>
      </c>
      <c r="C71" s="65" t="s">
        <v>319</v>
      </c>
      <c r="D71" s="65" t="s">
        <v>320</v>
      </c>
      <c r="E71" s="65" t="s">
        <v>141</v>
      </c>
      <c r="F71" s="65" t="s">
        <v>142</v>
      </c>
      <c r="G71" s="65" t="s">
        <v>307</v>
      </c>
      <c r="H71" s="65" t="s">
        <v>308</v>
      </c>
      <c r="I71" s="38">
        <v>32000</v>
      </c>
      <c r="J71" s="38">
        <v>32000</v>
      </c>
      <c r="K71" s="12"/>
      <c r="L71" s="12"/>
      <c r="M71" s="38">
        <v>32000</v>
      </c>
      <c r="N71" s="12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ht="20.25" customHeight="1">
      <c r="A72" s="65" t="s">
        <v>70</v>
      </c>
      <c r="B72" s="65" t="s">
        <v>70</v>
      </c>
      <c r="C72" s="65" t="s">
        <v>319</v>
      </c>
      <c r="D72" s="65" t="s">
        <v>320</v>
      </c>
      <c r="E72" s="65" t="s">
        <v>141</v>
      </c>
      <c r="F72" s="65" t="s">
        <v>142</v>
      </c>
      <c r="G72" s="65" t="s">
        <v>307</v>
      </c>
      <c r="H72" s="65" t="s">
        <v>308</v>
      </c>
      <c r="I72" s="38">
        <v>236400</v>
      </c>
      <c r="J72" s="38">
        <v>236400</v>
      </c>
      <c r="K72" s="12"/>
      <c r="L72" s="12"/>
      <c r="M72" s="38">
        <v>236400</v>
      </c>
      <c r="N72" s="12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ht="20.25" customHeight="1">
      <c r="A73" s="65" t="s">
        <v>70</v>
      </c>
      <c r="B73" s="65" t="s">
        <v>70</v>
      </c>
      <c r="C73" s="65" t="s">
        <v>323</v>
      </c>
      <c r="D73" s="65" t="s">
        <v>324</v>
      </c>
      <c r="E73" s="65" t="s">
        <v>145</v>
      </c>
      <c r="F73" s="65" t="s">
        <v>146</v>
      </c>
      <c r="G73" s="65" t="s">
        <v>305</v>
      </c>
      <c r="H73" s="65" t="s">
        <v>306</v>
      </c>
      <c r="I73" s="38">
        <v>51000</v>
      </c>
      <c r="J73" s="38">
        <v>51000</v>
      </c>
      <c r="K73" s="12"/>
      <c r="L73" s="12"/>
      <c r="M73" s="38">
        <v>51000</v>
      </c>
      <c r="N73" s="12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ht="20.25" customHeight="1">
      <c r="A74" s="65" t="s">
        <v>70</v>
      </c>
      <c r="B74" s="65" t="s">
        <v>70</v>
      </c>
      <c r="C74" s="65" t="s">
        <v>323</v>
      </c>
      <c r="D74" s="65" t="s">
        <v>324</v>
      </c>
      <c r="E74" s="65" t="s">
        <v>147</v>
      </c>
      <c r="F74" s="65" t="s">
        <v>148</v>
      </c>
      <c r="G74" s="65" t="s">
        <v>305</v>
      </c>
      <c r="H74" s="65" t="s">
        <v>306</v>
      </c>
      <c r="I74" s="38">
        <v>12000</v>
      </c>
      <c r="J74" s="38">
        <v>12000</v>
      </c>
      <c r="K74" s="12"/>
      <c r="L74" s="12"/>
      <c r="M74" s="38">
        <v>12000</v>
      </c>
      <c r="N74" s="12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ht="20.25" customHeight="1">
      <c r="A75" s="65" t="s">
        <v>70</v>
      </c>
      <c r="B75" s="65" t="s">
        <v>70</v>
      </c>
      <c r="C75" s="65" t="s">
        <v>325</v>
      </c>
      <c r="D75" s="78" t="s">
        <v>513</v>
      </c>
      <c r="E75" s="65" t="s">
        <v>109</v>
      </c>
      <c r="F75" s="78" t="s">
        <v>514</v>
      </c>
      <c r="G75" s="65" t="s">
        <v>327</v>
      </c>
      <c r="H75" s="65" t="s">
        <v>328</v>
      </c>
      <c r="I75" s="38">
        <v>648000</v>
      </c>
      <c r="J75" s="38">
        <v>648000</v>
      </c>
      <c r="K75" s="12"/>
      <c r="L75" s="12"/>
      <c r="M75" s="38">
        <v>648000</v>
      </c>
      <c r="N75" s="12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ht="20.25" customHeight="1">
      <c r="A76" s="65" t="s">
        <v>70</v>
      </c>
      <c r="B76" s="65" t="s">
        <v>70</v>
      </c>
      <c r="C76" s="65" t="s">
        <v>325</v>
      </c>
      <c r="D76" s="65" t="s">
        <v>326</v>
      </c>
      <c r="E76" s="65" t="s">
        <v>173</v>
      </c>
      <c r="F76" s="65" t="s">
        <v>174</v>
      </c>
      <c r="G76" s="65" t="s">
        <v>327</v>
      </c>
      <c r="H76" s="65" t="s">
        <v>328</v>
      </c>
      <c r="I76" s="38">
        <v>3147600</v>
      </c>
      <c r="J76" s="38">
        <v>3147600</v>
      </c>
      <c r="K76" s="12"/>
      <c r="L76" s="12"/>
      <c r="M76" s="38">
        <v>3147600</v>
      </c>
      <c r="N76" s="12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ht="20.25" customHeight="1">
      <c r="A77" s="65" t="s">
        <v>70</v>
      </c>
      <c r="B77" s="65" t="s">
        <v>70</v>
      </c>
      <c r="C77" s="65" t="s">
        <v>325</v>
      </c>
      <c r="D77" s="65" t="s">
        <v>326</v>
      </c>
      <c r="E77" s="65" t="s">
        <v>182</v>
      </c>
      <c r="F77" s="65" t="s">
        <v>183</v>
      </c>
      <c r="G77" s="65" t="s">
        <v>327</v>
      </c>
      <c r="H77" s="65" t="s">
        <v>328</v>
      </c>
      <c r="I77" s="38">
        <v>1146000</v>
      </c>
      <c r="J77" s="38">
        <v>1146000</v>
      </c>
      <c r="K77" s="12"/>
      <c r="L77" s="12"/>
      <c r="M77" s="38">
        <v>1146000</v>
      </c>
      <c r="N77" s="12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ht="20.25" customHeight="1">
      <c r="A78" s="65" t="s">
        <v>70</v>
      </c>
      <c r="B78" s="65" t="s">
        <v>70</v>
      </c>
      <c r="C78" s="65" t="s">
        <v>329</v>
      </c>
      <c r="D78" s="65" t="s">
        <v>330</v>
      </c>
      <c r="E78" s="65" t="s">
        <v>120</v>
      </c>
      <c r="F78" s="65" t="s">
        <v>121</v>
      </c>
      <c r="G78" s="65" t="s">
        <v>311</v>
      </c>
      <c r="H78" s="65" t="s">
        <v>312</v>
      </c>
      <c r="I78" s="38">
        <v>243000</v>
      </c>
      <c r="J78" s="38">
        <v>243000</v>
      </c>
      <c r="K78" s="12"/>
      <c r="L78" s="12"/>
      <c r="M78" s="38">
        <v>243000</v>
      </c>
      <c r="N78" s="12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ht="20.25" customHeight="1">
      <c r="A79" s="65" t="s">
        <v>70</v>
      </c>
      <c r="B79" s="65" t="s">
        <v>70</v>
      </c>
      <c r="C79" s="65" t="s">
        <v>331</v>
      </c>
      <c r="D79" s="65" t="s">
        <v>332</v>
      </c>
      <c r="E79" s="65" t="s">
        <v>120</v>
      </c>
      <c r="F79" s="65" t="s">
        <v>121</v>
      </c>
      <c r="G79" s="65" t="s">
        <v>311</v>
      </c>
      <c r="H79" s="65" t="s">
        <v>312</v>
      </c>
      <c r="I79" s="38">
        <v>1653220.32</v>
      </c>
      <c r="J79" s="38">
        <v>1653220.32</v>
      </c>
      <c r="K79" s="12"/>
      <c r="L79" s="12"/>
      <c r="M79" s="38">
        <v>1653220.32</v>
      </c>
      <c r="N79" s="12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ht="20.25" customHeight="1">
      <c r="A80" s="65" t="s">
        <v>70</v>
      </c>
      <c r="B80" s="65" t="s">
        <v>70</v>
      </c>
      <c r="C80" s="65" t="s">
        <v>331</v>
      </c>
      <c r="D80" s="65" t="s">
        <v>332</v>
      </c>
      <c r="E80" s="65" t="s">
        <v>120</v>
      </c>
      <c r="F80" s="65" t="s">
        <v>121</v>
      </c>
      <c r="G80" s="65" t="s">
        <v>311</v>
      </c>
      <c r="H80" s="65" t="s">
        <v>312</v>
      </c>
      <c r="I80" s="38">
        <v>5283288</v>
      </c>
      <c r="J80" s="38">
        <v>5283288</v>
      </c>
      <c r="K80" s="12"/>
      <c r="L80" s="12"/>
      <c r="M80" s="38">
        <v>5283288</v>
      </c>
      <c r="N80" s="12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ht="20.25" customHeight="1">
      <c r="A81" s="65" t="s">
        <v>70</v>
      </c>
      <c r="B81" s="65" t="s">
        <v>70</v>
      </c>
      <c r="C81" s="65" t="s">
        <v>331</v>
      </c>
      <c r="D81" s="65" t="s">
        <v>332</v>
      </c>
      <c r="E81" s="65" t="s">
        <v>120</v>
      </c>
      <c r="F81" s="65" t="s">
        <v>121</v>
      </c>
      <c r="G81" s="65" t="s">
        <v>311</v>
      </c>
      <c r="H81" s="65" t="s">
        <v>312</v>
      </c>
      <c r="I81" s="38">
        <v>8172359.5199999996</v>
      </c>
      <c r="J81" s="38">
        <v>8172359.5199999996</v>
      </c>
      <c r="K81" s="12"/>
      <c r="L81" s="12"/>
      <c r="M81" s="38">
        <v>8172359.5199999996</v>
      </c>
      <c r="N81" s="12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ht="20.25" customHeight="1">
      <c r="A82" s="65" t="s">
        <v>70</v>
      </c>
      <c r="B82" s="65" t="s">
        <v>70</v>
      </c>
      <c r="C82" s="65" t="s">
        <v>333</v>
      </c>
      <c r="D82" s="65" t="s">
        <v>334</v>
      </c>
      <c r="E82" s="65" t="s">
        <v>106</v>
      </c>
      <c r="F82" s="65" t="s">
        <v>103</v>
      </c>
      <c r="G82" s="65" t="s">
        <v>307</v>
      </c>
      <c r="H82" s="65" t="s">
        <v>308</v>
      </c>
      <c r="I82" s="38">
        <v>25000</v>
      </c>
      <c r="J82" s="38">
        <v>25000</v>
      </c>
      <c r="K82" s="12"/>
      <c r="L82" s="12"/>
      <c r="M82" s="38">
        <v>25000</v>
      </c>
      <c r="N82" s="12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ht="17.25" customHeight="1">
      <c r="A83" s="155" t="s">
        <v>232</v>
      </c>
      <c r="B83" s="156"/>
      <c r="C83" s="157"/>
      <c r="D83" s="157"/>
      <c r="E83" s="157"/>
      <c r="F83" s="157"/>
      <c r="G83" s="157"/>
      <c r="H83" s="158"/>
      <c r="I83" s="38">
        <v>42350306.840000004</v>
      </c>
      <c r="J83" s="38">
        <v>42350306.840000004</v>
      </c>
      <c r="K83" s="38"/>
      <c r="L83" s="38"/>
      <c r="M83" s="38">
        <v>42350306.840000004</v>
      </c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</sheetData>
  <mergeCells count="31">
    <mergeCell ref="X6:X7"/>
    <mergeCell ref="S6:S7"/>
    <mergeCell ref="T6:T7"/>
    <mergeCell ref="U6:U7"/>
    <mergeCell ref="V6:V7"/>
    <mergeCell ref="W6:W7"/>
    <mergeCell ref="A83:H83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  <pageSetUpPr fitToPage="1"/>
  </sheetPr>
  <dimension ref="A1:W24"/>
  <sheetViews>
    <sheetView showZeros="0" tabSelected="1" topLeftCell="A4" workbookViewId="0">
      <selection activeCell="F11" sqref="F11"/>
    </sheetView>
  </sheetViews>
  <sheetFormatPr defaultColWidth="9.1796875" defaultRowHeight="14.25" customHeight="1"/>
  <cols>
    <col min="1" max="1" width="16.08984375" customWidth="1"/>
    <col min="2" max="2" width="18.453125" customWidth="1"/>
    <col min="3" max="3" width="32.81640625" customWidth="1"/>
    <col min="4" max="4" width="29.36328125" customWidth="1"/>
    <col min="5" max="5" width="11.1796875" customWidth="1"/>
    <col min="6" max="6" width="33.7265625" customWidth="1"/>
    <col min="7" max="7" width="9.81640625" customWidth="1"/>
    <col min="8" max="8" width="17.7265625" customWidth="1"/>
    <col min="9" max="13" width="20" customWidth="1"/>
    <col min="14" max="14" width="12.26953125" customWidth="1"/>
    <col min="15" max="15" width="12.7265625" customWidth="1"/>
    <col min="16" max="16" width="11.1796875" customWidth="1"/>
    <col min="17" max="21" width="19.81640625" customWidth="1"/>
    <col min="22" max="22" width="20" customWidth="1"/>
    <col min="23" max="23" width="19.81640625" customWidth="1"/>
  </cols>
  <sheetData>
    <row r="1" spans="1:23" ht="13.5" customHeight="1">
      <c r="B1" s="61"/>
      <c r="E1" s="1"/>
      <c r="F1" s="1"/>
      <c r="G1" s="1"/>
      <c r="H1" s="1"/>
      <c r="U1" s="61"/>
      <c r="W1" s="62" t="s">
        <v>335</v>
      </c>
    </row>
    <row r="2" spans="1:23" ht="46.5" customHeight="1">
      <c r="A2" s="140" t="str">
        <f>"2025"&amp;"年部门项目支出预算表"</f>
        <v>2025年部门项目支出预算表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23" ht="13.5" customHeight="1">
      <c r="A3" s="141" t="str">
        <f>"单位名称："&amp;"昆明市五华区人民政府红云街道办事处"</f>
        <v>单位名称：昆明市五华区人民政府红云街道办事处</v>
      </c>
      <c r="B3" s="142"/>
      <c r="C3" s="142"/>
      <c r="D3" s="142"/>
      <c r="E3" s="142"/>
      <c r="F3" s="142"/>
      <c r="G3" s="142"/>
      <c r="H3" s="142"/>
      <c r="I3" s="4"/>
      <c r="J3" s="4"/>
      <c r="K3" s="4"/>
      <c r="L3" s="4"/>
      <c r="M3" s="4"/>
      <c r="N3" s="4"/>
      <c r="O3" s="4"/>
      <c r="P3" s="4"/>
      <c r="Q3" s="4"/>
      <c r="U3" s="61"/>
      <c r="W3" s="53" t="s">
        <v>1</v>
      </c>
    </row>
    <row r="4" spans="1:23" ht="21.75" customHeight="1">
      <c r="A4" s="153" t="s">
        <v>336</v>
      </c>
      <c r="B4" s="162" t="s">
        <v>243</v>
      </c>
      <c r="C4" s="153" t="s">
        <v>244</v>
      </c>
      <c r="D4" s="153" t="s">
        <v>337</v>
      </c>
      <c r="E4" s="162" t="s">
        <v>245</v>
      </c>
      <c r="F4" s="162" t="s">
        <v>246</v>
      </c>
      <c r="G4" s="162" t="s">
        <v>338</v>
      </c>
      <c r="H4" s="162" t="s">
        <v>339</v>
      </c>
      <c r="I4" s="161" t="s">
        <v>55</v>
      </c>
      <c r="J4" s="147" t="s">
        <v>340</v>
      </c>
      <c r="K4" s="121"/>
      <c r="L4" s="121"/>
      <c r="M4" s="122"/>
      <c r="N4" s="147" t="s">
        <v>251</v>
      </c>
      <c r="O4" s="121"/>
      <c r="P4" s="122"/>
      <c r="Q4" s="162" t="s">
        <v>61</v>
      </c>
      <c r="R4" s="147" t="s">
        <v>62</v>
      </c>
      <c r="S4" s="121"/>
      <c r="T4" s="121"/>
      <c r="U4" s="121"/>
      <c r="V4" s="121"/>
      <c r="W4" s="122"/>
    </row>
    <row r="5" spans="1:23" ht="21.75" customHeight="1">
      <c r="A5" s="159"/>
      <c r="B5" s="149"/>
      <c r="C5" s="159"/>
      <c r="D5" s="159"/>
      <c r="E5" s="164"/>
      <c r="F5" s="164"/>
      <c r="G5" s="164"/>
      <c r="H5" s="164"/>
      <c r="I5" s="149"/>
      <c r="J5" s="165" t="s">
        <v>58</v>
      </c>
      <c r="K5" s="127"/>
      <c r="L5" s="162" t="s">
        <v>59</v>
      </c>
      <c r="M5" s="162" t="s">
        <v>60</v>
      </c>
      <c r="N5" s="162" t="s">
        <v>58</v>
      </c>
      <c r="O5" s="162" t="s">
        <v>59</v>
      </c>
      <c r="P5" s="162" t="s">
        <v>60</v>
      </c>
      <c r="Q5" s="164"/>
      <c r="R5" s="162" t="s">
        <v>57</v>
      </c>
      <c r="S5" s="162" t="s">
        <v>64</v>
      </c>
      <c r="T5" s="162" t="s">
        <v>257</v>
      </c>
      <c r="U5" s="162" t="s">
        <v>66</v>
      </c>
      <c r="V5" s="162" t="s">
        <v>67</v>
      </c>
      <c r="W5" s="162" t="s">
        <v>68</v>
      </c>
    </row>
    <row r="6" spans="1:23" ht="21" customHeight="1">
      <c r="A6" s="149"/>
      <c r="B6" s="149"/>
      <c r="C6" s="149"/>
      <c r="D6" s="149"/>
      <c r="E6" s="149"/>
      <c r="F6" s="149"/>
      <c r="G6" s="149"/>
      <c r="H6" s="149"/>
      <c r="I6" s="149"/>
      <c r="J6" s="166" t="s">
        <v>57</v>
      </c>
      <c r="K6" s="12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</row>
    <row r="7" spans="1:23" ht="39.75" customHeight="1">
      <c r="A7" s="154"/>
      <c r="B7" s="126"/>
      <c r="C7" s="154"/>
      <c r="D7" s="154"/>
      <c r="E7" s="163"/>
      <c r="F7" s="163"/>
      <c r="G7" s="163"/>
      <c r="H7" s="163"/>
      <c r="I7" s="126"/>
      <c r="J7" s="31" t="s">
        <v>57</v>
      </c>
      <c r="K7" s="31" t="s">
        <v>341</v>
      </c>
      <c r="L7" s="163"/>
      <c r="M7" s="163"/>
      <c r="N7" s="163"/>
      <c r="O7" s="163"/>
      <c r="P7" s="163"/>
      <c r="Q7" s="163"/>
      <c r="R7" s="163"/>
      <c r="S7" s="163"/>
      <c r="T7" s="163"/>
      <c r="U7" s="126"/>
      <c r="V7" s="163"/>
      <c r="W7" s="163"/>
    </row>
    <row r="8" spans="1:23" ht="1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9">
        <v>21</v>
      </c>
      <c r="V8" s="16">
        <v>22</v>
      </c>
      <c r="W8" s="9">
        <v>23</v>
      </c>
    </row>
    <row r="9" spans="1:23" ht="21.75" customHeight="1">
      <c r="A9" s="33" t="s">
        <v>342</v>
      </c>
      <c r="B9" s="33" t="s">
        <v>343</v>
      </c>
      <c r="C9" s="79" t="s">
        <v>515</v>
      </c>
      <c r="D9" s="33" t="s">
        <v>70</v>
      </c>
      <c r="E9" s="33" t="s">
        <v>106</v>
      </c>
      <c r="F9" s="33" t="s">
        <v>103</v>
      </c>
      <c r="G9" s="33" t="s">
        <v>297</v>
      </c>
      <c r="H9" s="33" t="s">
        <v>298</v>
      </c>
      <c r="I9" s="38">
        <v>479232</v>
      </c>
      <c r="J9" s="38">
        <v>479232</v>
      </c>
      <c r="K9" s="38">
        <v>479232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 ht="21.75" customHeight="1">
      <c r="A10" s="33" t="s">
        <v>342</v>
      </c>
      <c r="B10" s="33" t="s">
        <v>345</v>
      </c>
      <c r="C10" s="33" t="s">
        <v>346</v>
      </c>
      <c r="D10" s="33" t="s">
        <v>70</v>
      </c>
      <c r="E10" s="33" t="s">
        <v>117</v>
      </c>
      <c r="F10" s="33" t="s">
        <v>116</v>
      </c>
      <c r="G10" s="33" t="s">
        <v>297</v>
      </c>
      <c r="H10" s="33" t="s">
        <v>298</v>
      </c>
      <c r="I10" s="38">
        <v>120000</v>
      </c>
      <c r="J10" s="38">
        <v>120000</v>
      </c>
      <c r="K10" s="38">
        <v>120000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 ht="21.75" customHeight="1">
      <c r="A11" s="33" t="s">
        <v>347</v>
      </c>
      <c r="B11" s="33" t="s">
        <v>348</v>
      </c>
      <c r="C11" s="33" t="s">
        <v>349</v>
      </c>
      <c r="D11" s="33" t="s">
        <v>70</v>
      </c>
      <c r="E11" s="33" t="s">
        <v>109</v>
      </c>
      <c r="F11" s="33" t="s">
        <v>110</v>
      </c>
      <c r="G11" s="33" t="s">
        <v>297</v>
      </c>
      <c r="H11" s="33" t="s">
        <v>298</v>
      </c>
      <c r="I11" s="38">
        <v>1040000</v>
      </c>
      <c r="J11" s="38">
        <v>1040000</v>
      </c>
      <c r="K11" s="38">
        <v>1040000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 ht="21.75" customHeight="1">
      <c r="A12" s="33" t="s">
        <v>347</v>
      </c>
      <c r="B12" s="33" t="s">
        <v>348</v>
      </c>
      <c r="C12" s="33" t="s">
        <v>349</v>
      </c>
      <c r="D12" s="33" t="s">
        <v>70</v>
      </c>
      <c r="E12" s="33" t="s">
        <v>113</v>
      </c>
      <c r="F12" s="33" t="s">
        <v>114</v>
      </c>
      <c r="G12" s="33" t="s">
        <v>297</v>
      </c>
      <c r="H12" s="33" t="s">
        <v>298</v>
      </c>
      <c r="I12" s="38">
        <v>10000</v>
      </c>
      <c r="J12" s="38">
        <v>10000</v>
      </c>
      <c r="K12" s="38">
        <v>10000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21.75" customHeight="1">
      <c r="A13" s="33" t="s">
        <v>347</v>
      </c>
      <c r="B13" s="33" t="s">
        <v>348</v>
      </c>
      <c r="C13" s="33" t="s">
        <v>349</v>
      </c>
      <c r="D13" s="33" t="s">
        <v>70</v>
      </c>
      <c r="E13" s="33" t="s">
        <v>126</v>
      </c>
      <c r="F13" s="33" t="s">
        <v>127</v>
      </c>
      <c r="G13" s="33" t="s">
        <v>297</v>
      </c>
      <c r="H13" s="33" t="s">
        <v>298</v>
      </c>
      <c r="I13" s="38">
        <v>50000</v>
      </c>
      <c r="J13" s="38">
        <v>50000</v>
      </c>
      <c r="K13" s="38">
        <v>50000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21.75" customHeight="1">
      <c r="A14" s="33" t="s">
        <v>347</v>
      </c>
      <c r="B14" s="33" t="s">
        <v>348</v>
      </c>
      <c r="C14" s="33" t="s">
        <v>349</v>
      </c>
      <c r="D14" s="33" t="s">
        <v>70</v>
      </c>
      <c r="E14" s="33" t="s">
        <v>130</v>
      </c>
      <c r="F14" s="33" t="s">
        <v>129</v>
      </c>
      <c r="G14" s="33" t="s">
        <v>297</v>
      </c>
      <c r="H14" s="33" t="s">
        <v>298</v>
      </c>
      <c r="I14" s="38">
        <v>10000</v>
      </c>
      <c r="J14" s="38">
        <v>10000</v>
      </c>
      <c r="K14" s="38">
        <v>10000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 ht="21.75" customHeight="1">
      <c r="A15" s="33" t="s">
        <v>347</v>
      </c>
      <c r="B15" s="33" t="s">
        <v>348</v>
      </c>
      <c r="C15" s="33" t="s">
        <v>349</v>
      </c>
      <c r="D15" s="33" t="s">
        <v>70</v>
      </c>
      <c r="E15" s="33" t="s">
        <v>135</v>
      </c>
      <c r="F15" s="33" t="s">
        <v>136</v>
      </c>
      <c r="G15" s="33" t="s">
        <v>297</v>
      </c>
      <c r="H15" s="33" t="s">
        <v>298</v>
      </c>
      <c r="I15" s="38">
        <v>10000</v>
      </c>
      <c r="J15" s="38">
        <v>10000</v>
      </c>
      <c r="K15" s="38">
        <v>10000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1:23" ht="21.75" customHeight="1">
      <c r="A16" s="33" t="s">
        <v>347</v>
      </c>
      <c r="B16" s="33" t="s">
        <v>348</v>
      </c>
      <c r="C16" s="33" t="s">
        <v>349</v>
      </c>
      <c r="D16" s="33" t="s">
        <v>70</v>
      </c>
      <c r="E16" s="33" t="s">
        <v>141</v>
      </c>
      <c r="F16" s="33" t="s">
        <v>142</v>
      </c>
      <c r="G16" s="33" t="s">
        <v>297</v>
      </c>
      <c r="H16" s="33" t="s">
        <v>298</v>
      </c>
      <c r="I16" s="38">
        <v>10000</v>
      </c>
      <c r="J16" s="38">
        <v>10000</v>
      </c>
      <c r="K16" s="38">
        <v>10000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1:23" ht="21.75" customHeight="1">
      <c r="A17" s="33" t="s">
        <v>347</v>
      </c>
      <c r="B17" s="33" t="s">
        <v>348</v>
      </c>
      <c r="C17" s="33" t="s">
        <v>349</v>
      </c>
      <c r="D17" s="33" t="s">
        <v>70</v>
      </c>
      <c r="E17" s="33" t="s">
        <v>157</v>
      </c>
      <c r="F17" s="33" t="s">
        <v>158</v>
      </c>
      <c r="G17" s="33" t="s">
        <v>297</v>
      </c>
      <c r="H17" s="33" t="s">
        <v>298</v>
      </c>
      <c r="I17" s="38">
        <v>10000</v>
      </c>
      <c r="J17" s="38">
        <v>10000</v>
      </c>
      <c r="K17" s="38">
        <v>10000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 ht="21.75" customHeight="1">
      <c r="A18" s="33" t="s">
        <v>347</v>
      </c>
      <c r="B18" s="33" t="s">
        <v>348</v>
      </c>
      <c r="C18" s="33" t="s">
        <v>349</v>
      </c>
      <c r="D18" s="33" t="s">
        <v>70</v>
      </c>
      <c r="E18" s="33" t="s">
        <v>173</v>
      </c>
      <c r="F18" s="33" t="s">
        <v>174</v>
      </c>
      <c r="G18" s="33" t="s">
        <v>297</v>
      </c>
      <c r="H18" s="33" t="s">
        <v>298</v>
      </c>
      <c r="I18" s="38">
        <v>50000</v>
      </c>
      <c r="J18" s="38">
        <v>50000</v>
      </c>
      <c r="K18" s="38">
        <v>50000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ht="21.75" customHeight="1">
      <c r="A19" s="33" t="s">
        <v>347</v>
      </c>
      <c r="B19" s="33" t="s">
        <v>348</v>
      </c>
      <c r="C19" s="33" t="s">
        <v>349</v>
      </c>
      <c r="D19" s="33" t="s">
        <v>70</v>
      </c>
      <c r="E19" s="33" t="s">
        <v>175</v>
      </c>
      <c r="F19" s="33" t="s">
        <v>176</v>
      </c>
      <c r="G19" s="33" t="s">
        <v>297</v>
      </c>
      <c r="H19" s="33" t="s">
        <v>298</v>
      </c>
      <c r="I19" s="38">
        <v>10000</v>
      </c>
      <c r="J19" s="38">
        <v>10000</v>
      </c>
      <c r="K19" s="38">
        <v>10000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.75" customHeight="1">
      <c r="A20" s="33" t="s">
        <v>347</v>
      </c>
      <c r="B20" s="33" t="s">
        <v>348</v>
      </c>
      <c r="C20" s="33" t="s">
        <v>349</v>
      </c>
      <c r="D20" s="33" t="s">
        <v>70</v>
      </c>
      <c r="E20" s="33" t="s">
        <v>186</v>
      </c>
      <c r="F20" s="33" t="s">
        <v>187</v>
      </c>
      <c r="G20" s="33" t="s">
        <v>297</v>
      </c>
      <c r="H20" s="33" t="s">
        <v>298</v>
      </c>
      <c r="I20" s="38">
        <v>200000</v>
      </c>
      <c r="J20" s="38">
        <v>200000</v>
      </c>
      <c r="K20" s="38">
        <v>200000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 ht="21.75" customHeight="1">
      <c r="A21" s="33" t="s">
        <v>347</v>
      </c>
      <c r="B21" s="33" t="s">
        <v>350</v>
      </c>
      <c r="C21" s="79" t="s">
        <v>528</v>
      </c>
      <c r="D21" s="33" t="s">
        <v>70</v>
      </c>
      <c r="E21" s="33" t="s">
        <v>173</v>
      </c>
      <c r="F21" s="33" t="s">
        <v>174</v>
      </c>
      <c r="G21" s="33" t="s">
        <v>297</v>
      </c>
      <c r="H21" s="33" t="s">
        <v>298</v>
      </c>
      <c r="I21" s="38">
        <v>1000000</v>
      </c>
      <c r="J21" s="38">
        <v>1000000</v>
      </c>
      <c r="K21" s="38">
        <v>1000000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 ht="21.75" customHeight="1">
      <c r="A22" s="33" t="s">
        <v>347</v>
      </c>
      <c r="B22" s="33" t="s">
        <v>352</v>
      </c>
      <c r="C22" s="33" t="s">
        <v>353</v>
      </c>
      <c r="D22" s="33" t="s">
        <v>70</v>
      </c>
      <c r="E22" s="33" t="s">
        <v>130</v>
      </c>
      <c r="F22" s="33" t="s">
        <v>129</v>
      </c>
      <c r="G22" s="33" t="s">
        <v>297</v>
      </c>
      <c r="H22" s="33" t="s">
        <v>298</v>
      </c>
      <c r="I22" s="38">
        <v>127584</v>
      </c>
      <c r="J22" s="38">
        <v>127584</v>
      </c>
      <c r="K22" s="38">
        <v>127584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3" ht="21.75" customHeight="1">
      <c r="A23" s="33" t="s">
        <v>347</v>
      </c>
      <c r="B23" s="33" t="s">
        <v>354</v>
      </c>
      <c r="C23" s="79" t="s">
        <v>529</v>
      </c>
      <c r="D23" s="33" t="s">
        <v>70</v>
      </c>
      <c r="E23" s="33" t="s">
        <v>175</v>
      </c>
      <c r="F23" s="33" t="s">
        <v>176</v>
      </c>
      <c r="G23" s="33" t="s">
        <v>297</v>
      </c>
      <c r="H23" s="33" t="s">
        <v>298</v>
      </c>
      <c r="I23" s="38">
        <v>1100000</v>
      </c>
      <c r="J23" s="38">
        <v>1100000</v>
      </c>
      <c r="K23" s="38">
        <v>1100000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 ht="18.75" customHeight="1">
      <c r="A24" s="155" t="s">
        <v>232</v>
      </c>
      <c r="B24" s="156"/>
      <c r="C24" s="156"/>
      <c r="D24" s="156"/>
      <c r="E24" s="156"/>
      <c r="F24" s="156"/>
      <c r="G24" s="156"/>
      <c r="H24" s="114"/>
      <c r="I24" s="38">
        <v>4226816</v>
      </c>
      <c r="J24" s="38">
        <v>4226816</v>
      </c>
      <c r="K24" s="38">
        <v>4226816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</sheetData>
  <mergeCells count="28">
    <mergeCell ref="V5:V7"/>
    <mergeCell ref="W5:W7"/>
    <mergeCell ref="J5:K6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J46"/>
  <sheetViews>
    <sheetView showZeros="0" topLeftCell="A37" workbookViewId="0">
      <selection activeCell="F39" sqref="F39"/>
    </sheetView>
  </sheetViews>
  <sheetFormatPr defaultColWidth="9.1796875" defaultRowHeight="12" customHeight="1"/>
  <cols>
    <col min="1" max="1" width="34.26953125" customWidth="1"/>
    <col min="2" max="2" width="29" customWidth="1"/>
    <col min="3" max="5" width="23.54296875" customWidth="1"/>
    <col min="6" max="6" width="11.26953125" customWidth="1"/>
    <col min="7" max="7" width="25.1796875" customWidth="1"/>
    <col min="8" max="8" width="15.54296875" customWidth="1"/>
    <col min="9" max="9" width="13.453125" customWidth="1"/>
    <col min="10" max="10" width="18.81640625" customWidth="1"/>
  </cols>
  <sheetData>
    <row r="1" spans="1:10" ht="18" customHeight="1">
      <c r="J1" s="2" t="s">
        <v>356</v>
      </c>
    </row>
    <row r="2" spans="1:10" ht="39.75" customHeight="1">
      <c r="A2" s="167" t="str">
        <f>"2025"&amp;"年部门项目支出绩效目标表"</f>
        <v>2025年部门项目支出绩效目标表</v>
      </c>
      <c r="B2" s="140"/>
      <c r="C2" s="140"/>
      <c r="D2" s="140"/>
      <c r="E2" s="140"/>
      <c r="F2" s="139"/>
      <c r="G2" s="140"/>
      <c r="H2" s="139"/>
      <c r="I2" s="139"/>
      <c r="J2" s="140"/>
    </row>
    <row r="3" spans="1:10" ht="17.25" customHeight="1">
      <c r="A3" s="141" t="str">
        <f>"单位名称："&amp;"昆明市五华区人民政府红云街道办事处"</f>
        <v>单位名称：昆明市五华区人民政府红云街道办事处</v>
      </c>
      <c r="B3" s="82"/>
      <c r="C3" s="82"/>
      <c r="D3" s="82"/>
      <c r="E3" s="82"/>
      <c r="F3" s="82"/>
      <c r="G3" s="82"/>
      <c r="H3" s="82"/>
    </row>
    <row r="4" spans="1:10" ht="44.25" customHeight="1">
      <c r="A4" s="31" t="s">
        <v>244</v>
      </c>
      <c r="B4" s="31" t="s">
        <v>357</v>
      </c>
      <c r="C4" s="31" t="s">
        <v>358</v>
      </c>
      <c r="D4" s="31" t="s">
        <v>359</v>
      </c>
      <c r="E4" s="31" t="s">
        <v>360</v>
      </c>
      <c r="F4" s="32" t="s">
        <v>361</v>
      </c>
      <c r="G4" s="31" t="s">
        <v>362</v>
      </c>
      <c r="H4" s="32" t="s">
        <v>363</v>
      </c>
      <c r="I4" s="32" t="s">
        <v>364</v>
      </c>
      <c r="J4" s="31" t="s">
        <v>365</v>
      </c>
    </row>
    <row r="5" spans="1:10" ht="18.75" customHeight="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16">
        <v>6</v>
      </c>
      <c r="G5" s="59">
        <v>7</v>
      </c>
      <c r="H5" s="16">
        <v>8</v>
      </c>
      <c r="I5" s="16">
        <v>9</v>
      </c>
      <c r="J5" s="59">
        <v>10</v>
      </c>
    </row>
    <row r="6" spans="1:10" ht="42" customHeight="1">
      <c r="A6" s="60" t="s">
        <v>70</v>
      </c>
      <c r="B6" s="10"/>
      <c r="C6" s="10"/>
      <c r="D6" s="10"/>
      <c r="E6" s="13"/>
      <c r="F6" s="10"/>
      <c r="G6" s="13"/>
      <c r="H6" s="10"/>
      <c r="I6" s="10"/>
      <c r="J6" s="13"/>
    </row>
    <row r="7" spans="1:10" ht="42" customHeight="1">
      <c r="A7" s="168" t="s">
        <v>355</v>
      </c>
      <c r="B7" s="169" t="s">
        <v>366</v>
      </c>
      <c r="C7" s="10" t="s">
        <v>367</v>
      </c>
      <c r="D7" s="10" t="s">
        <v>368</v>
      </c>
      <c r="E7" s="13" t="s">
        <v>369</v>
      </c>
      <c r="F7" s="10" t="s">
        <v>370</v>
      </c>
      <c r="G7" s="13" t="s">
        <v>86</v>
      </c>
      <c r="H7" s="10" t="s">
        <v>371</v>
      </c>
      <c r="I7" s="10" t="s">
        <v>372</v>
      </c>
      <c r="J7" s="13" t="s">
        <v>369</v>
      </c>
    </row>
    <row r="8" spans="1:10" ht="42" customHeight="1">
      <c r="A8" s="168" t="s">
        <v>355</v>
      </c>
      <c r="B8" s="169" t="s">
        <v>366</v>
      </c>
      <c r="C8" s="10" t="s">
        <v>367</v>
      </c>
      <c r="D8" s="10" t="s">
        <v>368</v>
      </c>
      <c r="E8" s="13" t="s">
        <v>373</v>
      </c>
      <c r="F8" s="10" t="s">
        <v>370</v>
      </c>
      <c r="G8" s="13" t="s">
        <v>86</v>
      </c>
      <c r="H8" s="10" t="s">
        <v>371</v>
      </c>
      <c r="I8" s="10" t="s">
        <v>372</v>
      </c>
      <c r="J8" s="13" t="s">
        <v>373</v>
      </c>
    </row>
    <row r="9" spans="1:10" ht="42" customHeight="1">
      <c r="A9" s="168" t="s">
        <v>355</v>
      </c>
      <c r="B9" s="169" t="s">
        <v>366</v>
      </c>
      <c r="C9" s="10" t="s">
        <v>367</v>
      </c>
      <c r="D9" s="10" t="s">
        <v>374</v>
      </c>
      <c r="E9" s="13" t="s">
        <v>375</v>
      </c>
      <c r="F9" s="10" t="s">
        <v>370</v>
      </c>
      <c r="G9" s="13" t="s">
        <v>376</v>
      </c>
      <c r="H9" s="10" t="s">
        <v>377</v>
      </c>
      <c r="I9" s="10" t="s">
        <v>372</v>
      </c>
      <c r="J9" s="13" t="s">
        <v>375</v>
      </c>
    </row>
    <row r="10" spans="1:10" ht="42" customHeight="1">
      <c r="A10" s="168" t="s">
        <v>355</v>
      </c>
      <c r="B10" s="169" t="s">
        <v>366</v>
      </c>
      <c r="C10" s="10" t="s">
        <v>367</v>
      </c>
      <c r="D10" s="10" t="s">
        <v>378</v>
      </c>
      <c r="E10" s="13" t="s">
        <v>379</v>
      </c>
      <c r="F10" s="10" t="s">
        <v>370</v>
      </c>
      <c r="G10" s="13" t="s">
        <v>380</v>
      </c>
      <c r="H10" s="10" t="s">
        <v>381</v>
      </c>
      <c r="I10" s="10" t="s">
        <v>372</v>
      </c>
      <c r="J10" s="13" t="s">
        <v>379</v>
      </c>
    </row>
    <row r="11" spans="1:10" ht="42" customHeight="1">
      <c r="A11" s="168" t="s">
        <v>355</v>
      </c>
      <c r="B11" s="169" t="s">
        <v>366</v>
      </c>
      <c r="C11" s="10" t="s">
        <v>382</v>
      </c>
      <c r="D11" s="10" t="s">
        <v>383</v>
      </c>
      <c r="E11" s="13" t="s">
        <v>384</v>
      </c>
      <c r="F11" s="10" t="s">
        <v>370</v>
      </c>
      <c r="G11" s="13" t="s">
        <v>385</v>
      </c>
      <c r="H11" s="10" t="s">
        <v>386</v>
      </c>
      <c r="I11" s="10" t="s">
        <v>387</v>
      </c>
      <c r="J11" s="13" t="s">
        <v>384</v>
      </c>
    </row>
    <row r="12" spans="1:10" ht="42" customHeight="1">
      <c r="A12" s="168" t="s">
        <v>355</v>
      </c>
      <c r="B12" s="169" t="s">
        <v>366</v>
      </c>
      <c r="C12" s="10" t="s">
        <v>388</v>
      </c>
      <c r="D12" s="10" t="s">
        <v>389</v>
      </c>
      <c r="E12" s="13" t="s">
        <v>390</v>
      </c>
      <c r="F12" s="10" t="s">
        <v>391</v>
      </c>
      <c r="G12" s="13" t="s">
        <v>392</v>
      </c>
      <c r="H12" s="10" t="s">
        <v>377</v>
      </c>
      <c r="I12" s="10" t="s">
        <v>372</v>
      </c>
      <c r="J12" s="13" t="s">
        <v>390</v>
      </c>
    </row>
    <row r="13" spans="1:10" ht="42" customHeight="1">
      <c r="A13" s="168" t="s">
        <v>349</v>
      </c>
      <c r="B13" s="169" t="s">
        <v>393</v>
      </c>
      <c r="C13" s="10" t="s">
        <v>367</v>
      </c>
      <c r="D13" s="10" t="s">
        <v>368</v>
      </c>
      <c r="E13" s="13" t="s">
        <v>394</v>
      </c>
      <c r="F13" s="10" t="s">
        <v>370</v>
      </c>
      <c r="G13" s="13" t="s">
        <v>85</v>
      </c>
      <c r="H13" s="10" t="s">
        <v>395</v>
      </c>
      <c r="I13" s="10" t="s">
        <v>372</v>
      </c>
      <c r="J13" s="13" t="s">
        <v>394</v>
      </c>
    </row>
    <row r="14" spans="1:10" ht="42" customHeight="1">
      <c r="A14" s="168" t="s">
        <v>349</v>
      </c>
      <c r="B14" s="169" t="s">
        <v>393</v>
      </c>
      <c r="C14" s="10" t="s">
        <v>367</v>
      </c>
      <c r="D14" s="10" t="s">
        <v>368</v>
      </c>
      <c r="E14" s="13" t="s">
        <v>396</v>
      </c>
      <c r="F14" s="10" t="s">
        <v>370</v>
      </c>
      <c r="G14" s="13">
        <v>1</v>
      </c>
      <c r="H14" s="10" t="s">
        <v>397</v>
      </c>
      <c r="I14" s="10" t="s">
        <v>372</v>
      </c>
      <c r="J14" s="13" t="s">
        <v>396</v>
      </c>
    </row>
    <row r="15" spans="1:10" ht="42" customHeight="1">
      <c r="A15" s="168" t="s">
        <v>349</v>
      </c>
      <c r="B15" s="169" t="s">
        <v>393</v>
      </c>
      <c r="C15" s="10" t="s">
        <v>367</v>
      </c>
      <c r="D15" s="10" t="s">
        <v>374</v>
      </c>
      <c r="E15" s="13" t="s">
        <v>398</v>
      </c>
      <c r="F15" s="10" t="s">
        <v>370</v>
      </c>
      <c r="G15" s="13" t="s">
        <v>376</v>
      </c>
      <c r="H15" s="10" t="s">
        <v>377</v>
      </c>
      <c r="I15" s="10" t="s">
        <v>372</v>
      </c>
      <c r="J15" s="13" t="s">
        <v>398</v>
      </c>
    </row>
    <row r="16" spans="1:10" ht="42" customHeight="1">
      <c r="A16" s="168" t="s">
        <v>349</v>
      </c>
      <c r="B16" s="169" t="s">
        <v>393</v>
      </c>
      <c r="C16" s="10" t="s">
        <v>367</v>
      </c>
      <c r="D16" s="10" t="s">
        <v>378</v>
      </c>
      <c r="E16" s="13" t="s">
        <v>399</v>
      </c>
      <c r="F16" s="10" t="s">
        <v>391</v>
      </c>
      <c r="G16" s="13" t="s">
        <v>392</v>
      </c>
      <c r="H16" s="10" t="s">
        <v>377</v>
      </c>
      <c r="I16" s="10" t="s">
        <v>372</v>
      </c>
      <c r="J16" s="13" t="s">
        <v>399</v>
      </c>
    </row>
    <row r="17" spans="1:10" ht="42" customHeight="1">
      <c r="A17" s="168" t="s">
        <v>349</v>
      </c>
      <c r="B17" s="169" t="s">
        <v>393</v>
      </c>
      <c r="C17" s="10" t="s">
        <v>367</v>
      </c>
      <c r="D17" s="10" t="s">
        <v>378</v>
      </c>
      <c r="E17" s="13" t="s">
        <v>379</v>
      </c>
      <c r="F17" s="10" t="s">
        <v>370</v>
      </c>
      <c r="G17" s="13" t="s">
        <v>380</v>
      </c>
      <c r="H17" s="10" t="s">
        <v>381</v>
      </c>
      <c r="I17" s="10" t="s">
        <v>372</v>
      </c>
      <c r="J17" s="13" t="s">
        <v>379</v>
      </c>
    </row>
    <row r="18" spans="1:10" ht="42" customHeight="1">
      <c r="A18" s="168" t="s">
        <v>349</v>
      </c>
      <c r="B18" s="169" t="s">
        <v>393</v>
      </c>
      <c r="C18" s="10" t="s">
        <v>367</v>
      </c>
      <c r="D18" s="10" t="s">
        <v>400</v>
      </c>
      <c r="E18" s="13" t="s">
        <v>401</v>
      </c>
      <c r="F18" s="10" t="s">
        <v>402</v>
      </c>
      <c r="G18" s="13" t="s">
        <v>403</v>
      </c>
      <c r="H18" s="10" t="s">
        <v>404</v>
      </c>
      <c r="I18" s="10" t="s">
        <v>372</v>
      </c>
      <c r="J18" s="13" t="s">
        <v>401</v>
      </c>
    </row>
    <row r="19" spans="1:10" ht="42" customHeight="1">
      <c r="A19" s="168" t="s">
        <v>349</v>
      </c>
      <c r="B19" s="169" t="s">
        <v>393</v>
      </c>
      <c r="C19" s="10" t="s">
        <v>382</v>
      </c>
      <c r="D19" s="10" t="s">
        <v>383</v>
      </c>
      <c r="E19" s="13" t="s">
        <v>405</v>
      </c>
      <c r="F19" s="10" t="s">
        <v>370</v>
      </c>
      <c r="G19" s="13" t="s">
        <v>406</v>
      </c>
      <c r="H19" s="10" t="s">
        <v>386</v>
      </c>
      <c r="I19" s="10" t="s">
        <v>387</v>
      </c>
      <c r="J19" s="13" t="s">
        <v>407</v>
      </c>
    </row>
    <row r="20" spans="1:10" ht="42" customHeight="1">
      <c r="A20" s="168" t="s">
        <v>349</v>
      </c>
      <c r="B20" s="169" t="s">
        <v>393</v>
      </c>
      <c r="C20" s="10" t="s">
        <v>382</v>
      </c>
      <c r="D20" s="10" t="s">
        <v>383</v>
      </c>
      <c r="E20" s="13" t="s">
        <v>408</v>
      </c>
      <c r="F20" s="10" t="s">
        <v>370</v>
      </c>
      <c r="G20" s="13" t="s">
        <v>406</v>
      </c>
      <c r="H20" s="10" t="s">
        <v>386</v>
      </c>
      <c r="I20" s="10" t="s">
        <v>387</v>
      </c>
      <c r="J20" s="13" t="s">
        <v>409</v>
      </c>
    </row>
    <row r="21" spans="1:10" ht="42" customHeight="1">
      <c r="A21" s="168" t="s">
        <v>349</v>
      </c>
      <c r="B21" s="169" t="s">
        <v>393</v>
      </c>
      <c r="C21" s="10" t="s">
        <v>382</v>
      </c>
      <c r="D21" s="10" t="s">
        <v>383</v>
      </c>
      <c r="E21" s="13" t="s">
        <v>410</v>
      </c>
      <c r="F21" s="10" t="s">
        <v>370</v>
      </c>
      <c r="G21" s="13" t="s">
        <v>406</v>
      </c>
      <c r="H21" s="10" t="s">
        <v>386</v>
      </c>
      <c r="I21" s="10" t="s">
        <v>387</v>
      </c>
      <c r="J21" s="13" t="s">
        <v>411</v>
      </c>
    </row>
    <row r="22" spans="1:10" ht="42" customHeight="1">
      <c r="A22" s="168" t="s">
        <v>349</v>
      </c>
      <c r="B22" s="169" t="s">
        <v>393</v>
      </c>
      <c r="C22" s="10" t="s">
        <v>382</v>
      </c>
      <c r="D22" s="10" t="s">
        <v>383</v>
      </c>
      <c r="E22" s="13" t="s">
        <v>412</v>
      </c>
      <c r="F22" s="10" t="s">
        <v>370</v>
      </c>
      <c r="G22" s="13" t="s">
        <v>385</v>
      </c>
      <c r="H22" s="10" t="s">
        <v>386</v>
      </c>
      <c r="I22" s="10" t="s">
        <v>387</v>
      </c>
      <c r="J22" s="13" t="s">
        <v>412</v>
      </c>
    </row>
    <row r="23" spans="1:10" ht="42" customHeight="1">
      <c r="A23" s="168" t="s">
        <v>349</v>
      </c>
      <c r="B23" s="169" t="s">
        <v>393</v>
      </c>
      <c r="C23" s="10" t="s">
        <v>388</v>
      </c>
      <c r="D23" s="10" t="s">
        <v>389</v>
      </c>
      <c r="E23" s="13" t="s">
        <v>413</v>
      </c>
      <c r="F23" s="10" t="s">
        <v>391</v>
      </c>
      <c r="G23" s="13" t="s">
        <v>392</v>
      </c>
      <c r="H23" s="10" t="s">
        <v>377</v>
      </c>
      <c r="I23" s="10" t="s">
        <v>372</v>
      </c>
      <c r="J23" s="13" t="s">
        <v>413</v>
      </c>
    </row>
    <row r="24" spans="1:10" ht="42" customHeight="1">
      <c r="A24" s="168" t="s">
        <v>344</v>
      </c>
      <c r="B24" s="169" t="s">
        <v>344</v>
      </c>
      <c r="C24" s="10" t="s">
        <v>367</v>
      </c>
      <c r="D24" s="10" t="s">
        <v>368</v>
      </c>
      <c r="E24" s="13" t="s">
        <v>414</v>
      </c>
      <c r="F24" s="10" t="s">
        <v>370</v>
      </c>
      <c r="G24" s="13" t="s">
        <v>415</v>
      </c>
      <c r="H24" s="10" t="s">
        <v>416</v>
      </c>
      <c r="I24" s="10" t="s">
        <v>372</v>
      </c>
      <c r="J24" s="13" t="s">
        <v>417</v>
      </c>
    </row>
    <row r="25" spans="1:10" ht="42" customHeight="1">
      <c r="A25" s="168" t="s">
        <v>344</v>
      </c>
      <c r="B25" s="169" t="s">
        <v>344</v>
      </c>
      <c r="C25" s="10" t="s">
        <v>382</v>
      </c>
      <c r="D25" s="10" t="s">
        <v>418</v>
      </c>
      <c r="E25" s="13" t="s">
        <v>419</v>
      </c>
      <c r="F25" s="10" t="s">
        <v>370</v>
      </c>
      <c r="G25" s="13" t="s">
        <v>376</v>
      </c>
      <c r="H25" s="10" t="s">
        <v>377</v>
      </c>
      <c r="I25" s="10" t="s">
        <v>372</v>
      </c>
      <c r="J25" s="13" t="s">
        <v>420</v>
      </c>
    </row>
    <row r="26" spans="1:10" ht="42" customHeight="1">
      <c r="A26" s="168" t="s">
        <v>344</v>
      </c>
      <c r="B26" s="169" t="s">
        <v>344</v>
      </c>
      <c r="C26" s="10" t="s">
        <v>388</v>
      </c>
      <c r="D26" s="10" t="s">
        <v>389</v>
      </c>
      <c r="E26" s="13" t="s">
        <v>421</v>
      </c>
      <c r="F26" s="10" t="s">
        <v>391</v>
      </c>
      <c r="G26" s="13" t="s">
        <v>422</v>
      </c>
      <c r="H26" s="10" t="s">
        <v>377</v>
      </c>
      <c r="I26" s="10" t="s">
        <v>372</v>
      </c>
      <c r="J26" s="13" t="s">
        <v>423</v>
      </c>
    </row>
    <row r="27" spans="1:10" ht="42" customHeight="1">
      <c r="A27" s="168" t="s">
        <v>351</v>
      </c>
      <c r="B27" s="169" t="s">
        <v>424</v>
      </c>
      <c r="C27" s="10" t="s">
        <v>367</v>
      </c>
      <c r="D27" s="10" t="s">
        <v>368</v>
      </c>
      <c r="E27" s="13" t="s">
        <v>425</v>
      </c>
      <c r="F27" s="10" t="s">
        <v>370</v>
      </c>
      <c r="G27" s="13" t="s">
        <v>426</v>
      </c>
      <c r="H27" s="10" t="s">
        <v>427</v>
      </c>
      <c r="I27" s="10" t="s">
        <v>372</v>
      </c>
      <c r="J27" s="13" t="s">
        <v>425</v>
      </c>
    </row>
    <row r="28" spans="1:10" ht="42" customHeight="1">
      <c r="A28" s="168" t="s">
        <v>351</v>
      </c>
      <c r="B28" s="169" t="s">
        <v>424</v>
      </c>
      <c r="C28" s="10" t="s">
        <v>367</v>
      </c>
      <c r="D28" s="10" t="s">
        <v>374</v>
      </c>
      <c r="E28" s="13" t="s">
        <v>428</v>
      </c>
      <c r="F28" s="10" t="s">
        <v>391</v>
      </c>
      <c r="G28" s="13" t="s">
        <v>392</v>
      </c>
      <c r="H28" s="10" t="s">
        <v>377</v>
      </c>
      <c r="I28" s="10" t="s">
        <v>372</v>
      </c>
      <c r="J28" s="13" t="s">
        <v>428</v>
      </c>
    </row>
    <row r="29" spans="1:10" ht="42" customHeight="1">
      <c r="A29" s="168" t="s">
        <v>351</v>
      </c>
      <c r="B29" s="169" t="s">
        <v>424</v>
      </c>
      <c r="C29" s="10" t="s">
        <v>367</v>
      </c>
      <c r="D29" s="10" t="s">
        <v>374</v>
      </c>
      <c r="E29" s="13" t="s">
        <v>429</v>
      </c>
      <c r="F29" s="10" t="s">
        <v>391</v>
      </c>
      <c r="G29" s="13" t="s">
        <v>392</v>
      </c>
      <c r="H29" s="10" t="s">
        <v>377</v>
      </c>
      <c r="I29" s="10" t="s">
        <v>372</v>
      </c>
      <c r="J29" s="13" t="s">
        <v>430</v>
      </c>
    </row>
    <row r="30" spans="1:10" ht="42" customHeight="1">
      <c r="A30" s="168" t="s">
        <v>351</v>
      </c>
      <c r="B30" s="169" t="s">
        <v>424</v>
      </c>
      <c r="C30" s="10" t="s">
        <v>367</v>
      </c>
      <c r="D30" s="10" t="s">
        <v>374</v>
      </c>
      <c r="E30" s="13" t="s">
        <v>431</v>
      </c>
      <c r="F30" s="10" t="s">
        <v>391</v>
      </c>
      <c r="G30" s="13" t="s">
        <v>392</v>
      </c>
      <c r="H30" s="10" t="s">
        <v>377</v>
      </c>
      <c r="I30" s="10" t="s">
        <v>372</v>
      </c>
      <c r="J30" s="13" t="s">
        <v>431</v>
      </c>
    </row>
    <row r="31" spans="1:10" ht="42" customHeight="1">
      <c r="A31" s="168" t="s">
        <v>351</v>
      </c>
      <c r="B31" s="169" t="s">
        <v>424</v>
      </c>
      <c r="C31" s="10" t="s">
        <v>367</v>
      </c>
      <c r="D31" s="10" t="s">
        <v>378</v>
      </c>
      <c r="E31" s="13" t="s">
        <v>432</v>
      </c>
      <c r="F31" s="10" t="s">
        <v>391</v>
      </c>
      <c r="G31" s="13" t="s">
        <v>392</v>
      </c>
      <c r="H31" s="10" t="s">
        <v>377</v>
      </c>
      <c r="I31" s="10" t="s">
        <v>372</v>
      </c>
      <c r="J31" s="13" t="s">
        <v>432</v>
      </c>
    </row>
    <row r="32" spans="1:10" ht="42" customHeight="1">
      <c r="A32" s="168" t="s">
        <v>351</v>
      </c>
      <c r="B32" s="169" t="s">
        <v>424</v>
      </c>
      <c r="C32" s="10" t="s">
        <v>367</v>
      </c>
      <c r="D32" s="10" t="s">
        <v>378</v>
      </c>
      <c r="E32" s="13" t="s">
        <v>433</v>
      </c>
      <c r="F32" s="10" t="s">
        <v>391</v>
      </c>
      <c r="G32" s="13" t="s">
        <v>392</v>
      </c>
      <c r="H32" s="10" t="s">
        <v>377</v>
      </c>
      <c r="I32" s="10" t="s">
        <v>372</v>
      </c>
      <c r="J32" s="13" t="s">
        <v>433</v>
      </c>
    </row>
    <row r="33" spans="1:10" ht="42" customHeight="1">
      <c r="A33" s="168" t="s">
        <v>351</v>
      </c>
      <c r="B33" s="169" t="s">
        <v>424</v>
      </c>
      <c r="C33" s="10" t="s">
        <v>367</v>
      </c>
      <c r="D33" s="10" t="s">
        <v>400</v>
      </c>
      <c r="E33" s="13" t="s">
        <v>401</v>
      </c>
      <c r="F33" s="10" t="s">
        <v>402</v>
      </c>
      <c r="G33" s="13" t="s">
        <v>403</v>
      </c>
      <c r="H33" s="10" t="s">
        <v>404</v>
      </c>
      <c r="I33" s="10" t="s">
        <v>372</v>
      </c>
      <c r="J33" s="13" t="s">
        <v>403</v>
      </c>
    </row>
    <row r="34" spans="1:10" ht="42" customHeight="1">
      <c r="A34" s="168" t="s">
        <v>351</v>
      </c>
      <c r="B34" s="169" t="s">
        <v>424</v>
      </c>
      <c r="C34" s="10" t="s">
        <v>382</v>
      </c>
      <c r="D34" s="10" t="s">
        <v>383</v>
      </c>
      <c r="E34" s="13" t="s">
        <v>434</v>
      </c>
      <c r="F34" s="10" t="s">
        <v>370</v>
      </c>
      <c r="G34" s="13" t="s">
        <v>406</v>
      </c>
      <c r="H34" s="10" t="s">
        <v>386</v>
      </c>
      <c r="I34" s="10" t="s">
        <v>387</v>
      </c>
      <c r="J34" s="13" t="s">
        <v>435</v>
      </c>
    </row>
    <row r="35" spans="1:10" ht="42" customHeight="1">
      <c r="A35" s="168" t="s">
        <v>351</v>
      </c>
      <c r="B35" s="169" t="s">
        <v>424</v>
      </c>
      <c r="C35" s="10" t="s">
        <v>382</v>
      </c>
      <c r="D35" s="10" t="s">
        <v>383</v>
      </c>
      <c r="E35" s="13" t="s">
        <v>436</v>
      </c>
      <c r="F35" s="10" t="s">
        <v>370</v>
      </c>
      <c r="G35" s="13" t="s">
        <v>406</v>
      </c>
      <c r="H35" s="10" t="s">
        <v>386</v>
      </c>
      <c r="I35" s="10" t="s">
        <v>387</v>
      </c>
      <c r="J35" s="13" t="s">
        <v>437</v>
      </c>
    </row>
    <row r="36" spans="1:10" ht="42" customHeight="1">
      <c r="A36" s="168" t="s">
        <v>351</v>
      </c>
      <c r="B36" s="169" t="s">
        <v>424</v>
      </c>
      <c r="C36" s="10" t="s">
        <v>382</v>
      </c>
      <c r="D36" s="10" t="s">
        <v>418</v>
      </c>
      <c r="E36" s="13" t="s">
        <v>438</v>
      </c>
      <c r="F36" s="10" t="s">
        <v>370</v>
      </c>
      <c r="G36" s="13" t="s">
        <v>406</v>
      </c>
      <c r="H36" s="10" t="s">
        <v>386</v>
      </c>
      <c r="I36" s="10" t="s">
        <v>387</v>
      </c>
      <c r="J36" s="13" t="s">
        <v>439</v>
      </c>
    </row>
    <row r="37" spans="1:10" ht="42" customHeight="1">
      <c r="A37" s="168" t="s">
        <v>351</v>
      </c>
      <c r="B37" s="169" t="s">
        <v>424</v>
      </c>
      <c r="C37" s="10" t="s">
        <v>388</v>
      </c>
      <c r="D37" s="10" t="s">
        <v>389</v>
      </c>
      <c r="E37" s="13" t="s">
        <v>440</v>
      </c>
      <c r="F37" s="10" t="s">
        <v>391</v>
      </c>
      <c r="G37" s="13" t="s">
        <v>392</v>
      </c>
      <c r="H37" s="10" t="s">
        <v>377</v>
      </c>
      <c r="I37" s="10" t="s">
        <v>372</v>
      </c>
      <c r="J37" s="13" t="s">
        <v>440</v>
      </c>
    </row>
    <row r="38" spans="1:10" ht="42" customHeight="1">
      <c r="A38" s="168" t="s">
        <v>346</v>
      </c>
      <c r="B38" s="169" t="s">
        <v>441</v>
      </c>
      <c r="C38" s="10" t="s">
        <v>367</v>
      </c>
      <c r="D38" s="10" t="s">
        <v>368</v>
      </c>
      <c r="E38" s="13" t="s">
        <v>442</v>
      </c>
      <c r="F38" s="10" t="s">
        <v>370</v>
      </c>
      <c r="G38" s="13" t="s">
        <v>90</v>
      </c>
      <c r="H38" s="10" t="s">
        <v>395</v>
      </c>
      <c r="I38" s="10" t="s">
        <v>372</v>
      </c>
      <c r="J38" s="13" t="s">
        <v>443</v>
      </c>
    </row>
    <row r="39" spans="1:10" ht="42" customHeight="1">
      <c r="A39" s="168" t="s">
        <v>346</v>
      </c>
      <c r="B39" s="169" t="s">
        <v>441</v>
      </c>
      <c r="C39" s="10" t="s">
        <v>382</v>
      </c>
      <c r="D39" s="10" t="s">
        <v>383</v>
      </c>
      <c r="E39" s="13" t="s">
        <v>444</v>
      </c>
      <c r="F39" s="10" t="s">
        <v>391</v>
      </c>
      <c r="G39" s="13" t="s">
        <v>422</v>
      </c>
      <c r="H39" s="10" t="s">
        <v>377</v>
      </c>
      <c r="I39" s="10" t="s">
        <v>372</v>
      </c>
      <c r="J39" s="13" t="s">
        <v>445</v>
      </c>
    </row>
    <row r="40" spans="1:10" ht="42" customHeight="1">
      <c r="A40" s="168" t="s">
        <v>346</v>
      </c>
      <c r="B40" s="169" t="s">
        <v>441</v>
      </c>
      <c r="C40" s="10" t="s">
        <v>388</v>
      </c>
      <c r="D40" s="10" t="s">
        <v>389</v>
      </c>
      <c r="E40" s="13" t="s">
        <v>440</v>
      </c>
      <c r="F40" s="10" t="s">
        <v>391</v>
      </c>
      <c r="G40" s="13" t="s">
        <v>422</v>
      </c>
      <c r="H40" s="10" t="s">
        <v>377</v>
      </c>
      <c r="I40" s="10" t="s">
        <v>372</v>
      </c>
      <c r="J40" s="13" t="s">
        <v>446</v>
      </c>
    </row>
    <row r="41" spans="1:10" ht="42" customHeight="1">
      <c r="A41" s="168" t="s">
        <v>353</v>
      </c>
      <c r="B41" s="169" t="s">
        <v>447</v>
      </c>
      <c r="C41" s="10" t="s">
        <v>367</v>
      </c>
      <c r="D41" s="10" t="s">
        <v>368</v>
      </c>
      <c r="E41" s="13" t="s">
        <v>448</v>
      </c>
      <c r="F41" s="10" t="s">
        <v>370</v>
      </c>
      <c r="G41" s="13" t="s">
        <v>84</v>
      </c>
      <c r="H41" s="10" t="s">
        <v>416</v>
      </c>
      <c r="I41" s="10" t="s">
        <v>372</v>
      </c>
      <c r="J41" s="13" t="s">
        <v>448</v>
      </c>
    </row>
    <row r="42" spans="1:10" ht="42" customHeight="1">
      <c r="A42" s="168" t="s">
        <v>353</v>
      </c>
      <c r="B42" s="169" t="s">
        <v>447</v>
      </c>
      <c r="C42" s="10" t="s">
        <v>367</v>
      </c>
      <c r="D42" s="10" t="s">
        <v>368</v>
      </c>
      <c r="E42" s="13" t="s">
        <v>449</v>
      </c>
      <c r="F42" s="10" t="s">
        <v>370</v>
      </c>
      <c r="G42" s="13" t="s">
        <v>450</v>
      </c>
      <c r="H42" s="10" t="s">
        <v>404</v>
      </c>
      <c r="I42" s="10" t="s">
        <v>372</v>
      </c>
      <c r="J42" s="13" t="s">
        <v>449</v>
      </c>
    </row>
    <row r="43" spans="1:10" ht="42" customHeight="1">
      <c r="A43" s="168" t="s">
        <v>353</v>
      </c>
      <c r="B43" s="169" t="s">
        <v>447</v>
      </c>
      <c r="C43" s="10" t="s">
        <v>367</v>
      </c>
      <c r="D43" s="10" t="s">
        <v>374</v>
      </c>
      <c r="E43" s="13" t="s">
        <v>451</v>
      </c>
      <c r="F43" s="10" t="s">
        <v>370</v>
      </c>
      <c r="G43" s="13" t="s">
        <v>376</v>
      </c>
      <c r="H43" s="10" t="s">
        <v>377</v>
      </c>
      <c r="I43" s="10" t="s">
        <v>372</v>
      </c>
      <c r="J43" s="13" t="s">
        <v>451</v>
      </c>
    </row>
    <row r="44" spans="1:10" ht="42" customHeight="1">
      <c r="A44" s="168" t="s">
        <v>353</v>
      </c>
      <c r="B44" s="169" t="s">
        <v>447</v>
      </c>
      <c r="C44" s="10" t="s">
        <v>367</v>
      </c>
      <c r="D44" s="10" t="s">
        <v>378</v>
      </c>
      <c r="E44" s="13" t="s">
        <v>452</v>
      </c>
      <c r="F44" s="10" t="s">
        <v>370</v>
      </c>
      <c r="G44" s="13">
        <v>1</v>
      </c>
      <c r="H44" s="10" t="s">
        <v>381</v>
      </c>
      <c r="I44" s="10" t="s">
        <v>372</v>
      </c>
      <c r="J44" s="13" t="s">
        <v>453</v>
      </c>
    </row>
    <row r="45" spans="1:10" ht="42" customHeight="1">
      <c r="A45" s="168" t="s">
        <v>353</v>
      </c>
      <c r="B45" s="169" t="s">
        <v>447</v>
      </c>
      <c r="C45" s="10" t="s">
        <v>382</v>
      </c>
      <c r="D45" s="10" t="s">
        <v>383</v>
      </c>
      <c r="E45" s="13" t="s">
        <v>454</v>
      </c>
      <c r="F45" s="10" t="s">
        <v>370</v>
      </c>
      <c r="G45" s="13" t="s">
        <v>455</v>
      </c>
      <c r="H45" s="10" t="s">
        <v>386</v>
      </c>
      <c r="I45" s="10" t="s">
        <v>387</v>
      </c>
      <c r="J45" s="13" t="s">
        <v>454</v>
      </c>
    </row>
    <row r="46" spans="1:10" ht="42" customHeight="1">
      <c r="A46" s="168" t="s">
        <v>353</v>
      </c>
      <c r="B46" s="169" t="s">
        <v>447</v>
      </c>
      <c r="C46" s="10" t="s">
        <v>388</v>
      </c>
      <c r="D46" s="10" t="s">
        <v>389</v>
      </c>
      <c r="E46" s="13" t="s">
        <v>389</v>
      </c>
      <c r="F46" s="10" t="s">
        <v>391</v>
      </c>
      <c r="G46" s="13" t="s">
        <v>392</v>
      </c>
      <c r="H46" s="10" t="s">
        <v>377</v>
      </c>
      <c r="I46" s="10" t="s">
        <v>372</v>
      </c>
      <c r="J46" s="13" t="s">
        <v>389</v>
      </c>
    </row>
  </sheetData>
  <mergeCells count="14">
    <mergeCell ref="A27:A37"/>
    <mergeCell ref="A38:A40"/>
    <mergeCell ref="A41:A46"/>
    <mergeCell ref="B7:B12"/>
    <mergeCell ref="B13:B23"/>
    <mergeCell ref="B24:B26"/>
    <mergeCell ref="B27:B37"/>
    <mergeCell ref="B38:B40"/>
    <mergeCell ref="B41:B46"/>
    <mergeCell ref="A2:J2"/>
    <mergeCell ref="A3:H3"/>
    <mergeCell ref="A7:A12"/>
    <mergeCell ref="A13:A23"/>
    <mergeCell ref="A24:A26"/>
  </mergeCells>
  <phoneticPr fontId="16" type="noConversion"/>
  <printOptions horizontalCentered="1"/>
  <pageMargins left="0.96" right="0.96" top="0.72" bottom="0.72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16</vt:i4>
      </vt:variant>
    </vt:vector>
  </HeadingPairs>
  <TitlesOfParts>
    <vt:vector size="33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 李</cp:lastModifiedBy>
  <dcterms:created xsi:type="dcterms:W3CDTF">2025-03-03T04:51:11Z</dcterms:created>
  <dcterms:modified xsi:type="dcterms:W3CDTF">2025-03-13T03:17:41Z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9D669EB94BD748C88C4CCC28EFAC1623_12</vt:lpwstr>
  </property>
  <property fmtid="{D5CDD505-2E9C-101B-9397-08002B2CF9AE}" pid="3" name="KSOProductBuildVer">
    <vt:lpwstr>2052-12.1.0.18276</vt:lpwstr>
  </property>
</Properties>
</file>