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7"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<sst xmlns="http://schemas.openxmlformats.org/spreadsheetml/2006/main" count="1216" uniqueCount="473">
  <si>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</si>
  <si>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</si>
  <si>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</si>
  <si>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</si>
  <si>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</si>
  <si>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</si>
  <si>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</si>
  <si>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</si>
  <si>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</si>
  <si>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</si>
  <si>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</si>
  <si>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</si>
  <si>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</si>
  <si>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</si>
  <si>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</si>
  <si>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</si>
  <si>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</si>
  <si>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</si>
  <si>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</si>
  <si>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</si>
  <si>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</si>
  <si>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</si>
  <si>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</si>
  <si>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</si>
  <si>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</si>
  <si>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</si>
  <si>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</si>
  <si>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</si>
  <si>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</si>
  <si>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</si>
  <si>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</si>
  <si>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</si>
  <si>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</si>
  <si>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</si>
  <si>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</si>
  <si>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</si>
  <si>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</si>
  <si>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</si>
  <si>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</si>
  <si>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</si>
  <si>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</si>
  <si>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</si>
  <si>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</si>
  <si>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</si>
  <si>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</si>
  <si>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</si>
  <si>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</si>
  <si>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</si>
  <si>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</si>
  <si>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</si>
  <si>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</si>
  <si>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</si>
  <si>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</si>
  <si>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</si>
  <si>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</si>
  <si>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</si>
  <si>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</si>
  <si>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</si>
  <si>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</si>
  <si>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</si>
  <si>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</si>
  <si>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</si>
  <si>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</si>
  <si>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</si>
  <si>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</si>
  <si>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</si>
  <si>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</si>
  <si>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</si>
  <si>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</si>
  <si>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昆明市五华区公共就业和人才服务中心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</si>
  <si>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</si>
  <si>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</si>
  <si>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</si>
  <si>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</si>
  <si>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</si>
  <si>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</si>
  <si>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</si>
  <si>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</si>
  <si>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</si>
  <si>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</si>
  <si>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</si>
  <si>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</si>
  <si>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</si>
  <si>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</si>
  <si>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</si>
  <si>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</si>
  <si>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</si>
  <si>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</si>
  <si>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</si>
  <si>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</si>
  <si>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</si>
  <si>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</si>
  <si>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</si>
  <si>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</si>
  <si>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</si>
  <si>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</si>
  <si>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</si>
  <si>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</si>
  <si>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</si>
  <si>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</si>
  <si>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</si>
  <si>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</si>
  <si>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2080102</t>
  </si>
  <si>
    <t>一般行政管理事务</t>
  </si>
  <si>
    <t>20805</t>
  </si>
  <si>
    <t>行政事业单位养老支出</t>
  </si>
  <si>
    <t>2080501</t>
  </si>
  <si>
    <t>行政单位离退休</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</si>
  <si>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</si>
  <si>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</si>
  <si>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</si>
  <si>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</si>
  <si>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</si>
  <si>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</si>
  <si>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</si>
  <si>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</si>
  <si>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</si>
  <si>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</si>
  <si>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</si>
  <si>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</si>
  <si>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</si>
  <si>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</si>
  <si>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</si>
  <si>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</si>
  <si>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</si>
  <si>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</si>
  <si>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</si>
  <si>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</si>
  <si>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</si>
  <si>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</si>
  <si>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</si>
  <si>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</si>
  <si>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</si>
  <si>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</si>
  <si>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</si>
  <si>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</si>
  <si>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</si>
  <si>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</si>
  <si>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</si>
  <si>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</si>
  <si>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</si>
  <si>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</si>
  <si>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</si>
  <si>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</si>
  <si>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</si>
  <si>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</si>
  <si>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</si>
  <si>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</si>
  <si>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</si>
  <si>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</si>
  <si>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</si>
  <si>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</si>
  <si>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</si>
  <si>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</si>
  <si>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</si>
  <si>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</si>
  <si>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</si>
  <si>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</si>
  <si>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</si>
  <si>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</si>
  <si>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</si>
  <si>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</si>
  <si>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</si>
  <si>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</si>
  <si>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</si>
  <si>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</si>
  <si>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</si>
  <si>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</si>
  <si>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</si>
  <si>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</si>
  <si>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</si>
  <si>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</si>
  <si>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</si>
  <si>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</si>
  <si>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</si>
  <si>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</si>
  <si>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备注：昆明市五华区公共就业和人才服务中心2025年无“三公”经费预算支出。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</si>
  <si>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</si>
  <si>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</si>
  <si>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</si>
  <si>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</si>
  <si>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</si>
  <si>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</si>
  <si>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</si>
  <si>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</si>
  <si>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</si>
  <si>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</si>
  <si>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</si>
  <si>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</si>
  <si>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</si>
  <si>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</si>
  <si>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</si>
  <si>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</si>
  <si>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</si>
  <si>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</si>
  <si>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</si>
  <si>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530102210000000002314</t>
  </si>
  <si>
    <t>行政人员工资支出</t>
  </si>
  <si>
    <t>30101</t>
  </si>
  <si>
    <t>基本工资</t>
  </si>
  <si>
    <t>30102</t>
  </si>
  <si>
    <t>津贴补贴</t>
  </si>
  <si>
    <t>30103</t>
  </si>
  <si>
    <t>奖金</t>
  </si>
  <si>
    <t>530102210000000002316</t>
  </si>
  <si>
    <t>社会保障缴费</t>
  </si>
  <si>
    <t>30108</t>
  </si>
  <si>
    <t>机关事业单位基本养老保险缴费</t>
  </si>
  <si>
    <t>30110</t>
  </si>
  <si>
    <t>职工基本医疗保险缴费</t>
  </si>
  <si>
    <t>30111</t>
  </si>
  <si>
    <t>公务员医疗补助缴费</t>
  </si>
  <si>
    <t>30112</t>
  </si>
  <si>
    <t>其他社会保障缴费</t>
  </si>
  <si>
    <t>530102210000000002317</t>
  </si>
  <si>
    <t>30113</t>
  </si>
  <si>
    <t>530102210000000002320</t>
  </si>
  <si>
    <t>公务交通补贴</t>
  </si>
  <si>
    <t>30239</t>
  </si>
  <si>
    <t>其他交通费用</t>
  </si>
  <si>
    <t>530102210000000002321</t>
  </si>
  <si>
    <t>工会经费</t>
  </si>
  <si>
    <t>30228</t>
  </si>
  <si>
    <t>530102210000000002324</t>
  </si>
  <si>
    <t>一般公用经费</t>
  </si>
  <si>
    <t>30201</t>
  </si>
  <si>
    <t>办公费</t>
  </si>
  <si>
    <t>30205</t>
  </si>
  <si>
    <t>水费</t>
  </si>
  <si>
    <t>30206</t>
  </si>
  <si>
    <t>电费</t>
  </si>
  <si>
    <t>30207</t>
  </si>
  <si>
    <t>邮电费</t>
  </si>
  <si>
    <t>30211</t>
  </si>
  <si>
    <t>差旅费</t>
  </si>
  <si>
    <t>30213</t>
  </si>
  <si>
    <t>维修（护）费</t>
  </si>
  <si>
    <t>30229</t>
  </si>
  <si>
    <t>福利费</t>
  </si>
  <si>
    <t>30299</t>
  </si>
  <si>
    <t>其他商品和服务支出</t>
  </si>
  <si>
    <t>530102231100001240402</t>
  </si>
  <si>
    <t>离退休人员支出</t>
  </si>
  <si>
    <t>30305</t>
  </si>
  <si>
    <t>生活补助</t>
  </si>
  <si>
    <t>530102231100001424369</t>
  </si>
  <si>
    <t>行政人员绩效奖励</t>
  </si>
  <si>
    <t>530102231100001567590</t>
  </si>
  <si>
    <t>离退休及特殊人员福利费</t>
  </si>
  <si>
    <t>530102241100002266328</t>
  </si>
  <si>
    <t>其他人员支出</t>
  </si>
  <si>
    <t>30199</t>
  </si>
  <si>
    <t>其他工资福利支出</t>
  </si>
  <si>
    <t>预算05-1表</t>
  </si>
  <si>
    <t>项目分类</t>
  </si>
  <si>
    <t>项目单位</t>
  </si>
  <si>
    <t>经济科目编码</t>
  </si>
  <si>
    <t>经济科目名称</t>
  </si>
  <si>
    <t>本年拨款</t>
  </si>
  <si>
    <t>其中：本次下达</t>
  </si>
  <si>
    <t>530102251100003653197</t>
  </si>
  <si>
    <t>残疾人保障金经费</t>
  </si>
  <si>
    <t>专项业务类</t>
  </si>
  <si>
    <t>530102251100003866372</t>
  </si>
  <si>
    <t>促进就业工作经费</t>
  </si>
  <si>
    <t>30227</t>
  </si>
  <si>
    <t>委托业务费</t>
  </si>
  <si>
    <t>民生类</t>
  </si>
  <si>
    <t>530102251100003866141</t>
  </si>
  <si>
    <t>区级配套就业补助经费</t>
  </si>
  <si>
    <t>30309</t>
  </si>
  <si>
    <t>奖励金</t>
  </si>
  <si>
    <t>530102251100003866244</t>
  </si>
  <si>
    <t>精准帮扶东川区农村劳动力转移就业经费</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</si>
  <si>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</si>
  <si>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</si>
  <si>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</si>
  <si>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</si>
  <si>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</si>
  <si>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</si>
  <si>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</si>
  <si>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</si>
  <si>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</si>
  <si>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</si>
  <si>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</si>
  <si>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</si>
  <si>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</si>
  <si>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工资福利发放行政人数</t>
  </si>
  <si>
    <t>=</t>
  </si>
  <si>
    <t>22</t>
  </si>
  <si>
    <t>人</t>
  </si>
  <si>
    <t>定量指标</t>
  </si>
  <si>
    <t>反映部门（单位）实际发放工资人员数量。工资福利包括：行政人员工资、社会保险、住房公积金、职业年金等。</t>
  </si>
  <si>
    <t>供养离（退）休人员数</t>
  </si>
  <si>
    <t>21</t>
  </si>
  <si>
    <t>反映财政供养部门（单位）离（退）休人员数量。</t>
  </si>
  <si>
    <t>效益指标</t>
  </si>
  <si>
    <t>社会效益</t>
  </si>
  <si>
    <t>部门运转</t>
  </si>
  <si>
    <t>是/否</t>
  </si>
  <si>
    <t>定性指标</t>
  </si>
  <si>
    <t>反映部门（单位）运转情况。</t>
  </si>
  <si>
    <t>满意度指标</t>
  </si>
  <si>
    <t>服务对象满意度</t>
  </si>
  <si>
    <t>单位人员满意度</t>
  </si>
  <si>
    <t>&gt;=</t>
  </si>
  <si>
    <t>90</t>
  </si>
  <si>
    <t>%</t>
  </si>
  <si>
    <t xml:space="preserve">反映部门（单位）人员对工资福利发放的满意程度。
</t>
  </si>
  <si>
    <t>社会公众满意度</t>
  </si>
  <si>
    <t xml:space="preserve">反映社会公众对部门（单位）履职情况的满意程度。
</t>
  </si>
  <si>
    <t>根据《昆明市五华区就业局、昆明北理工科技孵化器有限公司共建大学生创业园合作协议》的等文件要求，2025年完成如下目标：1.开通五华区就业就业中心公共就业专网维护条数3条；2.流动人员人事档案转递件数不少于2000件；3.库存流动人员人事档案整理件数不少于6000件；4.创业园区域内创业实体数量不少于40个，年度内项目总体完成质量不低于90%，开展信息化建设，维护公共就业服务专网，为青年（大学生）创业者提供优质的创业环境和全方位的支持服务，激发创业活力、增加就业岗位、促进经济发展。</t>
  </si>
  <si>
    <t>五华区就业就业中心公共就业专网维护条数</t>
  </si>
  <si>
    <t>条</t>
  </si>
  <si>
    <t>反映五华区就业中心公共就业专网维护条数</t>
  </si>
  <si>
    <t>流动人员人事档案转递件数</t>
  </si>
  <si>
    <t>2000</t>
  </si>
  <si>
    <t>件</t>
  </si>
  <si>
    <t>反映流动人员人事档案转递件数</t>
  </si>
  <si>
    <t>库存流动人员人事档案整理件数</t>
  </si>
  <si>
    <t>6000</t>
  </si>
  <si>
    <t>反映库存流动人员人事档案整理件数</t>
  </si>
  <si>
    <t>创业园区域内创业实体数量</t>
  </si>
  <si>
    <t>40</t>
  </si>
  <si>
    <t>户</t>
  </si>
  <si>
    <t>反映创业园区域内创业实体数量</t>
  </si>
  <si>
    <t>质量指标</t>
  </si>
  <si>
    <t>公共就业专网运营保障率</t>
  </si>
  <si>
    <t>98</t>
  </si>
  <si>
    <t>反映公共就业专网运营保障率</t>
  </si>
  <si>
    <t>创业园运营目标达成率</t>
  </si>
  <si>
    <t>反映创业园运营目标达成率</t>
  </si>
  <si>
    <t>流动人员人事档案信息系统更新维护率</t>
  </si>
  <si>
    <t>100</t>
  </si>
  <si>
    <t>反映流动人员人事档案信息系统更新维护率</t>
  </si>
  <si>
    <t>时效指标</t>
  </si>
  <si>
    <t>项目完成及时</t>
  </si>
  <si>
    <t>及时</t>
  </si>
  <si>
    <t>促进就业创业政策知晓率</t>
  </si>
  <si>
    <t>反映畅通就业创业政策贯彻落实渠道，建立健全促进就业创业的长效机制效果情况，促进就业创业政策知晓率</t>
  </si>
  <si>
    <t>库存流动人员人事档案整理合规率</t>
  </si>
  <si>
    <t>反映库存流动人员人事档案整理合规率</t>
  </si>
  <si>
    <t>项目受益对象满意度</t>
  </si>
  <si>
    <t>反映项目受益对象满意度</t>
  </si>
  <si>
    <t>根据《五华区对口帮扶东川区巩固脱贫攻坚推进乡村振兴协同发展战略框架协议》及项目实施方案的要求，协调企业与东川区开展合作，引进劳动密集型企业带动就近就地就业，探索开展新型学徒制和订单式培训。五华区持续帮助东川区农村劳动力转移就业，每年提供用工信息不少于12000个，开展线上线下招聘会2次，转移就业和接收安置东川籍农村劳动力不少于1000人，稳岗6个月生活补贴人员数不少于200人，结合东川区农村劳动力就业意愿，有针对性挖掘就业岗位，搭建就业平台，促进精准送岗，提高就业质量效果。</t>
  </si>
  <si>
    <t>每年提供用工信息数量</t>
  </si>
  <si>
    <t>12000</t>
  </si>
  <si>
    <t>个</t>
  </si>
  <si>
    <t>反映每年提供用工信息数量</t>
  </si>
  <si>
    <t>开展线上线下招聘会次数</t>
  </si>
  <si>
    <t>次</t>
  </si>
  <si>
    <t>反映开展线上线下招聘会次数</t>
  </si>
  <si>
    <t>转移就业和接收安置东川籍农村劳动力转移就业目标</t>
  </si>
  <si>
    <t>1000</t>
  </si>
  <si>
    <t>反应转移就业和接收安置东川籍农村劳动力转移就业目标1000名（含脱贫农村劳动力转移就业人数800人）</t>
  </si>
  <si>
    <t>稳岗6个月生活补贴人员数</t>
  </si>
  <si>
    <t>200</t>
  </si>
  <si>
    <t>反映稳岗6个月生活补贴人数</t>
  </si>
  <si>
    <t>项目经费使用合规性</t>
  </si>
  <si>
    <t>反映项目经费使用合规性</t>
  </si>
  <si>
    <t>项目完成时限</t>
  </si>
  <si>
    <t>年度内完成</t>
  </si>
  <si>
    <t>年</t>
  </si>
  <si>
    <t>反映项目完成时限</t>
  </si>
  <si>
    <t>成本指标</t>
  </si>
  <si>
    <t>经济成本指标</t>
  </si>
  <si>
    <t>1800</t>
  </si>
  <si>
    <t>元/人年</t>
  </si>
  <si>
    <t>反映稳定就业满6个月一次性补贴标准。补贴标准=实际每人每月补贴标准*补贴月数。300元*6个月=1800元，预计200人。</t>
  </si>
  <si>
    <t>提高就业质量效果</t>
  </si>
  <si>
    <t>效果显著</t>
  </si>
  <si>
    <t>反映提高就业质量效果</t>
  </si>
  <si>
    <t>根据《昆明市就业信息员管理办法》《昆明市五华区人民政府办公室关于印发五华区鼓励非国有企业就近就地吸纳安置劳动者就业奖励办法（试行）的通知》（五政办通[2013]77号）等文件要求，2025年完成如下工作：按要求建立就业信息员制度，发放就业信息员补贴22人；鼓励非国企就近就地吸纳安置劳动者就业，发放奖励款60人；开发公益性岗位吸纳就业困难人员就业，发放公益性岗位人员工伤、生育、长护三险补贴200人；完成发放落户补贴8万元（100人*800元/人）、租房补贴40万元（100人*4000元/人）、购房补贴120万元（30人*40000元/人）、高校毕业生来昆留昆就业补贴28.8万元（120人*2400元/人）。建立健全区就业服务体系，完成全区有效就业岗位收集与开发，组织召开招聘会10场，线下5场、线上5场，建立起规范的流动人员人事档案基础信息，做到库存流动人员人事档案信息健全、整理规范、信息对称，整体提高五华区流动人员人事档案管理工作的规范性，通过委托第三方做好职业培训第三方监督服务，提高实名登记高校毕业生就业率，促进高校毕业生开展各项就业再就业工作，确保就业局势基本平稳。</t>
  </si>
  <si>
    <t>就业信息员补贴人数</t>
  </si>
  <si>
    <t>反映就业信息员补贴人数</t>
  </si>
  <si>
    <t>全区公益性岗位人员工伤、生育、长护三险补贴人数</t>
  </si>
  <si>
    <t>反映全区公益性岗位人员工伤、生育、长护三险补贴人数</t>
  </si>
  <si>
    <t>非国企就近就地吸纳安置劳动者就业奖励人数</t>
  </si>
  <si>
    <t>60</t>
  </si>
  <si>
    <t>反映非国企就近就地吸纳安置劳动者就业奖励人数</t>
  </si>
  <si>
    <t>落户补贴人数</t>
  </si>
  <si>
    <t>反映落户补贴人数</t>
  </si>
  <si>
    <t>租房补贴人数</t>
  </si>
  <si>
    <t>反映租房补贴人数</t>
  </si>
  <si>
    <t>购房补贴人数</t>
  </si>
  <si>
    <t>30</t>
  </si>
  <si>
    <t>反映购房补贴人数</t>
  </si>
  <si>
    <t>高校毕业生来昆留昆就业补贴人数</t>
  </si>
  <si>
    <t>120</t>
  </si>
  <si>
    <t>反映高校毕业生来昆留昆就业补贴人数</t>
  </si>
  <si>
    <t>举办招聘会场数</t>
  </si>
  <si>
    <t>场</t>
  </si>
  <si>
    <t>反映2025年计划召开招聘会场数（线下5场，线上5场）</t>
  </si>
  <si>
    <t>职业培训第三方监督抽查率</t>
  </si>
  <si>
    <t>反映职业培训第三方监督抽查情况</t>
  </si>
  <si>
    <t>反映项目完成及时</t>
  </si>
  <si>
    <t>实名登记高校毕业生就业率</t>
  </si>
  <si>
    <t>反映实名登记高校毕业生就业率</t>
  </si>
  <si>
    <t>反映促进就业创业政策知晓率</t>
  </si>
  <si>
    <t>反映服务对象满意度</t>
  </si>
  <si>
    <t>预算06表</t>
  </si>
  <si>
    <t>政府性基金预算支出预算表</t>
  </si>
  <si>
    <t>单位名称：昆明市发展和改革委员会</t>
  </si>
  <si>
    <t>政府性基金预算支出</t>
  </si>
  <si>
    <t>备注：昆明市五华区公共就业和人才服务中心2025年无政府性基金预算支出。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</si>
  <si>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</si>
  <si>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</si>
  <si>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</si>
  <si>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</si>
  <si>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</si>
  <si>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</si>
  <si>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</si>
  <si>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</si>
  <si>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</si>
  <si>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</si>
  <si>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</si>
  <si>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采购复印纸</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</si>
  <si>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</si>
  <si>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</si>
  <si>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</si>
  <si>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</si>
  <si>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</si>
  <si>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</si>
  <si>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</si>
  <si>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</si>
  <si>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</si>
  <si>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</si>
  <si>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备注：昆明市五华区公共就业和人才服务中心2025年无政府购买服务预算支出。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</si>
  <si>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</si>
  <si>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</si>
  <si>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</si>
  <si>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</si>
  <si>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</si>
  <si>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</si>
  <si>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</si>
  <si>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</si>
  <si>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</si>
  <si>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</si>
  <si>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</si>
  <si>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</si>
  <si>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</si>
  <si>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</si>
  <si>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</si>
  <si>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</si>
  <si>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</si>
  <si>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</si>
  <si>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</si>
  <si>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</si>
  <si>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</si>
  <si>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</si>
  <si>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</si>
  <si>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备注：昆明市五华区公共就业和人才服务中心2025年无区对下转移支付。</t>
  </si>
  <si>
    <t>预算09-2表</t>
  </si>
  <si>
    <t>备注：昆明市五华区公共就业和人才服务中心2025年无区对下转移支付绩效目标。</t>
  </si>
  <si>
    <t xml:space="preserve">预算10表
</t>
  </si>
  <si>
    <t>资产类别</t>
  </si>
  <si>
    <t>资产分类代码.名称</t>
  </si>
  <si>
    <t>资产名称</t>
  </si>
  <si>
    <t>计量单位</t>
  </si>
  <si>
    <t>财政部门批复数（元）</t>
  </si>
  <si>
    <t>单价</t>
  </si>
  <si>
    <t>金额</t>
  </si>
  <si>
    <t>备注：昆明市五华区公共就业和人才服务中心2025年无部门新增资产配置预算支出。</t>
  </si>
  <si>
    <t>预算11表</t>
  </si>
  <si>
    <t>上级补助</t>
  </si>
  <si>
    <t>备注：昆明市五华区公共就业和人才服务中心2025年无上级补助项目预算支出。</t>
  </si>
  <si>
    <t>预算12表</t>
  </si>
  <si>
    <t>项目级次</t>
  </si>
  <si>
    <t>112 社会保障缴费</t>
  </si>
  <si>
    <t>本级</t>
  </si>
  <si>
    <t>311 专项业务类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</si>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</sst>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12"/>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49" fontId="36" fillId="0" borderId="7">
      <alignment horizontal="left" vertical="center" wrapText="1"/>
    </xf>
    <xf numFmtId="176" fontId="36" fillId="0" borderId="7">
      <alignment horizontal="right" vertical="center"/>
    </xf>
    <xf numFmtId="177" fontId="36" fillId="0" borderId="7">
      <alignment horizontal="right" vertical="center"/>
    </xf>
    <xf numFmtId="178" fontId="36" fillId="0" borderId="7">
      <alignment horizontal="right" vertical="center"/>
    </xf>
    <xf numFmtId="179" fontId="36" fillId="0" borderId="7">
      <alignment horizontal="right" vertical="center"/>
    </xf>
    <xf numFmtId="10" fontId="36" fillId="0" borderId="7">
      <alignment horizontal="right" vertical="center"/>
    </xf>
    <xf numFmtId="180" fontId="36" fillId="0" borderId="7">
      <alignment horizontal="right" vertical="center"/>
    </xf>
    <xf numFmtId="0" fontId="36" fillId="0" borderId="0">
      <alignment vertical="top"/>
      <protection locked="0"/>
    </xf>
    <xf numFmtId="0" fontId="6" fillId="0" borderId="0"/>
  </cellStyleXfs>
  <cellXfs count="22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Fill="1" applyBorder="1" applyAlignment="1"/>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58" applyFill="1" applyAlignment="1">
      <alignment vertical="center"/>
    </xf>
    <xf numFmtId="0" fontId="2" fillId="2" borderId="0" xfId="0" applyFont="1" applyFill="1" applyBorder="1" applyAlignment="1" applyProtection="1">
      <alignment horizontal="right" vertical="center" wrapText="1"/>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6" fillId="0" borderId="0" xfId="57" applyFont="1" applyFill="1" applyBorder="1" applyAlignment="1" applyProtection="1">
      <alignment vertical="center"/>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6" fillId="0" borderId="0" xfId="57" applyFont="1" applyFill="1" applyBorder="1" applyAlignment="1" applyProtection="1"/>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0" fillId="0" borderId="0" xfId="0" applyFont="1" applyFill="1" applyBorder="1" applyAlignment="1">
      <alignmen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49" fontId="6" fillId="0" borderId="0" xfId="57" applyNumberFormat="1" applyFont="1" applyFill="1" applyBorder="1" applyAlignment="1" applyProtection="1"/>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0" fontId="13" fillId="0" borderId="0" xfId="57" applyFont="1" applyFill="1" applyAlignment="1" applyProtection="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7"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0" fillId="0" borderId="0" xfId="0" applyFont="1" applyFill="1" applyBorder="1"/>
    <xf numFmtId="0" fontId="0" fillId="0" borderId="0" xfId="0" applyFont="1" applyFill="1" applyBorder="1" applyAlignment="1">
      <alignment horizontal="center" vertical="center"/>
    </xf>
    <xf numFmtId="0" fontId="1" fillId="0" borderId="0" xfId="0" applyFont="1" applyFill="1" applyBorder="1" applyAlignment="1" applyProtection="1">
      <alignment horizontal="right" vertical="center" wrapText="1"/>
      <protection locked="0"/>
    </xf>
    <xf numFmtId="0" fontId="8"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xf>
    <xf numFmtId="0" fontId="14" fillId="0" borderId="2" xfId="0" applyFont="1" applyFill="1" applyBorder="1" applyAlignment="1" applyProtection="1">
      <alignment horizontal="center" vertical="center"/>
      <protection locked="0"/>
    </xf>
    <xf numFmtId="0" fontId="14" fillId="0" borderId="3" xfId="0" applyFont="1" applyFill="1" applyBorder="1" applyAlignment="1" applyProtection="1">
      <alignment horizontal="center" vertical="center"/>
      <protection locked="0"/>
    </xf>
    <xf numFmtId="0" fontId="14" fillId="0" borderId="4"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wrapText="1"/>
    </xf>
    <xf numFmtId="176" fontId="5" fillId="0" borderId="7" xfId="0" applyNumberFormat="1" applyFont="1" applyFill="1" applyBorder="1" applyAlignment="1">
      <alignment horizontal="right" vertical="center"/>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1" xfId="0" applyFont="1" applyFill="1" applyBorder="1" applyAlignment="1">
      <alignment horizontal="left" vertical="center"/>
    </xf>
    <xf numFmtId="0" fontId="2" fillId="0" borderId="11" xfId="0" applyFont="1" applyFill="1" applyBorder="1" applyAlignment="1">
      <alignment horizontal="right" vertical="center"/>
    </xf>
    <xf numFmtId="0" fontId="2" fillId="0" borderId="7" xfId="0" applyFont="1" applyFill="1" applyBorder="1" applyAlignment="1">
      <alignment horizontal="center" vertical="center"/>
    </xf>
    <xf numFmtId="0" fontId="2" fillId="0" borderId="7" xfId="0" applyNumberFormat="1" applyFont="1" applyFill="1" applyBorder="1" applyAlignment="1" applyProtection="1">
      <alignment horizontal="left" vertical="center" wrapText="1" indent="1"/>
      <protection locked="0"/>
    </xf>
    <xf numFmtId="0" fontId="2" fillId="0" borderId="7" xfId="0" applyFont="1" applyFill="1" applyBorder="1" applyAlignment="1" applyProtection="1">
      <alignment horizontal="left" vertical="center" wrapText="1" indent="1"/>
      <protection locked="0"/>
    </xf>
    <xf numFmtId="0" fontId="1" fillId="0" borderId="7" xfId="0" applyFont="1" applyFill="1" applyBorder="1" applyAlignment="1" applyProtection="1">
      <alignment horizontal="center" vertical="center" wrapText="1"/>
      <protection locked="0"/>
    </xf>
    <xf numFmtId="0" fontId="7" fillId="0" borderId="7" xfId="0" applyFont="1" applyFill="1" applyBorder="1" applyAlignment="1" applyProtection="1">
      <alignment vertical="top" wrapText="1"/>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protection locked="0"/>
    </xf>
    <xf numFmtId="0" fontId="2" fillId="0" borderId="11" xfId="0" applyFont="1" applyFill="1" applyBorder="1" applyAlignment="1" applyProtection="1">
      <alignment horizontal="right" vertical="center"/>
      <protection locked="0"/>
    </xf>
    <xf numFmtId="0" fontId="7" fillId="0" borderId="0" xfId="0" applyFont="1" applyFill="1" applyBorder="1" applyAlignment="1">
      <alignment horizontal="left" vertical="center"/>
    </xf>
    <xf numFmtId="0" fontId="2" fillId="0" borderId="0" xfId="0" applyFont="1" applyFill="1" applyBorder="1" applyAlignment="1">
      <alignment horizontal="right" vertical="center"/>
    </xf>
    <xf numFmtId="0" fontId="14"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2" fillId="0" borderId="7" xfId="0" applyFont="1" applyFill="1" applyBorder="1" applyAlignment="1" applyProtection="1">
      <alignment vertical="center"/>
      <protection locked="0"/>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xf>
    <xf numFmtId="0" fontId="15" fillId="0" borderId="7" xfId="0" applyFont="1" applyFill="1" applyBorder="1" applyAlignment="1">
      <alignment horizontal="center" vertical="center"/>
    </xf>
    <xf numFmtId="0" fontId="15" fillId="0" borderId="7" xfId="0" applyFont="1" applyFill="1" applyBorder="1" applyAlignment="1" applyProtection="1">
      <alignment horizontal="center" vertical="center" wrapText="1"/>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9" activePane="bottomLeft" state="frozen"/>
      <selection/>
      <selection pane="bottomLeft" activeCell="B22" sqref="B22"/>
    </sheetView>
  </sheetViews>
  <sheetFormatPr defaultColWidth="8.57407407407407" defaultRowHeight="12.75" customHeight="1" outlineLevelCol="3"/>
  <cols>
    <col min="1" max="4" width="41" style="173" customWidth="1"/>
    <col min="5" max="16384" width="8.57407407407407" style="173"/>
  </cols>
  <sheetData>
    <row r="1" customHeight="1" spans="1:4">
      <c r="A1" s="174"/>
      <c r="B1" s="174"/>
      <c r="C1" s="174"/>
      <c r="D1" s="174"/>
    </row>
    <row r="2" ht="15" customHeight="1" spans="1:4">
      <c r="A2" s="175"/>
      <c r="B2" s="175"/>
      <c r="C2" s="175"/>
      <c r="D2" s="197" t="s">
        <v>0</v>
      </c>
    </row>
    <row r="3" ht="41.25" customHeight="1" spans="1:1">
      <c r="A3" s="176" t="str">
        <f>"2025"&amp;"年部门财务收支预算总表"</f>
        <v>2025年部门财务收支预算总表</v>
      </c>
    </row>
    <row r="4" ht="17.25" customHeight="1" spans="1:4">
      <c r="A4" s="177" t="str">
        <f>"单位名称："&amp;"昆明市五华区公共就业和人才服务中心"</f>
        <v>单位名称：昆明市五华区公共就业和人才服务中心</v>
      </c>
      <c r="B4" s="218"/>
      <c r="D4" s="219" t="s">
        <v>1</v>
      </c>
    </row>
    <row r="5" ht="23.25" customHeight="1" spans="1:4">
      <c r="A5" s="196" t="s">
        <v>2</v>
      </c>
      <c r="B5" s="220"/>
      <c r="C5" s="196" t="s">
        <v>3</v>
      </c>
      <c r="D5" s="220"/>
    </row>
    <row r="6" ht="24" customHeight="1" spans="1:4">
      <c r="A6" s="196" t="s">
        <v>4</v>
      </c>
      <c r="B6" s="196" t="s">
        <v>5</v>
      </c>
      <c r="C6" s="196" t="s">
        <v>6</v>
      </c>
      <c r="D6" s="196" t="s">
        <v>5</v>
      </c>
    </row>
    <row r="7" ht="17.25" customHeight="1" spans="1:4">
      <c r="A7" s="221" t="s">
        <v>7</v>
      </c>
      <c r="B7" s="189">
        <v>11879763.04</v>
      </c>
      <c r="C7" s="221" t="s">
        <v>8</v>
      </c>
      <c r="D7" s="189"/>
    </row>
    <row r="8" ht="17.25" customHeight="1" spans="1:4">
      <c r="A8" s="221" t="s">
        <v>9</v>
      </c>
      <c r="B8" s="189"/>
      <c r="C8" s="221" t="s">
        <v>10</v>
      </c>
      <c r="D8" s="189"/>
    </row>
    <row r="9" ht="17.25" customHeight="1" spans="1:4">
      <c r="A9" s="221" t="s">
        <v>11</v>
      </c>
      <c r="B9" s="189"/>
      <c r="C9" s="222" t="s">
        <v>12</v>
      </c>
      <c r="D9" s="189"/>
    </row>
    <row r="10" ht="17.25" customHeight="1" spans="1:4">
      <c r="A10" s="221" t="s">
        <v>13</v>
      </c>
      <c r="B10" s="189"/>
      <c r="C10" s="222" t="s">
        <v>14</v>
      </c>
      <c r="D10" s="189"/>
    </row>
    <row r="11" ht="17.25" customHeight="1" spans="1:4">
      <c r="A11" s="221" t="s">
        <v>15</v>
      </c>
      <c r="B11" s="189"/>
      <c r="C11" s="222" t="s">
        <v>16</v>
      </c>
      <c r="D11" s="189"/>
    </row>
    <row r="12" ht="17.25" customHeight="1" spans="1:4">
      <c r="A12" s="221" t="s">
        <v>17</v>
      </c>
      <c r="B12" s="189"/>
      <c r="C12" s="222" t="s">
        <v>18</v>
      </c>
      <c r="D12" s="189"/>
    </row>
    <row r="13" ht="17.25" customHeight="1" spans="1:4">
      <c r="A13" s="221" t="s">
        <v>19</v>
      </c>
      <c r="B13" s="189"/>
      <c r="C13" s="223" t="s">
        <v>20</v>
      </c>
      <c r="D13" s="189"/>
    </row>
    <row r="14" ht="17.25" customHeight="1" spans="1:4">
      <c r="A14" s="221" t="s">
        <v>21</v>
      </c>
      <c r="B14" s="189"/>
      <c r="C14" s="223" t="s">
        <v>22</v>
      </c>
      <c r="D14" s="189">
        <v>11039075.36</v>
      </c>
    </row>
    <row r="15" ht="17.25" customHeight="1" spans="1:4">
      <c r="A15" s="221" t="s">
        <v>23</v>
      </c>
      <c r="B15" s="189"/>
      <c r="C15" s="223" t="s">
        <v>24</v>
      </c>
      <c r="D15" s="189">
        <v>473305.28</v>
      </c>
    </row>
    <row r="16" ht="17.25" customHeight="1" spans="1:4">
      <c r="A16" s="221" t="s">
        <v>25</v>
      </c>
      <c r="B16" s="189"/>
      <c r="C16" s="223" t="s">
        <v>26</v>
      </c>
      <c r="D16" s="189"/>
    </row>
    <row r="17" ht="17.25" customHeight="1" spans="1:4">
      <c r="A17" s="224"/>
      <c r="B17" s="189"/>
      <c r="C17" s="223" t="s">
        <v>27</v>
      </c>
      <c r="D17" s="189"/>
    </row>
    <row r="18" ht="17.25" customHeight="1" spans="1:4">
      <c r="A18" s="225"/>
      <c r="B18" s="189"/>
      <c r="C18" s="223" t="s">
        <v>28</v>
      </c>
      <c r="D18" s="189"/>
    </row>
    <row r="19" ht="17.25" customHeight="1" spans="1:4">
      <c r="A19" s="225"/>
      <c r="B19" s="189"/>
      <c r="C19" s="223" t="s">
        <v>29</v>
      </c>
      <c r="D19" s="189"/>
    </row>
    <row r="20" ht="17.25" customHeight="1" spans="1:4">
      <c r="A20" s="225"/>
      <c r="B20" s="189"/>
      <c r="C20" s="223" t="s">
        <v>30</v>
      </c>
      <c r="D20" s="189"/>
    </row>
    <row r="21" ht="17.25" customHeight="1" spans="1:4">
      <c r="A21" s="225"/>
      <c r="B21" s="189"/>
      <c r="C21" s="223" t="s">
        <v>31</v>
      </c>
      <c r="D21" s="189"/>
    </row>
    <row r="22" ht="17.25" customHeight="1" spans="1:4">
      <c r="A22" s="225"/>
      <c r="B22" s="189"/>
      <c r="C22" s="223" t="s">
        <v>32</v>
      </c>
      <c r="D22" s="189"/>
    </row>
    <row r="23" ht="17.25" customHeight="1" spans="1:4">
      <c r="A23" s="225"/>
      <c r="B23" s="189"/>
      <c r="C23" s="223" t="s">
        <v>33</v>
      </c>
      <c r="D23" s="189"/>
    </row>
    <row r="24" ht="17.25" customHeight="1" spans="1:4">
      <c r="A24" s="225"/>
      <c r="B24" s="189"/>
      <c r="C24" s="223" t="s">
        <v>34</v>
      </c>
      <c r="D24" s="189"/>
    </row>
    <row r="25" ht="17.25" customHeight="1" spans="1:4">
      <c r="A25" s="225"/>
      <c r="B25" s="189"/>
      <c r="C25" s="223" t="s">
        <v>35</v>
      </c>
      <c r="D25" s="189">
        <v>367382.4</v>
      </c>
    </row>
    <row r="26" ht="17.25" customHeight="1" spans="1:4">
      <c r="A26" s="225"/>
      <c r="B26" s="189"/>
      <c r="C26" s="223" t="s">
        <v>36</v>
      </c>
      <c r="D26" s="189"/>
    </row>
    <row r="27" ht="17.25" customHeight="1" spans="1:4">
      <c r="A27" s="225"/>
      <c r="B27" s="189"/>
      <c r="C27" s="224" t="s">
        <v>37</v>
      </c>
      <c r="D27" s="189"/>
    </row>
    <row r="28" ht="17.25" customHeight="1" spans="1:4">
      <c r="A28" s="225"/>
      <c r="B28" s="189"/>
      <c r="C28" s="223" t="s">
        <v>38</v>
      </c>
      <c r="D28" s="189"/>
    </row>
    <row r="29" ht="16.5" customHeight="1" spans="1:4">
      <c r="A29" s="225"/>
      <c r="B29" s="189"/>
      <c r="C29" s="223" t="s">
        <v>39</v>
      </c>
      <c r="D29" s="189"/>
    </row>
    <row r="30" ht="16.5" customHeight="1" spans="1:4">
      <c r="A30" s="225"/>
      <c r="B30" s="189"/>
      <c r="C30" s="224" t="s">
        <v>40</v>
      </c>
      <c r="D30" s="189"/>
    </row>
    <row r="31" ht="17.25" customHeight="1" spans="1:4">
      <c r="A31" s="225"/>
      <c r="B31" s="189"/>
      <c r="C31" s="224" t="s">
        <v>41</v>
      </c>
      <c r="D31" s="189"/>
    </row>
    <row r="32" ht="17.25" customHeight="1" spans="1:4">
      <c r="A32" s="225"/>
      <c r="B32" s="189"/>
      <c r="C32" s="223" t="s">
        <v>42</v>
      </c>
      <c r="D32" s="189"/>
    </row>
    <row r="33" ht="16.5" customHeight="1" spans="1:4">
      <c r="A33" s="225" t="s">
        <v>43</v>
      </c>
      <c r="B33" s="189">
        <v>11879763.04</v>
      </c>
      <c r="C33" s="225" t="s">
        <v>44</v>
      </c>
      <c r="D33" s="189">
        <v>11879763.04</v>
      </c>
    </row>
    <row r="34" ht="16.5" customHeight="1" spans="1:4">
      <c r="A34" s="224" t="s">
        <v>45</v>
      </c>
      <c r="B34" s="189"/>
      <c r="C34" s="224" t="s">
        <v>46</v>
      </c>
      <c r="D34" s="189"/>
    </row>
    <row r="35" ht="16.5" customHeight="1" spans="1:4">
      <c r="A35" s="223" t="s">
        <v>47</v>
      </c>
      <c r="B35" s="189"/>
      <c r="C35" s="223" t="s">
        <v>47</v>
      </c>
      <c r="D35" s="189"/>
    </row>
    <row r="36" ht="16.5" customHeight="1" spans="1:4">
      <c r="A36" s="223" t="s">
        <v>48</v>
      </c>
      <c r="B36" s="189"/>
      <c r="C36" s="223" t="s">
        <v>49</v>
      </c>
      <c r="D36" s="189"/>
    </row>
    <row r="37" ht="16.5" customHeight="1" spans="1:4">
      <c r="A37" s="226" t="s">
        <v>50</v>
      </c>
      <c r="B37" s="189">
        <v>11879763.04</v>
      </c>
      <c r="C37" s="226" t="s">
        <v>51</v>
      </c>
      <c r="D37" s="189">
        <v>11879763.04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A11" sqref="A1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customHeight="1" spans="1:6">
      <c r="A1" s="1"/>
      <c r="B1" s="1"/>
      <c r="C1" s="1"/>
      <c r="D1" s="1"/>
      <c r="E1" s="1"/>
      <c r="F1" s="1"/>
    </row>
    <row r="2" ht="12" customHeight="1" spans="1:6">
      <c r="A2" s="122">
        <v>1</v>
      </c>
      <c r="B2" s="123">
        <v>0</v>
      </c>
      <c r="C2" s="122">
        <v>1</v>
      </c>
      <c r="D2" s="124"/>
      <c r="E2" s="124"/>
      <c r="F2" s="121" t="s">
        <v>400</v>
      </c>
    </row>
    <row r="3" ht="42" customHeight="1" spans="1:6">
      <c r="A3" s="125" t="str">
        <f>"2025"&amp;"年部门政府性基金预算支出预算表"</f>
        <v>2025年部门政府性基金预算支出预算表</v>
      </c>
      <c r="B3" s="125" t="s">
        <v>401</v>
      </c>
      <c r="C3" s="126"/>
      <c r="D3" s="127"/>
      <c r="E3" s="127"/>
      <c r="F3" s="127"/>
    </row>
    <row r="4" ht="13.5" customHeight="1" spans="1:6">
      <c r="A4" s="5" t="str">
        <f>"单位名称："&amp;"昆明市五华区公共就业和人才服务中心"</f>
        <v>单位名称：昆明市五华区公共就业和人才服务中心</v>
      </c>
      <c r="B4" s="5" t="s">
        <v>402</v>
      </c>
      <c r="C4" s="122"/>
      <c r="D4" s="124"/>
      <c r="E4" s="124"/>
      <c r="F4" s="121" t="s">
        <v>1</v>
      </c>
    </row>
    <row r="5" ht="19.5" customHeight="1" spans="1:6">
      <c r="A5" s="128" t="s">
        <v>179</v>
      </c>
      <c r="B5" s="129" t="s">
        <v>71</v>
      </c>
      <c r="C5" s="128" t="s">
        <v>72</v>
      </c>
      <c r="D5" s="11" t="s">
        <v>403</v>
      </c>
      <c r="E5" s="12"/>
      <c r="F5" s="13"/>
    </row>
    <row r="6" ht="18.75" customHeight="1" spans="1:6">
      <c r="A6" s="130"/>
      <c r="B6" s="131"/>
      <c r="C6" s="130"/>
      <c r="D6" s="16" t="s">
        <v>55</v>
      </c>
      <c r="E6" s="11" t="s">
        <v>74</v>
      </c>
      <c r="F6" s="16" t="s">
        <v>75</v>
      </c>
    </row>
    <row r="7" ht="18.75" customHeight="1" spans="1:6">
      <c r="A7" s="69">
        <v>1</v>
      </c>
      <c r="B7" s="132" t="s">
        <v>82</v>
      </c>
      <c r="C7" s="69">
        <v>3</v>
      </c>
      <c r="D7" s="133">
        <v>4</v>
      </c>
      <c r="E7" s="133">
        <v>5</v>
      </c>
      <c r="F7" s="133">
        <v>6</v>
      </c>
    </row>
    <row r="8" ht="21" customHeight="1" spans="1:6">
      <c r="A8" s="21"/>
      <c r="B8" s="21"/>
      <c r="C8" s="21"/>
      <c r="D8" s="81"/>
      <c r="E8" s="81"/>
      <c r="F8" s="81"/>
    </row>
    <row r="9" ht="21" customHeight="1" spans="1:6">
      <c r="A9" s="21"/>
      <c r="B9" s="21"/>
      <c r="C9" s="21"/>
      <c r="D9" s="81"/>
      <c r="E9" s="81"/>
      <c r="F9" s="81"/>
    </row>
    <row r="10" ht="18.75" customHeight="1" spans="1:6">
      <c r="A10" s="134" t="s">
        <v>168</v>
      </c>
      <c r="B10" s="134" t="s">
        <v>168</v>
      </c>
      <c r="C10" s="135" t="s">
        <v>168</v>
      </c>
      <c r="D10" s="81"/>
      <c r="E10" s="81"/>
      <c r="F10" s="81"/>
    </row>
    <row r="11" customHeight="1" spans="1:1">
      <c r="A11" s="136" t="s">
        <v>404</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workbookViewId="0">
      <pane ySplit="1" topLeftCell="A2" activePane="bottomLeft" state="frozen"/>
      <selection/>
      <selection pane="bottomLeft" activeCell="C18" sqref="C18"/>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customHeight="1" spans="1:19">
      <c r="A1" s="1"/>
      <c r="B1" s="1"/>
      <c r="C1" s="1"/>
      <c r="D1" s="1"/>
      <c r="E1" s="1"/>
      <c r="F1" s="1"/>
      <c r="G1" s="1"/>
      <c r="H1" s="1"/>
      <c r="I1" s="1"/>
      <c r="J1" s="1"/>
      <c r="K1" s="1"/>
      <c r="L1" s="1"/>
      <c r="M1" s="1"/>
      <c r="N1" s="1"/>
      <c r="O1" s="1"/>
      <c r="P1" s="1"/>
      <c r="Q1" s="1"/>
      <c r="R1" s="1"/>
      <c r="S1" s="1"/>
    </row>
    <row r="2" ht="15.75" customHeight="1" spans="2:19">
      <c r="B2" s="86"/>
      <c r="C2" s="86"/>
      <c r="R2" s="3"/>
      <c r="S2" s="3" t="s">
        <v>405</v>
      </c>
    </row>
    <row r="3" ht="41.25" customHeight="1" spans="1:19">
      <c r="A3" s="74" t="str">
        <f>"2025"&amp;"年部门政府采购预算表"</f>
        <v>2025年部门政府采购预算表</v>
      </c>
      <c r="B3" s="67"/>
      <c r="C3" s="67"/>
      <c r="D3" s="4"/>
      <c r="E3" s="4"/>
      <c r="F3" s="4"/>
      <c r="G3" s="4"/>
      <c r="H3" s="4"/>
      <c r="I3" s="4"/>
      <c r="J3" s="4"/>
      <c r="K3" s="4"/>
      <c r="L3" s="4"/>
      <c r="M3" s="67"/>
      <c r="N3" s="4"/>
      <c r="O3" s="4"/>
      <c r="P3" s="67"/>
      <c r="Q3" s="4"/>
      <c r="R3" s="67"/>
      <c r="S3" s="67"/>
    </row>
    <row r="4" ht="18.75" customHeight="1" spans="1:19">
      <c r="A4" s="114" t="str">
        <f>"单位名称："&amp;"昆明市五华区公共就业和人才服务中心"</f>
        <v>单位名称：昆明市五华区公共就业和人才服务中心</v>
      </c>
      <c r="B4" s="88"/>
      <c r="C4" s="88"/>
      <c r="D4" s="7"/>
      <c r="E4" s="7"/>
      <c r="F4" s="7"/>
      <c r="G4" s="7"/>
      <c r="H4" s="7"/>
      <c r="I4" s="7"/>
      <c r="J4" s="7"/>
      <c r="K4" s="7"/>
      <c r="L4" s="7"/>
      <c r="R4" s="8"/>
      <c r="S4" s="121" t="s">
        <v>1</v>
      </c>
    </row>
    <row r="5" ht="15.75" customHeight="1" spans="1:19">
      <c r="A5" s="10" t="s">
        <v>178</v>
      </c>
      <c r="B5" s="89" t="s">
        <v>179</v>
      </c>
      <c r="C5" s="89" t="s">
        <v>406</v>
      </c>
      <c r="D5" s="90" t="s">
        <v>407</v>
      </c>
      <c r="E5" s="90" t="s">
        <v>408</v>
      </c>
      <c r="F5" s="90" t="s">
        <v>409</v>
      </c>
      <c r="G5" s="90" t="s">
        <v>410</v>
      </c>
      <c r="H5" s="90" t="s">
        <v>411</v>
      </c>
      <c r="I5" s="104" t="s">
        <v>186</v>
      </c>
      <c r="J5" s="104"/>
      <c r="K5" s="104"/>
      <c r="L5" s="104"/>
      <c r="M5" s="105"/>
      <c r="N5" s="104"/>
      <c r="O5" s="104"/>
      <c r="P5" s="83"/>
      <c r="Q5" s="104"/>
      <c r="R5" s="105"/>
      <c r="S5" s="84"/>
    </row>
    <row r="6" ht="17.25" customHeight="1" spans="1:19">
      <c r="A6" s="15"/>
      <c r="B6" s="91"/>
      <c r="C6" s="91"/>
      <c r="D6" s="92"/>
      <c r="E6" s="92"/>
      <c r="F6" s="92"/>
      <c r="G6" s="92"/>
      <c r="H6" s="92"/>
      <c r="I6" s="92" t="s">
        <v>55</v>
      </c>
      <c r="J6" s="92" t="s">
        <v>58</v>
      </c>
      <c r="K6" s="92" t="s">
        <v>412</v>
      </c>
      <c r="L6" s="92" t="s">
        <v>413</v>
      </c>
      <c r="M6" s="106" t="s">
        <v>414</v>
      </c>
      <c r="N6" s="107" t="s">
        <v>415</v>
      </c>
      <c r="O6" s="107"/>
      <c r="P6" s="112"/>
      <c r="Q6" s="107"/>
      <c r="R6" s="113"/>
      <c r="S6" s="93"/>
    </row>
    <row r="7" ht="54" customHeight="1" spans="1:19">
      <c r="A7" s="18"/>
      <c r="B7" s="93"/>
      <c r="C7" s="93"/>
      <c r="D7" s="94"/>
      <c r="E7" s="94"/>
      <c r="F7" s="94"/>
      <c r="G7" s="94"/>
      <c r="H7" s="94"/>
      <c r="I7" s="94"/>
      <c r="J7" s="94" t="s">
        <v>57</v>
      </c>
      <c r="K7" s="94"/>
      <c r="L7" s="94"/>
      <c r="M7" s="108"/>
      <c r="N7" s="94" t="s">
        <v>57</v>
      </c>
      <c r="O7" s="94" t="s">
        <v>64</v>
      </c>
      <c r="P7" s="93" t="s">
        <v>65</v>
      </c>
      <c r="Q7" s="94" t="s">
        <v>66</v>
      </c>
      <c r="R7" s="108" t="s">
        <v>67</v>
      </c>
      <c r="S7" s="93" t="s">
        <v>68</v>
      </c>
    </row>
    <row r="8" ht="18" customHeight="1" spans="1:19">
      <c r="A8" s="115">
        <v>1</v>
      </c>
      <c r="B8" s="115" t="s">
        <v>82</v>
      </c>
      <c r="C8" s="116">
        <v>3</v>
      </c>
      <c r="D8" s="116">
        <v>4</v>
      </c>
      <c r="E8" s="115">
        <v>5</v>
      </c>
      <c r="F8" s="115">
        <v>6</v>
      </c>
      <c r="G8" s="115">
        <v>7</v>
      </c>
      <c r="H8" s="115">
        <v>8</v>
      </c>
      <c r="I8" s="115">
        <v>9</v>
      </c>
      <c r="J8" s="115">
        <v>10</v>
      </c>
      <c r="K8" s="115">
        <v>11</v>
      </c>
      <c r="L8" s="115">
        <v>12</v>
      </c>
      <c r="M8" s="115">
        <v>13</v>
      </c>
      <c r="N8" s="115">
        <v>14</v>
      </c>
      <c r="O8" s="115">
        <v>15</v>
      </c>
      <c r="P8" s="115">
        <v>16</v>
      </c>
      <c r="Q8" s="115">
        <v>17</v>
      </c>
      <c r="R8" s="115">
        <v>18</v>
      </c>
      <c r="S8" s="115">
        <v>19</v>
      </c>
    </row>
    <row r="9" ht="21" customHeight="1" spans="1:19">
      <c r="A9" s="95" t="s">
        <v>69</v>
      </c>
      <c r="B9" s="96" t="s">
        <v>69</v>
      </c>
      <c r="C9" s="96" t="s">
        <v>224</v>
      </c>
      <c r="D9" s="97" t="s">
        <v>416</v>
      </c>
      <c r="E9" s="97" t="s">
        <v>417</v>
      </c>
      <c r="F9" s="97" t="s">
        <v>418</v>
      </c>
      <c r="G9" s="117">
        <v>65</v>
      </c>
      <c r="H9" s="81">
        <v>10205</v>
      </c>
      <c r="I9" s="81">
        <v>10205</v>
      </c>
      <c r="J9" s="81">
        <v>10205</v>
      </c>
      <c r="K9" s="81"/>
      <c r="L9" s="81"/>
      <c r="M9" s="81"/>
      <c r="N9" s="81"/>
      <c r="O9" s="81"/>
      <c r="P9" s="81"/>
      <c r="Q9" s="81"/>
      <c r="R9" s="81"/>
      <c r="S9" s="81"/>
    </row>
    <row r="10" ht="21" customHeight="1" spans="1:19">
      <c r="A10" s="95" t="s">
        <v>69</v>
      </c>
      <c r="B10" s="96" t="s">
        <v>69</v>
      </c>
      <c r="C10" s="96" t="s">
        <v>264</v>
      </c>
      <c r="D10" s="97" t="s">
        <v>417</v>
      </c>
      <c r="E10" s="97" t="s">
        <v>417</v>
      </c>
      <c r="F10" s="97" t="s">
        <v>317</v>
      </c>
      <c r="G10" s="117">
        <v>30</v>
      </c>
      <c r="H10" s="81">
        <v>4800</v>
      </c>
      <c r="I10" s="81">
        <v>4800</v>
      </c>
      <c r="J10" s="81">
        <v>4800</v>
      </c>
      <c r="K10" s="81"/>
      <c r="L10" s="81"/>
      <c r="M10" s="81"/>
      <c r="N10" s="81"/>
      <c r="O10" s="81"/>
      <c r="P10" s="81"/>
      <c r="Q10" s="81"/>
      <c r="R10" s="81"/>
      <c r="S10" s="81"/>
    </row>
    <row r="11" ht="21" customHeight="1" spans="1:19">
      <c r="A11" s="98" t="s">
        <v>168</v>
      </c>
      <c r="B11" s="99"/>
      <c r="C11" s="99"/>
      <c r="D11" s="100"/>
      <c r="E11" s="100"/>
      <c r="F11" s="100"/>
      <c r="G11" s="118"/>
      <c r="H11" s="81">
        <v>15005</v>
      </c>
      <c r="I11" s="81">
        <v>15005</v>
      </c>
      <c r="J11" s="81">
        <v>15005</v>
      </c>
      <c r="K11" s="81"/>
      <c r="L11" s="81"/>
      <c r="M11" s="81"/>
      <c r="N11" s="81"/>
      <c r="O11" s="81"/>
      <c r="P11" s="81"/>
      <c r="Q11" s="81"/>
      <c r="R11" s="81"/>
      <c r="S11" s="81"/>
    </row>
    <row r="12" ht="21" customHeight="1" spans="1:19">
      <c r="A12" s="114" t="s">
        <v>419</v>
      </c>
      <c r="B12" s="5"/>
      <c r="C12" s="5"/>
      <c r="D12" s="114"/>
      <c r="E12" s="114"/>
      <c r="F12" s="114"/>
      <c r="G12" s="119"/>
      <c r="H12" s="120"/>
      <c r="I12" s="120"/>
      <c r="J12" s="120"/>
      <c r="K12" s="120"/>
      <c r="L12" s="120"/>
      <c r="M12" s="120"/>
      <c r="N12" s="120"/>
      <c r="O12" s="120"/>
      <c r="P12" s="120"/>
      <c r="Q12" s="120"/>
      <c r="R12" s="120"/>
      <c r="S12" s="120"/>
    </row>
  </sheetData>
  <mergeCells count="19">
    <mergeCell ref="A3:S3"/>
    <mergeCell ref="A4:H4"/>
    <mergeCell ref="I5:S5"/>
    <mergeCell ref="N6:S6"/>
    <mergeCell ref="A11:G11"/>
    <mergeCell ref="A12:S12"/>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pane ySplit="1" topLeftCell="A2" activePane="bottomLeft" state="frozen"/>
      <selection/>
      <selection pane="bottomLeft" activeCell="A11" sqref="A1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8"/>
      <c r="B2" s="86"/>
      <c r="C2" s="86"/>
      <c r="D2" s="86"/>
      <c r="E2" s="86"/>
      <c r="F2" s="86"/>
      <c r="G2" s="86"/>
      <c r="H2" s="78"/>
      <c r="I2" s="78"/>
      <c r="J2" s="78"/>
      <c r="K2" s="78"/>
      <c r="L2" s="78"/>
      <c r="M2" s="78"/>
      <c r="N2" s="102"/>
      <c r="O2" s="78"/>
      <c r="P2" s="78"/>
      <c r="Q2" s="86"/>
      <c r="R2" s="78"/>
      <c r="S2" s="110"/>
      <c r="T2" s="110" t="s">
        <v>420</v>
      </c>
    </row>
    <row r="3" ht="41.25" customHeight="1" spans="1:20">
      <c r="A3" s="74" t="str">
        <f>"2025"&amp;"年部门政府购买服务预算表"</f>
        <v>2025年部门政府购买服务预算表</v>
      </c>
      <c r="B3" s="67"/>
      <c r="C3" s="67"/>
      <c r="D3" s="67"/>
      <c r="E3" s="67"/>
      <c r="F3" s="67"/>
      <c r="G3" s="67"/>
      <c r="H3" s="87"/>
      <c r="I3" s="87"/>
      <c r="J3" s="87"/>
      <c r="K3" s="87"/>
      <c r="L3" s="87"/>
      <c r="M3" s="87"/>
      <c r="N3" s="103"/>
      <c r="O3" s="87"/>
      <c r="P3" s="87"/>
      <c r="Q3" s="67"/>
      <c r="R3" s="87"/>
      <c r="S3" s="103"/>
      <c r="T3" s="67"/>
    </row>
    <row r="4" ht="22.5" customHeight="1" spans="1:20">
      <c r="A4" s="75" t="str">
        <f>"单位名称："&amp;"昆明市五华区公共就业和人才服务中心"</f>
        <v>单位名称：昆明市五华区公共就业和人才服务中心</v>
      </c>
      <c r="B4" s="88"/>
      <c r="C4" s="88"/>
      <c r="D4" s="88"/>
      <c r="E4" s="88"/>
      <c r="F4" s="88"/>
      <c r="G4" s="88"/>
      <c r="H4" s="76"/>
      <c r="I4" s="76"/>
      <c r="J4" s="76"/>
      <c r="K4" s="76"/>
      <c r="L4" s="76"/>
      <c r="M4" s="76"/>
      <c r="N4" s="102"/>
      <c r="O4" s="78"/>
      <c r="P4" s="78"/>
      <c r="Q4" s="86"/>
      <c r="R4" s="78"/>
      <c r="S4" s="111"/>
      <c r="T4" s="110" t="s">
        <v>1</v>
      </c>
    </row>
    <row r="5" ht="24" customHeight="1" spans="1:20">
      <c r="A5" s="10" t="s">
        <v>178</v>
      </c>
      <c r="B5" s="89" t="s">
        <v>179</v>
      </c>
      <c r="C5" s="89" t="s">
        <v>406</v>
      </c>
      <c r="D5" s="89" t="s">
        <v>421</v>
      </c>
      <c r="E5" s="89" t="s">
        <v>422</v>
      </c>
      <c r="F5" s="89" t="s">
        <v>423</v>
      </c>
      <c r="G5" s="89" t="s">
        <v>424</v>
      </c>
      <c r="H5" s="90" t="s">
        <v>425</v>
      </c>
      <c r="I5" s="90" t="s">
        <v>426</v>
      </c>
      <c r="J5" s="104" t="s">
        <v>186</v>
      </c>
      <c r="K5" s="104"/>
      <c r="L5" s="104"/>
      <c r="M5" s="104"/>
      <c r="N5" s="105"/>
      <c r="O5" s="104"/>
      <c r="P5" s="104"/>
      <c r="Q5" s="83"/>
      <c r="R5" s="104"/>
      <c r="S5" s="105"/>
      <c r="T5" s="84"/>
    </row>
    <row r="6" ht="24" customHeight="1" spans="1:20">
      <c r="A6" s="15"/>
      <c r="B6" s="91"/>
      <c r="C6" s="91"/>
      <c r="D6" s="91"/>
      <c r="E6" s="91"/>
      <c r="F6" s="91"/>
      <c r="G6" s="91"/>
      <c r="H6" s="92"/>
      <c r="I6" s="92"/>
      <c r="J6" s="92" t="s">
        <v>55</v>
      </c>
      <c r="K6" s="92" t="s">
        <v>58</v>
      </c>
      <c r="L6" s="92" t="s">
        <v>412</v>
      </c>
      <c r="M6" s="92" t="s">
        <v>413</v>
      </c>
      <c r="N6" s="106" t="s">
        <v>414</v>
      </c>
      <c r="O6" s="107" t="s">
        <v>415</v>
      </c>
      <c r="P6" s="107"/>
      <c r="Q6" s="112"/>
      <c r="R6" s="107"/>
      <c r="S6" s="113"/>
      <c r="T6" s="93"/>
    </row>
    <row r="7" ht="54" customHeight="1" spans="1:20">
      <c r="A7" s="18"/>
      <c r="B7" s="93"/>
      <c r="C7" s="93"/>
      <c r="D7" s="93"/>
      <c r="E7" s="93"/>
      <c r="F7" s="93"/>
      <c r="G7" s="93"/>
      <c r="H7" s="94"/>
      <c r="I7" s="94"/>
      <c r="J7" s="94"/>
      <c r="K7" s="94" t="s">
        <v>57</v>
      </c>
      <c r="L7" s="94"/>
      <c r="M7" s="94"/>
      <c r="N7" s="108"/>
      <c r="O7" s="94" t="s">
        <v>57</v>
      </c>
      <c r="P7" s="94" t="s">
        <v>64</v>
      </c>
      <c r="Q7" s="93" t="s">
        <v>65</v>
      </c>
      <c r="R7" s="94" t="s">
        <v>66</v>
      </c>
      <c r="S7" s="108" t="s">
        <v>67</v>
      </c>
      <c r="T7" s="93" t="s">
        <v>68</v>
      </c>
    </row>
    <row r="8" ht="17.25" customHeight="1" spans="1:20">
      <c r="A8" s="19">
        <v>1</v>
      </c>
      <c r="B8" s="93">
        <v>2</v>
      </c>
      <c r="C8" s="19">
        <v>3</v>
      </c>
      <c r="D8" s="19">
        <v>4</v>
      </c>
      <c r="E8" s="93">
        <v>5</v>
      </c>
      <c r="F8" s="19">
        <v>6</v>
      </c>
      <c r="G8" s="19">
        <v>7</v>
      </c>
      <c r="H8" s="93">
        <v>8</v>
      </c>
      <c r="I8" s="19">
        <v>9</v>
      </c>
      <c r="J8" s="19">
        <v>10</v>
      </c>
      <c r="K8" s="93">
        <v>11</v>
      </c>
      <c r="L8" s="19">
        <v>12</v>
      </c>
      <c r="M8" s="19">
        <v>13</v>
      </c>
      <c r="N8" s="93">
        <v>14</v>
      </c>
      <c r="O8" s="19">
        <v>15</v>
      </c>
      <c r="P8" s="19">
        <v>16</v>
      </c>
      <c r="Q8" s="93">
        <v>17</v>
      </c>
      <c r="R8" s="19">
        <v>18</v>
      </c>
      <c r="S8" s="19">
        <v>19</v>
      </c>
      <c r="T8" s="19">
        <v>20</v>
      </c>
    </row>
    <row r="9" ht="21" customHeight="1" spans="1:20">
      <c r="A9" s="95"/>
      <c r="B9" s="96"/>
      <c r="C9" s="96"/>
      <c r="D9" s="96"/>
      <c r="E9" s="96"/>
      <c r="F9" s="96"/>
      <c r="G9" s="96"/>
      <c r="H9" s="97"/>
      <c r="I9" s="97"/>
      <c r="J9" s="81"/>
      <c r="K9" s="81"/>
      <c r="L9" s="81"/>
      <c r="M9" s="81"/>
      <c r="N9" s="81"/>
      <c r="O9" s="81"/>
      <c r="P9" s="81"/>
      <c r="Q9" s="81"/>
      <c r="R9" s="81"/>
      <c r="S9" s="81"/>
      <c r="T9" s="81"/>
    </row>
    <row r="10" ht="21" customHeight="1" spans="1:20">
      <c r="A10" s="98" t="s">
        <v>168</v>
      </c>
      <c r="B10" s="99"/>
      <c r="C10" s="99"/>
      <c r="D10" s="99"/>
      <c r="E10" s="99"/>
      <c r="F10" s="99"/>
      <c r="G10" s="99"/>
      <c r="H10" s="100"/>
      <c r="I10" s="109"/>
      <c r="J10" s="81"/>
      <c r="K10" s="81"/>
      <c r="L10" s="81"/>
      <c r="M10" s="81"/>
      <c r="N10" s="81"/>
      <c r="O10" s="81"/>
      <c r="P10" s="81"/>
      <c r="Q10" s="81"/>
      <c r="R10" s="81"/>
      <c r="S10" s="81"/>
      <c r="T10" s="81"/>
    </row>
    <row r="11" customHeight="1" spans="1:1">
      <c r="A11" s="101" t="s">
        <v>427</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zoomScale="60" zoomScaleNormal="60" workbookViewId="0">
      <pane ySplit="1" topLeftCell="A2" activePane="bottomLeft" state="frozen"/>
      <selection/>
      <selection pane="bottomLeft" activeCell="M27" sqref="M27"/>
    </sheetView>
  </sheetViews>
  <sheetFormatPr defaultColWidth="9.13888888888889" defaultRowHeight="14.25" customHeight="1"/>
  <cols>
    <col min="1" max="1" width="37.71296296296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3"/>
      <c r="W2" s="3"/>
      <c r="X2" s="3" t="s">
        <v>428</v>
      </c>
    </row>
    <row r="3" ht="41.25" customHeight="1" spans="1:24">
      <c r="A3" s="74" t="str">
        <f>"2025"&amp;"年区对下转移支付预算表"</f>
        <v>2025年区对下转移支付预算表</v>
      </c>
      <c r="B3" s="4"/>
      <c r="C3" s="4"/>
      <c r="D3" s="4"/>
      <c r="E3" s="4"/>
      <c r="F3" s="4"/>
      <c r="G3" s="4"/>
      <c r="H3" s="4"/>
      <c r="I3" s="4"/>
      <c r="J3" s="4"/>
      <c r="K3" s="4"/>
      <c r="L3" s="4"/>
      <c r="M3" s="4"/>
      <c r="N3" s="4"/>
      <c r="O3" s="4"/>
      <c r="P3" s="4"/>
      <c r="Q3" s="4"/>
      <c r="R3" s="4"/>
      <c r="S3" s="4"/>
      <c r="T3" s="4"/>
      <c r="U3" s="4"/>
      <c r="V3" s="4"/>
      <c r="W3" s="67"/>
      <c r="X3" s="67"/>
    </row>
    <row r="4" ht="18" customHeight="1" spans="1:24">
      <c r="A4" s="75" t="str">
        <f>"单位名称："&amp;"昆明市五华区公共就业和人才服务中心"</f>
        <v>单位名称：昆明市五华区公共就业和人才服务中心</v>
      </c>
      <c r="B4" s="76"/>
      <c r="C4" s="76"/>
      <c r="D4" s="77"/>
      <c r="E4" s="78"/>
      <c r="F4" s="78"/>
      <c r="G4" s="78"/>
      <c r="H4" s="78"/>
      <c r="I4" s="78"/>
      <c r="W4" s="8"/>
      <c r="X4" s="8" t="s">
        <v>1</v>
      </c>
    </row>
    <row r="5" ht="19.5" customHeight="1" spans="1:24">
      <c r="A5" s="28" t="s">
        <v>429</v>
      </c>
      <c r="B5" s="11" t="s">
        <v>186</v>
      </c>
      <c r="C5" s="12"/>
      <c r="D5" s="12"/>
      <c r="E5" s="11" t="s">
        <v>430</v>
      </c>
      <c r="F5" s="12"/>
      <c r="G5" s="12"/>
      <c r="H5" s="12"/>
      <c r="I5" s="12"/>
      <c r="J5" s="12"/>
      <c r="K5" s="12"/>
      <c r="L5" s="12"/>
      <c r="M5" s="12"/>
      <c r="N5" s="12"/>
      <c r="O5" s="12"/>
      <c r="P5" s="12"/>
      <c r="Q5" s="12"/>
      <c r="R5" s="12"/>
      <c r="S5" s="12"/>
      <c r="T5" s="12"/>
      <c r="U5" s="12"/>
      <c r="V5" s="12"/>
      <c r="W5" s="83"/>
      <c r="X5" s="84"/>
    </row>
    <row r="6" ht="40.5" customHeight="1" spans="1:24">
      <c r="A6" s="19"/>
      <c r="B6" s="29" t="s">
        <v>55</v>
      </c>
      <c r="C6" s="10" t="s">
        <v>58</v>
      </c>
      <c r="D6" s="79" t="s">
        <v>412</v>
      </c>
      <c r="E6" s="49" t="s">
        <v>431</v>
      </c>
      <c r="F6" s="49" t="s">
        <v>432</v>
      </c>
      <c r="G6" s="49" t="s">
        <v>433</v>
      </c>
      <c r="H6" s="49" t="s">
        <v>434</v>
      </c>
      <c r="I6" s="49" t="s">
        <v>435</v>
      </c>
      <c r="J6" s="49" t="s">
        <v>436</v>
      </c>
      <c r="K6" s="49" t="s">
        <v>437</v>
      </c>
      <c r="L6" s="49" t="s">
        <v>438</v>
      </c>
      <c r="M6" s="49" t="s">
        <v>439</v>
      </c>
      <c r="N6" s="49" t="s">
        <v>440</v>
      </c>
      <c r="O6" s="49" t="s">
        <v>441</v>
      </c>
      <c r="P6" s="49" t="s">
        <v>442</v>
      </c>
      <c r="Q6" s="49" t="s">
        <v>443</v>
      </c>
      <c r="R6" s="49" t="s">
        <v>444</v>
      </c>
      <c r="S6" s="49" t="s">
        <v>445</v>
      </c>
      <c r="T6" s="49" t="s">
        <v>446</v>
      </c>
      <c r="U6" s="49" t="s">
        <v>447</v>
      </c>
      <c r="V6" s="49" t="s">
        <v>448</v>
      </c>
      <c r="W6" s="49" t="s">
        <v>449</v>
      </c>
      <c r="X6" s="85" t="s">
        <v>450</v>
      </c>
    </row>
    <row r="7" ht="19.5" customHeight="1" spans="1:24">
      <c r="A7" s="20">
        <v>1</v>
      </c>
      <c r="B7" s="20">
        <v>2</v>
      </c>
      <c r="C7" s="20">
        <v>3</v>
      </c>
      <c r="D7" s="80">
        <v>4</v>
      </c>
      <c r="E7" s="37">
        <v>5</v>
      </c>
      <c r="F7" s="20">
        <v>6</v>
      </c>
      <c r="G7" s="20">
        <v>7</v>
      </c>
      <c r="H7" s="80">
        <v>8</v>
      </c>
      <c r="I7" s="20">
        <v>9</v>
      </c>
      <c r="J7" s="20">
        <v>10</v>
      </c>
      <c r="K7" s="20">
        <v>11</v>
      </c>
      <c r="L7" s="80">
        <v>12</v>
      </c>
      <c r="M7" s="20">
        <v>13</v>
      </c>
      <c r="N7" s="20">
        <v>14</v>
      </c>
      <c r="O7" s="20">
        <v>15</v>
      </c>
      <c r="P7" s="80">
        <v>16</v>
      </c>
      <c r="Q7" s="20">
        <v>17</v>
      </c>
      <c r="R7" s="20">
        <v>18</v>
      </c>
      <c r="S7" s="20">
        <v>19</v>
      </c>
      <c r="T7" s="80">
        <v>20</v>
      </c>
      <c r="U7" s="80">
        <v>21</v>
      </c>
      <c r="V7" s="80">
        <v>22</v>
      </c>
      <c r="W7" s="37">
        <v>23</v>
      </c>
      <c r="X7" s="37">
        <v>24</v>
      </c>
    </row>
    <row r="8" ht="19.5" customHeight="1" spans="1:24">
      <c r="A8" s="30"/>
      <c r="B8" s="81"/>
      <c r="C8" s="81"/>
      <c r="D8" s="81"/>
      <c r="E8" s="81"/>
      <c r="F8" s="81"/>
      <c r="G8" s="81"/>
      <c r="H8" s="81"/>
      <c r="I8" s="81"/>
      <c r="J8" s="81"/>
      <c r="K8" s="81"/>
      <c r="L8" s="81"/>
      <c r="M8" s="81"/>
      <c r="N8" s="81"/>
      <c r="O8" s="81"/>
      <c r="P8" s="81"/>
      <c r="Q8" s="81"/>
      <c r="R8" s="81"/>
      <c r="S8" s="81"/>
      <c r="T8" s="81"/>
      <c r="U8" s="81"/>
      <c r="V8" s="81"/>
      <c r="W8" s="81"/>
      <c r="X8" s="81"/>
    </row>
    <row r="9" ht="19.5" customHeight="1" spans="1:24">
      <c r="A9" s="70"/>
      <c r="B9" s="81"/>
      <c r="C9" s="81"/>
      <c r="D9" s="81"/>
      <c r="E9" s="81"/>
      <c r="F9" s="81"/>
      <c r="G9" s="81"/>
      <c r="H9" s="81"/>
      <c r="I9" s="81"/>
      <c r="J9" s="81"/>
      <c r="K9" s="81"/>
      <c r="L9" s="81"/>
      <c r="M9" s="81"/>
      <c r="N9" s="81"/>
      <c r="O9" s="81"/>
      <c r="P9" s="81"/>
      <c r="Q9" s="81"/>
      <c r="R9" s="81"/>
      <c r="S9" s="81"/>
      <c r="T9" s="81"/>
      <c r="U9" s="81"/>
      <c r="V9" s="81"/>
      <c r="W9" s="81"/>
      <c r="X9" s="81"/>
    </row>
    <row r="10" customHeight="1" spans="1:1">
      <c r="A10" s="82" t="s">
        <v>451</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G11" sqref="G1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customHeight="1" spans="1:10">
      <c r="A1" s="1"/>
      <c r="B1" s="1"/>
      <c r="C1" s="1"/>
      <c r="D1" s="1"/>
      <c r="E1" s="1"/>
      <c r="F1" s="1"/>
      <c r="G1" s="1"/>
      <c r="H1" s="1"/>
      <c r="I1" s="1"/>
      <c r="J1" s="1"/>
    </row>
    <row r="2" ht="16.5" customHeight="1" spans="10:10">
      <c r="J2" s="3" t="s">
        <v>452</v>
      </c>
    </row>
    <row r="3" ht="41.25" customHeight="1" spans="1:10">
      <c r="A3" s="66" t="str">
        <f>"2025"&amp;"年区对下转移支付绩效目标表"</f>
        <v>2025年区对下转移支付绩效目标表</v>
      </c>
      <c r="B3" s="4"/>
      <c r="C3" s="4"/>
      <c r="D3" s="4"/>
      <c r="E3" s="4"/>
      <c r="F3" s="67"/>
      <c r="G3" s="4"/>
      <c r="H3" s="67"/>
      <c r="I3" s="67"/>
      <c r="J3" s="4"/>
    </row>
    <row r="4" ht="17.25" customHeight="1" spans="1:1">
      <c r="A4" s="5" t="str">
        <f>"单位名称："&amp;"昆明市五华区公共就业和人才服务中心"</f>
        <v>单位名称：昆明市五华区公共就业和人才服务中心</v>
      </c>
    </row>
    <row r="5" ht="44.25" customHeight="1" spans="1:10">
      <c r="A5" s="68" t="s">
        <v>429</v>
      </c>
      <c r="B5" s="68" t="s">
        <v>275</v>
      </c>
      <c r="C5" s="68" t="s">
        <v>276</v>
      </c>
      <c r="D5" s="68" t="s">
        <v>277</v>
      </c>
      <c r="E5" s="68" t="s">
        <v>278</v>
      </c>
      <c r="F5" s="69" t="s">
        <v>279</v>
      </c>
      <c r="G5" s="68" t="s">
        <v>280</v>
      </c>
      <c r="H5" s="69" t="s">
        <v>281</v>
      </c>
      <c r="I5" s="69" t="s">
        <v>282</v>
      </c>
      <c r="J5" s="68" t="s">
        <v>283</v>
      </c>
    </row>
    <row r="6" ht="14.25" customHeight="1" spans="1:10">
      <c r="A6" s="68">
        <v>1</v>
      </c>
      <c r="B6" s="68">
        <v>2</v>
      </c>
      <c r="C6" s="68">
        <v>3</v>
      </c>
      <c r="D6" s="68">
        <v>4</v>
      </c>
      <c r="E6" s="68">
        <v>5</v>
      </c>
      <c r="F6" s="69">
        <v>6</v>
      </c>
      <c r="G6" s="68">
        <v>7</v>
      </c>
      <c r="H6" s="69">
        <v>8</v>
      </c>
      <c r="I6" s="69">
        <v>9</v>
      </c>
      <c r="J6" s="68">
        <v>10</v>
      </c>
    </row>
    <row r="7" ht="42" customHeight="1" spans="1:10">
      <c r="A7" s="30"/>
      <c r="B7" s="70"/>
      <c r="C7" s="70"/>
      <c r="D7" s="70"/>
      <c r="E7" s="55"/>
      <c r="F7" s="71"/>
      <c r="G7" s="55"/>
      <c r="H7" s="71"/>
      <c r="I7" s="71"/>
      <c r="J7" s="55"/>
    </row>
    <row r="8" ht="42" customHeight="1" spans="1:10">
      <c r="A8" s="30"/>
      <c r="B8" s="21"/>
      <c r="C8" s="21"/>
      <c r="D8" s="21"/>
      <c r="E8" s="30"/>
      <c r="F8" s="21"/>
      <c r="G8" s="30"/>
      <c r="H8" s="21"/>
      <c r="I8" s="21"/>
      <c r="J8" s="30"/>
    </row>
    <row r="9" customHeight="1" spans="1:1">
      <c r="A9" s="72" t="s">
        <v>453</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topLeftCell="E1" workbookViewId="0">
      <pane ySplit="1" topLeftCell="A2" activePane="bottomLeft" state="frozen"/>
      <selection/>
      <selection pane="bottomLeft" activeCell="E10" sqref="E10"/>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1"/>
      <c r="B1" s="1"/>
      <c r="C1" s="1"/>
      <c r="D1" s="1"/>
      <c r="E1" s="1"/>
      <c r="F1" s="1"/>
      <c r="G1" s="1"/>
      <c r="H1" s="1"/>
      <c r="I1" s="1"/>
    </row>
    <row r="2" customHeight="1" spans="1:9">
      <c r="A2" s="39" t="s">
        <v>454</v>
      </c>
      <c r="B2" s="40"/>
      <c r="C2" s="40"/>
      <c r="D2" s="41"/>
      <c r="E2" s="41"/>
      <c r="F2" s="41"/>
      <c r="G2" s="40"/>
      <c r="H2" s="40"/>
      <c r="I2" s="41"/>
    </row>
    <row r="3" ht="41.25" customHeight="1" spans="1:9">
      <c r="A3" s="42" t="str">
        <f>"2025"&amp;"年新增资产配置预算表"</f>
        <v>2025年新增资产配置预算表</v>
      </c>
      <c r="B3" s="43"/>
      <c r="C3" s="43"/>
      <c r="D3" s="44"/>
      <c r="E3" s="44"/>
      <c r="F3" s="44"/>
      <c r="G3" s="43"/>
      <c r="H3" s="43"/>
      <c r="I3" s="44"/>
    </row>
    <row r="4" customHeight="1" spans="1:9">
      <c r="A4" s="45" t="str">
        <f>"单位名称："&amp;"昆明市五华区公共就业和人才服务中心"</f>
        <v>单位名称：昆明市五华区公共就业和人才服务中心</v>
      </c>
      <c r="B4" s="46"/>
      <c r="C4" s="46"/>
      <c r="D4" s="47"/>
      <c r="F4" s="44"/>
      <c r="G4" s="43"/>
      <c r="H4" s="43"/>
      <c r="I4" s="65" t="s">
        <v>1</v>
      </c>
    </row>
    <row r="5" ht="28.5" customHeight="1" spans="1:9">
      <c r="A5" s="48" t="s">
        <v>178</v>
      </c>
      <c r="B5" s="49" t="s">
        <v>179</v>
      </c>
      <c r="C5" s="50" t="s">
        <v>455</v>
      </c>
      <c r="D5" s="48" t="s">
        <v>456</v>
      </c>
      <c r="E5" s="48" t="s">
        <v>457</v>
      </c>
      <c r="F5" s="48" t="s">
        <v>458</v>
      </c>
      <c r="G5" s="49" t="s">
        <v>459</v>
      </c>
      <c r="H5" s="37"/>
      <c r="I5" s="48"/>
    </row>
    <row r="6" ht="21" customHeight="1" spans="1:9">
      <c r="A6" s="50"/>
      <c r="B6" s="51"/>
      <c r="C6" s="51"/>
      <c r="D6" s="52"/>
      <c r="E6" s="51"/>
      <c r="F6" s="51"/>
      <c r="G6" s="49" t="s">
        <v>410</v>
      </c>
      <c r="H6" s="49" t="s">
        <v>460</v>
      </c>
      <c r="I6" s="49" t="s">
        <v>461</v>
      </c>
    </row>
    <row r="7" ht="17.25" customHeight="1" spans="1:9">
      <c r="A7" s="53" t="s">
        <v>81</v>
      </c>
      <c r="B7" s="54" t="s">
        <v>82</v>
      </c>
      <c r="C7" s="53" t="s">
        <v>83</v>
      </c>
      <c r="D7" s="55" t="s">
        <v>84</v>
      </c>
      <c r="E7" s="53" t="s">
        <v>85</v>
      </c>
      <c r="F7" s="54" t="s">
        <v>86</v>
      </c>
      <c r="G7" s="56" t="s">
        <v>87</v>
      </c>
      <c r="H7" s="55" t="s">
        <v>88</v>
      </c>
      <c r="I7" s="55">
        <v>9</v>
      </c>
    </row>
    <row r="8" ht="19.5" customHeight="1" spans="1:9">
      <c r="A8" s="57"/>
      <c r="B8" s="32"/>
      <c r="C8" s="32"/>
      <c r="D8" s="30"/>
      <c r="E8" s="21"/>
      <c r="F8" s="56"/>
      <c r="G8" s="58"/>
      <c r="H8" s="59"/>
      <c r="I8" s="59"/>
    </row>
    <row r="9" ht="19.5" customHeight="1" spans="1:9">
      <c r="A9" s="60" t="s">
        <v>55</v>
      </c>
      <c r="B9" s="61"/>
      <c r="C9" s="61"/>
      <c r="D9" s="62"/>
      <c r="E9" s="63"/>
      <c r="F9" s="63"/>
      <c r="G9" s="58"/>
      <c r="H9" s="59"/>
      <c r="I9" s="59"/>
    </row>
    <row r="10" customHeight="1" spans="5:5">
      <c r="E10" s="64" t="s">
        <v>462</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A1" s="1"/>
      <c r="B1" s="1"/>
      <c r="C1" s="1"/>
      <c r="D1" s="1"/>
      <c r="E1" s="1"/>
      <c r="F1" s="1"/>
      <c r="G1" s="1"/>
      <c r="H1" s="1"/>
      <c r="I1" s="1"/>
      <c r="J1" s="1"/>
      <c r="K1" s="1"/>
    </row>
    <row r="2" customHeight="1" spans="4:11">
      <c r="D2" s="2"/>
      <c r="E2" s="2"/>
      <c r="F2" s="2"/>
      <c r="G2" s="2"/>
      <c r="K2" s="3" t="s">
        <v>463</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"单位名称："&amp;"昆明市五华区公共就业和人才服务中心"</f>
        <v>单位名称：昆明市五华区公共就业和人才服务中心</v>
      </c>
      <c r="B4" s="6"/>
      <c r="C4" s="6"/>
      <c r="D4" s="6"/>
      <c r="E4" s="6"/>
      <c r="F4" s="6"/>
      <c r="G4" s="6"/>
      <c r="H4" s="7"/>
      <c r="I4" s="7"/>
      <c r="J4" s="7"/>
      <c r="K4" s="8" t="s">
        <v>1</v>
      </c>
    </row>
    <row r="5" ht="21.75" customHeight="1" spans="1:11">
      <c r="A5" s="9" t="s">
        <v>254</v>
      </c>
      <c r="B5" s="9" t="s">
        <v>181</v>
      </c>
      <c r="C5" s="9" t="s">
        <v>255</v>
      </c>
      <c r="D5" s="10" t="s">
        <v>182</v>
      </c>
      <c r="E5" s="10" t="s">
        <v>183</v>
      </c>
      <c r="F5" s="10" t="s">
        <v>256</v>
      </c>
      <c r="G5" s="10" t="s">
        <v>257</v>
      </c>
      <c r="H5" s="28" t="s">
        <v>55</v>
      </c>
      <c r="I5" s="11" t="s">
        <v>464</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7">
        <v>10</v>
      </c>
      <c r="K8" s="37">
        <v>11</v>
      </c>
    </row>
    <row r="9" ht="18.75" customHeight="1" spans="1:11">
      <c r="A9" s="30"/>
      <c r="B9" s="21"/>
      <c r="C9" s="30"/>
      <c r="D9" s="30"/>
      <c r="E9" s="30"/>
      <c r="F9" s="30"/>
      <c r="G9" s="30"/>
      <c r="H9" s="31"/>
      <c r="I9" s="38"/>
      <c r="J9" s="38"/>
      <c r="K9" s="31"/>
    </row>
    <row r="10" ht="18.75" customHeight="1" spans="1:11">
      <c r="A10" s="32"/>
      <c r="B10" s="21"/>
      <c r="C10" s="21"/>
      <c r="D10" s="21"/>
      <c r="E10" s="21"/>
      <c r="F10" s="21"/>
      <c r="G10" s="21"/>
      <c r="H10" s="23"/>
      <c r="I10" s="23"/>
      <c r="J10" s="23"/>
      <c r="K10" s="31"/>
    </row>
    <row r="11" ht="18.75" customHeight="1" spans="1:11">
      <c r="A11" s="33" t="s">
        <v>168</v>
      </c>
      <c r="B11" s="34"/>
      <c r="C11" s="34"/>
      <c r="D11" s="34"/>
      <c r="E11" s="34"/>
      <c r="F11" s="34"/>
      <c r="G11" s="35"/>
      <c r="H11" s="23"/>
      <c r="I11" s="23"/>
      <c r="J11" s="23"/>
      <c r="K11" s="31"/>
    </row>
    <row r="12" customHeight="1" spans="1:1">
      <c r="A12" s="36" t="s">
        <v>465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pane ySplit="1" topLeftCell="A2" activePane="bottomLeft" state="frozen"/>
      <selection/>
      <selection pane="bottomLeft" activeCell="H10" sqref="H10"/>
    </sheetView>
  </sheetViews>
  <sheetFormatPr defaultColWidth="9.13888888888889" defaultRowHeight="14.25" customHeight="1" outlineLevelCol="6"/>
  <cols>
    <col min="1" max="1" width="35.2777777777778" customWidth="1"/>
    <col min="2" max="4" width="28" customWidth="1"/>
    <col min="5" max="7" width="23.8518518518519" customWidth="1"/>
  </cols>
  <sheetData>
    <row r="1" customHeight="1" spans="1:7">
      <c r="A1" s="1"/>
      <c r="B1" s="1"/>
      <c r="C1" s="1"/>
      <c r="D1" s="1"/>
      <c r="E1" s="1"/>
      <c r="F1" s="1"/>
      <c r="G1" s="1"/>
    </row>
    <row r="2" ht="13.5" customHeight="1" spans="4:7">
      <c r="D2" s="2"/>
      <c r="G2" s="3" t="s">
        <v>466</v>
      </c>
    </row>
    <row r="3" ht="41.25" customHeight="1" spans="1:7">
      <c r="A3" s="4" t="str">
        <f>"2025"&amp;"年部门项目中期规划预算表"</f>
        <v>2025年部门项目中期规划预算表</v>
      </c>
      <c r="B3" s="4"/>
      <c r="C3" s="4"/>
      <c r="D3" s="4"/>
      <c r="E3" s="4"/>
      <c r="F3" s="4"/>
      <c r="G3" s="4"/>
    </row>
    <row r="4" ht="13.5" customHeight="1" spans="1:7">
      <c r="A4" s="5" t="str">
        <f>"单位名称："&amp;"昆明市五华区公共就业和人才服务中心"</f>
        <v>单位名称：昆明市五华区公共就业和人才服务中心</v>
      </c>
      <c r="B4" s="6"/>
      <c r="C4" s="6"/>
      <c r="D4" s="6"/>
      <c r="E4" s="7"/>
      <c r="F4" s="7"/>
      <c r="G4" s="8" t="s">
        <v>1</v>
      </c>
    </row>
    <row r="5" ht="21.75" customHeight="1" spans="1:7">
      <c r="A5" s="9" t="s">
        <v>255</v>
      </c>
      <c r="B5" s="9" t="s">
        <v>254</v>
      </c>
      <c r="C5" s="9" t="s">
        <v>181</v>
      </c>
      <c r="D5" s="10" t="s">
        <v>467</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69</v>
      </c>
      <c r="B9" s="22"/>
      <c r="C9" s="22"/>
      <c r="D9" s="21"/>
      <c r="E9" s="23">
        <v>5886647.21</v>
      </c>
      <c r="F9" s="23">
        <v>5886647.21</v>
      </c>
      <c r="G9" s="23">
        <v>5886647.21</v>
      </c>
    </row>
    <row r="10" ht="18.75" customHeight="1" spans="1:7">
      <c r="A10" s="21"/>
      <c r="B10" s="21" t="s">
        <v>468</v>
      </c>
      <c r="C10" s="21" t="s">
        <v>261</v>
      </c>
      <c r="D10" s="21" t="s">
        <v>469</v>
      </c>
      <c r="E10" s="23">
        <v>26647.21</v>
      </c>
      <c r="F10" s="23">
        <v>26647.21</v>
      </c>
      <c r="G10" s="23">
        <v>26647.21</v>
      </c>
    </row>
    <row r="11" ht="18.75" customHeight="1" spans="1:7">
      <c r="A11" s="24"/>
      <c r="B11" s="21" t="s">
        <v>470</v>
      </c>
      <c r="C11" s="21" t="s">
        <v>264</v>
      </c>
      <c r="D11" s="21" t="s">
        <v>469</v>
      </c>
      <c r="E11" s="23">
        <v>579590</v>
      </c>
      <c r="F11" s="23">
        <v>579590</v>
      </c>
      <c r="G11" s="23">
        <v>579590</v>
      </c>
    </row>
    <row r="12" ht="18.75" customHeight="1" spans="1:7">
      <c r="A12" s="24"/>
      <c r="B12" s="21" t="s">
        <v>471</v>
      </c>
      <c r="C12" s="21" t="s">
        <v>269</v>
      </c>
      <c r="D12" s="21" t="s">
        <v>469</v>
      </c>
      <c r="E12" s="23">
        <v>4910410</v>
      </c>
      <c r="F12" s="23">
        <v>4910410</v>
      </c>
      <c r="G12" s="23">
        <v>4910410</v>
      </c>
    </row>
    <row r="13" ht="29" customHeight="1" spans="1:7">
      <c r="A13" s="24"/>
      <c r="B13" s="21" t="s">
        <v>471</v>
      </c>
      <c r="C13" s="21" t="s">
        <v>273</v>
      </c>
      <c r="D13" s="21" t="s">
        <v>469</v>
      </c>
      <c r="E13" s="23">
        <v>370000</v>
      </c>
      <c r="F13" s="23">
        <v>370000</v>
      </c>
      <c r="G13" s="23">
        <v>370000</v>
      </c>
    </row>
    <row r="14" ht="18.75" customHeight="1" spans="1:7">
      <c r="A14" s="25" t="s">
        <v>55</v>
      </c>
      <c r="B14" s="26" t="s">
        <v>472</v>
      </c>
      <c r="C14" s="26"/>
      <c r="D14" s="27"/>
      <c r="E14" s="23">
        <v>5886647.21</v>
      </c>
      <c r="F14" s="23">
        <v>5886647.21</v>
      </c>
      <c r="G14" s="23">
        <v>5886647.21</v>
      </c>
    </row>
  </sheetData>
  <mergeCells count="11">
    <mergeCell ref="A3:G3"/>
    <mergeCell ref="A4:D4"/>
    <mergeCell ref="E5:G5"/>
    <mergeCell ref="A14:D1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E19" sqref="E19"/>
    </sheetView>
  </sheetViews>
  <sheetFormatPr defaultColWidth="8.57407407407407" defaultRowHeight="12.75" customHeight="1"/>
  <cols>
    <col min="1" max="1" width="15.8888888888889" style="173" customWidth="1"/>
    <col min="2" max="2" width="35" style="173" customWidth="1"/>
    <col min="3" max="19" width="22" style="173" customWidth="1"/>
    <col min="20" max="16384" width="8.57407407407407" style="173"/>
  </cols>
  <sheetData>
    <row r="1" customHeight="1" spans="1:19">
      <c r="A1" s="174"/>
      <c r="B1" s="174"/>
      <c r="C1" s="174"/>
      <c r="D1" s="174"/>
      <c r="E1" s="174"/>
      <c r="F1" s="174"/>
      <c r="G1" s="174"/>
      <c r="H1" s="174"/>
      <c r="I1" s="174"/>
      <c r="J1" s="174"/>
      <c r="K1" s="174"/>
      <c r="L1" s="174"/>
      <c r="M1" s="174"/>
      <c r="N1" s="174"/>
      <c r="O1" s="174"/>
      <c r="P1" s="174"/>
      <c r="Q1" s="174"/>
      <c r="R1" s="174"/>
      <c r="S1" s="174"/>
    </row>
    <row r="2" ht="17.25" customHeight="1" spans="1:1">
      <c r="A2" s="197" t="s">
        <v>52</v>
      </c>
    </row>
    <row r="3" ht="41.25" customHeight="1" spans="1:1">
      <c r="A3" s="176" t="str">
        <f>"2025"&amp;"年部门收入预算表"</f>
        <v>2025年部门收入预算表</v>
      </c>
    </row>
    <row r="4" ht="17.25" customHeight="1" spans="1:19">
      <c r="A4" s="177" t="str">
        <f>"单位名称："&amp;"昆明市五华区公共就业和人才服务中心"</f>
        <v>单位名称：昆明市五华区公共就业和人才服务中心</v>
      </c>
      <c r="S4" s="175" t="s">
        <v>1</v>
      </c>
    </row>
    <row r="5" ht="21.75" customHeight="1" spans="1:19">
      <c r="A5" s="198" t="s">
        <v>53</v>
      </c>
      <c r="B5" s="199" t="s">
        <v>54</v>
      </c>
      <c r="C5" s="199" t="s">
        <v>55</v>
      </c>
      <c r="D5" s="200" t="s">
        <v>56</v>
      </c>
      <c r="E5" s="200"/>
      <c r="F5" s="200"/>
      <c r="G5" s="200"/>
      <c r="H5" s="200"/>
      <c r="I5" s="211"/>
      <c r="J5" s="200"/>
      <c r="K5" s="200"/>
      <c r="L5" s="200"/>
      <c r="M5" s="200"/>
      <c r="N5" s="212"/>
      <c r="O5" s="200" t="s">
        <v>45</v>
      </c>
      <c r="P5" s="200"/>
      <c r="Q5" s="200"/>
      <c r="R5" s="200"/>
      <c r="S5" s="212"/>
    </row>
    <row r="6" ht="27" customHeight="1" spans="1:19">
      <c r="A6" s="201"/>
      <c r="B6" s="202"/>
      <c r="C6" s="202"/>
      <c r="D6" s="202" t="s">
        <v>57</v>
      </c>
      <c r="E6" s="202" t="s">
        <v>58</v>
      </c>
      <c r="F6" s="202" t="s">
        <v>59</v>
      </c>
      <c r="G6" s="202" t="s">
        <v>60</v>
      </c>
      <c r="H6" s="202" t="s">
        <v>61</v>
      </c>
      <c r="I6" s="213" t="s">
        <v>62</v>
      </c>
      <c r="J6" s="214"/>
      <c r="K6" s="214"/>
      <c r="L6" s="214"/>
      <c r="M6" s="214"/>
      <c r="N6" s="215"/>
      <c r="O6" s="202" t="s">
        <v>57</v>
      </c>
      <c r="P6" s="202" t="s">
        <v>58</v>
      </c>
      <c r="Q6" s="202" t="s">
        <v>59</v>
      </c>
      <c r="R6" s="202" t="s">
        <v>60</v>
      </c>
      <c r="S6" s="202" t="s">
        <v>63</v>
      </c>
    </row>
    <row r="7" ht="30" customHeight="1" spans="1:19">
      <c r="A7" s="203"/>
      <c r="B7" s="204"/>
      <c r="C7" s="205"/>
      <c r="D7" s="205"/>
      <c r="E7" s="205"/>
      <c r="F7" s="205"/>
      <c r="G7" s="205"/>
      <c r="H7" s="205"/>
      <c r="I7" s="216" t="s">
        <v>57</v>
      </c>
      <c r="J7" s="215" t="s">
        <v>64</v>
      </c>
      <c r="K7" s="215" t="s">
        <v>65</v>
      </c>
      <c r="L7" s="215" t="s">
        <v>66</v>
      </c>
      <c r="M7" s="215" t="s">
        <v>67</v>
      </c>
      <c r="N7" s="215" t="s">
        <v>68</v>
      </c>
      <c r="O7" s="217"/>
      <c r="P7" s="217"/>
      <c r="Q7" s="217"/>
      <c r="R7" s="217"/>
      <c r="S7" s="205"/>
    </row>
    <row r="8" ht="15" customHeight="1" spans="1:19">
      <c r="A8" s="206">
        <v>1</v>
      </c>
      <c r="B8" s="206">
        <v>2</v>
      </c>
      <c r="C8" s="206">
        <v>3</v>
      </c>
      <c r="D8" s="206">
        <v>4</v>
      </c>
      <c r="E8" s="206">
        <v>5</v>
      </c>
      <c r="F8" s="206">
        <v>6</v>
      </c>
      <c r="G8" s="206">
        <v>7</v>
      </c>
      <c r="H8" s="206">
        <v>8</v>
      </c>
      <c r="I8" s="216">
        <v>9</v>
      </c>
      <c r="J8" s="206">
        <v>10</v>
      </c>
      <c r="K8" s="206">
        <v>11</v>
      </c>
      <c r="L8" s="206">
        <v>12</v>
      </c>
      <c r="M8" s="206">
        <v>13</v>
      </c>
      <c r="N8" s="206">
        <v>14</v>
      </c>
      <c r="O8" s="206">
        <v>15</v>
      </c>
      <c r="P8" s="206">
        <v>16</v>
      </c>
      <c r="Q8" s="206">
        <v>17</v>
      </c>
      <c r="R8" s="206">
        <v>18</v>
      </c>
      <c r="S8" s="206">
        <v>19</v>
      </c>
    </row>
    <row r="9" ht="18" customHeight="1" spans="1:19">
      <c r="A9" s="207">
        <v>711001</v>
      </c>
      <c r="B9" s="208" t="s">
        <v>69</v>
      </c>
      <c r="C9" s="189">
        <v>11879763.04</v>
      </c>
      <c r="D9" s="189">
        <v>11879763.04</v>
      </c>
      <c r="E9" s="189">
        <v>11879763.04</v>
      </c>
      <c r="F9" s="189"/>
      <c r="G9" s="189"/>
      <c r="H9" s="189"/>
      <c r="I9" s="189"/>
      <c r="J9" s="189"/>
      <c r="K9" s="189"/>
      <c r="L9" s="189"/>
      <c r="M9" s="189"/>
      <c r="N9" s="189"/>
      <c r="O9" s="189"/>
      <c r="P9" s="189"/>
      <c r="Q9" s="189"/>
      <c r="R9" s="189"/>
      <c r="S9" s="189"/>
    </row>
    <row r="10" ht="18" customHeight="1" spans="1:19">
      <c r="A10" s="209" t="s">
        <v>55</v>
      </c>
      <c r="B10" s="210"/>
      <c r="C10" s="189">
        <v>11879763.04</v>
      </c>
      <c r="D10" s="189">
        <v>11879763.04</v>
      </c>
      <c r="E10" s="189">
        <v>11879763.04</v>
      </c>
      <c r="F10" s="189"/>
      <c r="G10" s="189"/>
      <c r="H10" s="189"/>
      <c r="I10" s="189"/>
      <c r="J10" s="189"/>
      <c r="K10" s="189"/>
      <c r="L10" s="189"/>
      <c r="M10" s="189"/>
      <c r="N10" s="189"/>
      <c r="O10" s="189"/>
      <c r="P10" s="189"/>
      <c r="Q10" s="189"/>
      <c r="R10" s="189"/>
      <c r="S10" s="189"/>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workbookViewId="0">
      <pane ySplit="1" topLeftCell="A6" activePane="bottomLeft" state="frozen"/>
      <selection/>
      <selection pane="bottomLeft" activeCell="C30" sqref="C30"/>
    </sheetView>
  </sheetViews>
  <sheetFormatPr defaultColWidth="8.57407407407407" defaultRowHeight="12.75" customHeight="1"/>
  <cols>
    <col min="1" max="1" width="14.2777777777778" style="173" customWidth="1"/>
    <col min="2" max="2" width="37.5740740740741" style="173" customWidth="1"/>
    <col min="3" max="8" width="24.5740740740741" style="173" customWidth="1"/>
    <col min="9" max="9" width="26.712962962963" style="173" customWidth="1"/>
    <col min="10" max="11" width="24.4259259259259" style="173" customWidth="1"/>
    <col min="12" max="15" width="24.5740740740741" style="173" customWidth="1"/>
    <col min="16" max="16384" width="8.57407407407407" style="173"/>
  </cols>
  <sheetData>
    <row r="1" customHeight="1" spans="1:15">
      <c r="A1" s="174"/>
      <c r="B1" s="174"/>
      <c r="C1" s="174"/>
      <c r="D1" s="174"/>
      <c r="E1" s="174"/>
      <c r="F1" s="174"/>
      <c r="G1" s="174"/>
      <c r="H1" s="174"/>
      <c r="I1" s="174"/>
      <c r="J1" s="174"/>
      <c r="K1" s="174"/>
      <c r="L1" s="174"/>
      <c r="M1" s="174"/>
      <c r="N1" s="174"/>
      <c r="O1" s="174"/>
    </row>
    <row r="2" ht="17.25" customHeight="1" spans="1:1">
      <c r="A2" s="175" t="s">
        <v>70</v>
      </c>
    </row>
    <row r="3" ht="41.25" customHeight="1" spans="1:1">
      <c r="A3" s="176" t="str">
        <f>"2025"&amp;"年部门支出预算表"</f>
        <v>2025年部门支出预算表</v>
      </c>
    </row>
    <row r="4" ht="17.25" customHeight="1" spans="1:15">
      <c r="A4" s="177" t="str">
        <f>"单位名称："&amp;"昆明市五华区公共就业和人才服务中心"</f>
        <v>单位名称：昆明市五华区公共就业和人才服务中心</v>
      </c>
      <c r="O4" s="175" t="s">
        <v>1</v>
      </c>
    </row>
    <row r="5" ht="27" customHeight="1" spans="1:15">
      <c r="A5" s="178" t="s">
        <v>71</v>
      </c>
      <c r="B5" s="178" t="s">
        <v>72</v>
      </c>
      <c r="C5" s="178" t="s">
        <v>55</v>
      </c>
      <c r="D5" s="179" t="s">
        <v>58</v>
      </c>
      <c r="E5" s="180"/>
      <c r="F5" s="181"/>
      <c r="G5" s="182" t="s">
        <v>59</v>
      </c>
      <c r="H5" s="182" t="s">
        <v>60</v>
      </c>
      <c r="I5" s="182" t="s">
        <v>73</v>
      </c>
      <c r="J5" s="179" t="s">
        <v>62</v>
      </c>
      <c r="K5" s="180"/>
      <c r="L5" s="180"/>
      <c r="M5" s="180"/>
      <c r="N5" s="194"/>
      <c r="O5" s="195"/>
    </row>
    <row r="6" ht="42" customHeight="1" spans="1:15">
      <c r="A6" s="183"/>
      <c r="B6" s="183"/>
      <c r="C6" s="184"/>
      <c r="D6" s="185" t="s">
        <v>57</v>
      </c>
      <c r="E6" s="185" t="s">
        <v>74</v>
      </c>
      <c r="F6" s="185" t="s">
        <v>75</v>
      </c>
      <c r="G6" s="184"/>
      <c r="H6" s="184"/>
      <c r="I6" s="183"/>
      <c r="J6" s="185" t="s">
        <v>57</v>
      </c>
      <c r="K6" s="196" t="s">
        <v>76</v>
      </c>
      <c r="L6" s="196" t="s">
        <v>77</v>
      </c>
      <c r="M6" s="196" t="s">
        <v>78</v>
      </c>
      <c r="N6" s="196" t="s">
        <v>79</v>
      </c>
      <c r="O6" s="196" t="s">
        <v>80</v>
      </c>
    </row>
    <row r="7" ht="18" customHeight="1" spans="1:15">
      <c r="A7" s="186" t="s">
        <v>81</v>
      </c>
      <c r="B7" s="186" t="s">
        <v>82</v>
      </c>
      <c r="C7" s="186" t="s">
        <v>83</v>
      </c>
      <c r="D7" s="187" t="s">
        <v>84</v>
      </c>
      <c r="E7" s="187" t="s">
        <v>85</v>
      </c>
      <c r="F7" s="187" t="s">
        <v>86</v>
      </c>
      <c r="G7" s="187" t="s">
        <v>87</v>
      </c>
      <c r="H7" s="187" t="s">
        <v>88</v>
      </c>
      <c r="I7" s="187" t="s">
        <v>89</v>
      </c>
      <c r="J7" s="187" t="s">
        <v>90</v>
      </c>
      <c r="K7" s="187" t="s">
        <v>91</v>
      </c>
      <c r="L7" s="187" t="s">
        <v>92</v>
      </c>
      <c r="M7" s="187" t="s">
        <v>93</v>
      </c>
      <c r="N7" s="186" t="s">
        <v>94</v>
      </c>
      <c r="O7" s="187" t="s">
        <v>95</v>
      </c>
    </row>
    <row r="8" ht="21" customHeight="1" spans="1:15">
      <c r="A8" s="188" t="s">
        <v>96</v>
      </c>
      <c r="B8" s="188" t="s">
        <v>97</v>
      </c>
      <c r="C8" s="189">
        <v>11039075.36</v>
      </c>
      <c r="D8" s="189">
        <v>11039075.36</v>
      </c>
      <c r="E8" s="189">
        <v>5152428.15</v>
      </c>
      <c r="F8" s="189">
        <v>5886647.21</v>
      </c>
      <c r="G8" s="189"/>
      <c r="H8" s="189"/>
      <c r="I8" s="189"/>
      <c r="J8" s="189"/>
      <c r="K8" s="189"/>
      <c r="L8" s="189"/>
      <c r="M8" s="189"/>
      <c r="N8" s="189"/>
      <c r="O8" s="189"/>
    </row>
    <row r="9" ht="21" customHeight="1" spans="1:15">
      <c r="A9" s="190" t="s">
        <v>98</v>
      </c>
      <c r="B9" s="190" t="s">
        <v>99</v>
      </c>
      <c r="C9" s="189">
        <v>4171814.75</v>
      </c>
      <c r="D9" s="189">
        <v>4171814.75</v>
      </c>
      <c r="E9" s="189">
        <v>4145167.54</v>
      </c>
      <c r="F9" s="189">
        <v>26647.21</v>
      </c>
      <c r="G9" s="189"/>
      <c r="H9" s="189"/>
      <c r="I9" s="189"/>
      <c r="J9" s="189"/>
      <c r="K9" s="189"/>
      <c r="L9" s="189"/>
      <c r="M9" s="189"/>
      <c r="N9" s="189"/>
      <c r="O9" s="189"/>
    </row>
    <row r="10" ht="21" customHeight="1" spans="1:15">
      <c r="A10" s="191" t="s">
        <v>100</v>
      </c>
      <c r="B10" s="191" t="s">
        <v>101</v>
      </c>
      <c r="C10" s="189">
        <v>3696614.75</v>
      </c>
      <c r="D10" s="189">
        <v>3696614.75</v>
      </c>
      <c r="E10" s="189">
        <v>3669967.54</v>
      </c>
      <c r="F10" s="189">
        <v>26647.21</v>
      </c>
      <c r="G10" s="189"/>
      <c r="H10" s="189"/>
      <c r="I10" s="189"/>
      <c r="J10" s="189"/>
      <c r="K10" s="189"/>
      <c r="L10" s="189"/>
      <c r="M10" s="189"/>
      <c r="N10" s="189"/>
      <c r="O10" s="189"/>
    </row>
    <row r="11" ht="21" customHeight="1" spans="1:15">
      <c r="A11" s="191" t="s">
        <v>102</v>
      </c>
      <c r="B11" s="191" t="s">
        <v>103</v>
      </c>
      <c r="C11" s="189">
        <v>475200</v>
      </c>
      <c r="D11" s="189">
        <v>475200</v>
      </c>
      <c r="E11" s="189">
        <v>475200</v>
      </c>
      <c r="F11" s="189"/>
      <c r="G11" s="189"/>
      <c r="H11" s="189"/>
      <c r="I11" s="189"/>
      <c r="J11" s="189"/>
      <c r="K11" s="189"/>
      <c r="L11" s="189"/>
      <c r="M11" s="189"/>
      <c r="N11" s="189"/>
      <c r="O11" s="189"/>
    </row>
    <row r="12" ht="21" customHeight="1" spans="1:15">
      <c r="A12" s="190" t="s">
        <v>104</v>
      </c>
      <c r="B12" s="190" t="s">
        <v>105</v>
      </c>
      <c r="C12" s="189">
        <v>1007260.61</v>
      </c>
      <c r="D12" s="189">
        <v>1007260.61</v>
      </c>
      <c r="E12" s="189">
        <v>1007260.61</v>
      </c>
      <c r="F12" s="189"/>
      <c r="G12" s="189"/>
      <c r="H12" s="189"/>
      <c r="I12" s="189"/>
      <c r="J12" s="189"/>
      <c r="K12" s="189"/>
      <c r="L12" s="189"/>
      <c r="M12" s="189"/>
      <c r="N12" s="189"/>
      <c r="O12" s="189"/>
    </row>
    <row r="13" ht="21" customHeight="1" spans="1:15">
      <c r="A13" s="191" t="s">
        <v>106</v>
      </c>
      <c r="B13" s="191" t="s">
        <v>107</v>
      </c>
      <c r="C13" s="189">
        <v>604800</v>
      </c>
      <c r="D13" s="189">
        <v>604800</v>
      </c>
      <c r="E13" s="189">
        <v>604800</v>
      </c>
      <c r="F13" s="189"/>
      <c r="G13" s="189"/>
      <c r="H13" s="189"/>
      <c r="I13" s="189"/>
      <c r="J13" s="189"/>
      <c r="K13" s="189"/>
      <c r="L13" s="189"/>
      <c r="M13" s="189"/>
      <c r="N13" s="189"/>
      <c r="O13" s="189"/>
    </row>
    <row r="14" ht="21" customHeight="1" spans="1:15">
      <c r="A14" s="191" t="s">
        <v>108</v>
      </c>
      <c r="B14" s="191" t="s">
        <v>109</v>
      </c>
      <c r="C14" s="189">
        <v>402460.61</v>
      </c>
      <c r="D14" s="189">
        <v>402460.61</v>
      </c>
      <c r="E14" s="189">
        <v>402460.61</v>
      </c>
      <c r="F14" s="189"/>
      <c r="G14" s="189"/>
      <c r="H14" s="189"/>
      <c r="I14" s="189"/>
      <c r="J14" s="189"/>
      <c r="K14" s="189"/>
      <c r="L14" s="189"/>
      <c r="M14" s="189"/>
      <c r="N14" s="189"/>
      <c r="O14" s="189"/>
    </row>
    <row r="15" ht="21" customHeight="1" spans="1:15">
      <c r="A15" s="190" t="s">
        <v>110</v>
      </c>
      <c r="B15" s="190" t="s">
        <v>111</v>
      </c>
      <c r="C15" s="189">
        <v>5860000</v>
      </c>
      <c r="D15" s="189">
        <v>5860000</v>
      </c>
      <c r="E15" s="189"/>
      <c r="F15" s="189">
        <v>5860000</v>
      </c>
      <c r="G15" s="189"/>
      <c r="H15" s="189"/>
      <c r="I15" s="189"/>
      <c r="J15" s="189"/>
      <c r="K15" s="189"/>
      <c r="L15" s="189"/>
      <c r="M15" s="189"/>
      <c r="N15" s="189"/>
      <c r="O15" s="189"/>
    </row>
    <row r="16" ht="21" customHeight="1" spans="1:15">
      <c r="A16" s="191" t="s">
        <v>112</v>
      </c>
      <c r="B16" s="191" t="s">
        <v>113</v>
      </c>
      <c r="C16" s="189">
        <v>5860000</v>
      </c>
      <c r="D16" s="189">
        <v>5860000</v>
      </c>
      <c r="E16" s="189"/>
      <c r="F16" s="189">
        <v>5860000</v>
      </c>
      <c r="G16" s="189"/>
      <c r="H16" s="189"/>
      <c r="I16" s="189"/>
      <c r="J16" s="189"/>
      <c r="K16" s="189"/>
      <c r="L16" s="189"/>
      <c r="M16" s="189"/>
      <c r="N16" s="189"/>
      <c r="O16" s="189"/>
    </row>
    <row r="17" ht="21" customHeight="1" spans="1:15">
      <c r="A17" s="188" t="s">
        <v>114</v>
      </c>
      <c r="B17" s="188" t="s">
        <v>115</v>
      </c>
      <c r="C17" s="189">
        <v>473305.28</v>
      </c>
      <c r="D17" s="189">
        <v>473305.28</v>
      </c>
      <c r="E17" s="189">
        <v>473305.28</v>
      </c>
      <c r="F17" s="189"/>
      <c r="G17" s="189"/>
      <c r="H17" s="189"/>
      <c r="I17" s="189"/>
      <c r="J17" s="189"/>
      <c r="K17" s="189"/>
      <c r="L17" s="189"/>
      <c r="M17" s="189"/>
      <c r="N17" s="189"/>
      <c r="O17" s="189"/>
    </row>
    <row r="18" ht="21" customHeight="1" spans="1:15">
      <c r="A18" s="190" t="s">
        <v>116</v>
      </c>
      <c r="B18" s="190" t="s">
        <v>117</v>
      </c>
      <c r="C18" s="189">
        <v>473305.28</v>
      </c>
      <c r="D18" s="189">
        <v>473305.28</v>
      </c>
      <c r="E18" s="189">
        <v>473305.28</v>
      </c>
      <c r="F18" s="189"/>
      <c r="G18" s="189"/>
      <c r="H18" s="189"/>
      <c r="I18" s="189"/>
      <c r="J18" s="189"/>
      <c r="K18" s="189"/>
      <c r="L18" s="189"/>
      <c r="M18" s="189"/>
      <c r="N18" s="189"/>
      <c r="O18" s="189"/>
    </row>
    <row r="19" ht="21" customHeight="1" spans="1:15">
      <c r="A19" s="191" t="s">
        <v>118</v>
      </c>
      <c r="B19" s="191" t="s">
        <v>119</v>
      </c>
      <c r="C19" s="189">
        <v>211486.31</v>
      </c>
      <c r="D19" s="189">
        <v>211486.31</v>
      </c>
      <c r="E19" s="189">
        <v>211486.31</v>
      </c>
      <c r="F19" s="189"/>
      <c r="G19" s="189"/>
      <c r="H19" s="189"/>
      <c r="I19" s="189"/>
      <c r="J19" s="189"/>
      <c r="K19" s="189"/>
      <c r="L19" s="189"/>
      <c r="M19" s="189"/>
      <c r="N19" s="189"/>
      <c r="O19" s="189"/>
    </row>
    <row r="20" ht="21" customHeight="1" spans="1:15">
      <c r="A20" s="191" t="s">
        <v>120</v>
      </c>
      <c r="B20" s="191" t="s">
        <v>121</v>
      </c>
      <c r="C20" s="189">
        <v>232390.36</v>
      </c>
      <c r="D20" s="189">
        <v>232390.36</v>
      </c>
      <c r="E20" s="189">
        <v>232390.36</v>
      </c>
      <c r="F20" s="189"/>
      <c r="G20" s="189"/>
      <c r="H20" s="189"/>
      <c r="I20" s="189"/>
      <c r="J20" s="189"/>
      <c r="K20" s="189"/>
      <c r="L20" s="189"/>
      <c r="M20" s="189"/>
      <c r="N20" s="189"/>
      <c r="O20" s="189"/>
    </row>
    <row r="21" ht="21" customHeight="1" spans="1:15">
      <c r="A21" s="191" t="s">
        <v>122</v>
      </c>
      <c r="B21" s="191" t="s">
        <v>123</v>
      </c>
      <c r="C21" s="189">
        <v>29428.61</v>
      </c>
      <c r="D21" s="189">
        <v>29428.61</v>
      </c>
      <c r="E21" s="189">
        <v>29428.61</v>
      </c>
      <c r="F21" s="189"/>
      <c r="G21" s="189"/>
      <c r="H21" s="189"/>
      <c r="I21" s="189"/>
      <c r="J21" s="189"/>
      <c r="K21" s="189"/>
      <c r="L21" s="189"/>
      <c r="M21" s="189"/>
      <c r="N21" s="189"/>
      <c r="O21" s="189"/>
    </row>
    <row r="22" ht="21" customHeight="1" spans="1:15">
      <c r="A22" s="188" t="s">
        <v>124</v>
      </c>
      <c r="B22" s="188" t="s">
        <v>125</v>
      </c>
      <c r="C22" s="189">
        <v>367382.4</v>
      </c>
      <c r="D22" s="189">
        <v>367382.4</v>
      </c>
      <c r="E22" s="189">
        <v>367382.4</v>
      </c>
      <c r="F22" s="189"/>
      <c r="G22" s="189"/>
      <c r="H22" s="189"/>
      <c r="I22" s="189"/>
      <c r="J22" s="189"/>
      <c r="K22" s="189"/>
      <c r="L22" s="189"/>
      <c r="M22" s="189"/>
      <c r="N22" s="189"/>
      <c r="O22" s="189"/>
    </row>
    <row r="23" ht="21" customHeight="1" spans="1:15">
      <c r="A23" s="190" t="s">
        <v>126</v>
      </c>
      <c r="B23" s="190" t="s">
        <v>127</v>
      </c>
      <c r="C23" s="189">
        <v>367382.4</v>
      </c>
      <c r="D23" s="189">
        <v>367382.4</v>
      </c>
      <c r="E23" s="189">
        <v>367382.4</v>
      </c>
      <c r="F23" s="189"/>
      <c r="G23" s="189"/>
      <c r="H23" s="189"/>
      <c r="I23" s="189"/>
      <c r="J23" s="189"/>
      <c r="K23" s="189"/>
      <c r="L23" s="189"/>
      <c r="M23" s="189"/>
      <c r="N23" s="189"/>
      <c r="O23" s="189"/>
    </row>
    <row r="24" ht="21" customHeight="1" spans="1:15">
      <c r="A24" s="191" t="s">
        <v>128</v>
      </c>
      <c r="B24" s="191" t="s">
        <v>129</v>
      </c>
      <c r="C24" s="189">
        <v>367382.4</v>
      </c>
      <c r="D24" s="189">
        <v>367382.4</v>
      </c>
      <c r="E24" s="189">
        <v>367382.4</v>
      </c>
      <c r="F24" s="189"/>
      <c r="G24" s="189"/>
      <c r="H24" s="189"/>
      <c r="I24" s="189"/>
      <c r="J24" s="189"/>
      <c r="K24" s="189"/>
      <c r="L24" s="189"/>
      <c r="M24" s="189"/>
      <c r="N24" s="189"/>
      <c r="O24" s="189"/>
    </row>
    <row r="25" ht="21" customHeight="1" spans="1:15">
      <c r="A25" s="192" t="s">
        <v>55</v>
      </c>
      <c r="B25" s="193"/>
      <c r="C25" s="189">
        <v>11879763.04</v>
      </c>
      <c r="D25" s="189">
        <v>11879763.04</v>
      </c>
      <c r="E25" s="189">
        <v>5993115.83</v>
      </c>
      <c r="F25" s="189">
        <v>5886647.21</v>
      </c>
      <c r="G25" s="189"/>
      <c r="H25" s="189"/>
      <c r="I25" s="189"/>
      <c r="J25" s="189"/>
      <c r="K25" s="189"/>
      <c r="L25" s="189"/>
      <c r="M25" s="189"/>
      <c r="N25" s="189"/>
      <c r="O25" s="189"/>
    </row>
  </sheetData>
  <mergeCells count="12">
    <mergeCell ref="A2:O2"/>
    <mergeCell ref="A3:O3"/>
    <mergeCell ref="A4:B4"/>
    <mergeCell ref="D5:F5"/>
    <mergeCell ref="J5:O5"/>
    <mergeCell ref="A25:B25"/>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6" activePane="bottomLeft" state="frozen"/>
      <selection/>
      <selection pane="bottomLeft" activeCell="H13" sqref="H13"/>
    </sheetView>
  </sheetViews>
  <sheetFormatPr defaultColWidth="8.57407407407407" defaultRowHeight="12.75" customHeight="1" outlineLevelCol="3"/>
  <cols>
    <col min="1" max="4" width="35.5740740740741" customWidth="1"/>
  </cols>
  <sheetData>
    <row r="1" customHeight="1" spans="1:4">
      <c r="A1" s="1"/>
      <c r="B1" s="1"/>
      <c r="C1" s="1"/>
      <c r="D1" s="1"/>
    </row>
    <row r="2" ht="15" customHeight="1" spans="1:4">
      <c r="A2" s="43"/>
      <c r="B2" s="47"/>
      <c r="C2" s="47"/>
      <c r="D2" s="47" t="s">
        <v>130</v>
      </c>
    </row>
    <row r="3" ht="41.25" customHeight="1" spans="1:1">
      <c r="A3" s="42" t="str">
        <f>"2025"&amp;"年部门财政拨款收支预算总表"</f>
        <v>2025年部门财政拨款收支预算总表</v>
      </c>
    </row>
    <row r="4" ht="17.25" customHeight="1" spans="1:4">
      <c r="A4" s="45" t="str">
        <f>"单位名称："&amp;"昆明市五华区公共就业和人才服务中心"</f>
        <v>单位名称：昆明市五华区公共就业和人才服务中心</v>
      </c>
      <c r="B4" s="166"/>
      <c r="D4" s="47" t="s">
        <v>1</v>
      </c>
    </row>
    <row r="5" ht="17.25" customHeight="1" spans="1:4">
      <c r="A5" s="167" t="s">
        <v>2</v>
      </c>
      <c r="B5" s="168"/>
      <c r="C5" s="167" t="s">
        <v>3</v>
      </c>
      <c r="D5" s="168"/>
    </row>
    <row r="6" ht="18.75" customHeight="1" spans="1:4">
      <c r="A6" s="167" t="s">
        <v>4</v>
      </c>
      <c r="B6" s="167" t="s">
        <v>5</v>
      </c>
      <c r="C6" s="167" t="s">
        <v>6</v>
      </c>
      <c r="D6" s="167" t="s">
        <v>5</v>
      </c>
    </row>
    <row r="7" ht="16.5" customHeight="1" spans="1:4">
      <c r="A7" s="169" t="s">
        <v>131</v>
      </c>
      <c r="B7" s="81">
        <v>11879763.04</v>
      </c>
      <c r="C7" s="169" t="s">
        <v>132</v>
      </c>
      <c r="D7" s="81">
        <v>11879763.04</v>
      </c>
    </row>
    <row r="8" ht="16.5" customHeight="1" spans="1:4">
      <c r="A8" s="169" t="s">
        <v>133</v>
      </c>
      <c r="B8" s="81">
        <v>11879763.04</v>
      </c>
      <c r="C8" s="169" t="s">
        <v>134</v>
      </c>
      <c r="D8" s="81"/>
    </row>
    <row r="9" ht="16.5" customHeight="1" spans="1:4">
      <c r="A9" s="169" t="s">
        <v>135</v>
      </c>
      <c r="B9" s="81"/>
      <c r="C9" s="169" t="s">
        <v>136</v>
      </c>
      <c r="D9" s="81"/>
    </row>
    <row r="10" ht="16.5" customHeight="1" spans="1:4">
      <c r="A10" s="169" t="s">
        <v>137</v>
      </c>
      <c r="B10" s="81"/>
      <c r="C10" s="169" t="s">
        <v>138</v>
      </c>
      <c r="D10" s="81"/>
    </row>
    <row r="11" ht="16.5" customHeight="1" spans="1:4">
      <c r="A11" s="169" t="s">
        <v>139</v>
      </c>
      <c r="B11" s="81"/>
      <c r="C11" s="169" t="s">
        <v>140</v>
      </c>
      <c r="D11" s="81"/>
    </row>
    <row r="12" ht="16.5" customHeight="1" spans="1:4">
      <c r="A12" s="169" t="s">
        <v>133</v>
      </c>
      <c r="B12" s="81"/>
      <c r="C12" s="169" t="s">
        <v>141</v>
      </c>
      <c r="D12" s="81"/>
    </row>
    <row r="13" ht="16.5" customHeight="1" spans="1:4">
      <c r="A13" s="150" t="s">
        <v>135</v>
      </c>
      <c r="B13" s="81"/>
      <c r="C13" s="70" t="s">
        <v>142</v>
      </c>
      <c r="D13" s="81"/>
    </row>
    <row r="14" ht="16.5" customHeight="1" spans="1:4">
      <c r="A14" s="150" t="s">
        <v>137</v>
      </c>
      <c r="B14" s="81"/>
      <c r="C14" s="70" t="s">
        <v>143</v>
      </c>
      <c r="D14" s="81"/>
    </row>
    <row r="15" ht="16.5" customHeight="1" spans="1:4">
      <c r="A15" s="170"/>
      <c r="B15" s="81"/>
      <c r="C15" s="70" t="s">
        <v>144</v>
      </c>
      <c r="D15" s="81">
        <v>11039075.36</v>
      </c>
    </row>
    <row r="16" ht="16.5" customHeight="1" spans="1:4">
      <c r="A16" s="170"/>
      <c r="B16" s="81"/>
      <c r="C16" s="70" t="s">
        <v>145</v>
      </c>
      <c r="D16" s="81">
        <v>473305.28</v>
      </c>
    </row>
    <row r="17" ht="16.5" customHeight="1" spans="1:4">
      <c r="A17" s="170"/>
      <c r="B17" s="81"/>
      <c r="C17" s="70" t="s">
        <v>146</v>
      </c>
      <c r="D17" s="81"/>
    </row>
    <row r="18" ht="16.5" customHeight="1" spans="1:4">
      <c r="A18" s="170"/>
      <c r="B18" s="81"/>
      <c r="C18" s="70" t="s">
        <v>147</v>
      </c>
      <c r="D18" s="81"/>
    </row>
    <row r="19" ht="16.5" customHeight="1" spans="1:4">
      <c r="A19" s="170"/>
      <c r="B19" s="81"/>
      <c r="C19" s="70" t="s">
        <v>148</v>
      </c>
      <c r="D19" s="81"/>
    </row>
    <row r="20" ht="16.5" customHeight="1" spans="1:4">
      <c r="A20" s="170"/>
      <c r="B20" s="81"/>
      <c r="C20" s="70" t="s">
        <v>149</v>
      </c>
      <c r="D20" s="81"/>
    </row>
    <row r="21" ht="16.5" customHeight="1" spans="1:4">
      <c r="A21" s="170"/>
      <c r="B21" s="81"/>
      <c r="C21" s="70" t="s">
        <v>150</v>
      </c>
      <c r="D21" s="81"/>
    </row>
    <row r="22" ht="16.5" customHeight="1" spans="1:4">
      <c r="A22" s="170"/>
      <c r="B22" s="81"/>
      <c r="C22" s="70" t="s">
        <v>151</v>
      </c>
      <c r="D22" s="81"/>
    </row>
    <row r="23" ht="16.5" customHeight="1" spans="1:4">
      <c r="A23" s="170"/>
      <c r="B23" s="81"/>
      <c r="C23" s="70" t="s">
        <v>152</v>
      </c>
      <c r="D23" s="81"/>
    </row>
    <row r="24" ht="16.5" customHeight="1" spans="1:4">
      <c r="A24" s="170"/>
      <c r="B24" s="81"/>
      <c r="C24" s="70" t="s">
        <v>153</v>
      </c>
      <c r="D24" s="81"/>
    </row>
    <row r="25" ht="16.5" customHeight="1" spans="1:4">
      <c r="A25" s="170"/>
      <c r="B25" s="81"/>
      <c r="C25" s="70" t="s">
        <v>154</v>
      </c>
      <c r="D25" s="81"/>
    </row>
    <row r="26" ht="16.5" customHeight="1" spans="1:4">
      <c r="A26" s="170"/>
      <c r="B26" s="81"/>
      <c r="C26" s="70" t="s">
        <v>155</v>
      </c>
      <c r="D26" s="81">
        <v>367382.4</v>
      </c>
    </row>
    <row r="27" ht="16.5" customHeight="1" spans="1:4">
      <c r="A27" s="170"/>
      <c r="B27" s="81"/>
      <c r="C27" s="70" t="s">
        <v>156</v>
      </c>
      <c r="D27" s="81"/>
    </row>
    <row r="28" ht="16.5" customHeight="1" spans="1:4">
      <c r="A28" s="170"/>
      <c r="B28" s="81"/>
      <c r="C28" s="70" t="s">
        <v>157</v>
      </c>
      <c r="D28" s="81"/>
    </row>
    <row r="29" ht="16.5" customHeight="1" spans="1:4">
      <c r="A29" s="170"/>
      <c r="B29" s="81"/>
      <c r="C29" s="70" t="s">
        <v>158</v>
      </c>
      <c r="D29" s="81"/>
    </row>
    <row r="30" ht="16.5" customHeight="1" spans="1:4">
      <c r="A30" s="170"/>
      <c r="B30" s="81"/>
      <c r="C30" s="70" t="s">
        <v>159</v>
      </c>
      <c r="D30" s="81"/>
    </row>
    <row r="31" ht="16.5" customHeight="1" spans="1:4">
      <c r="A31" s="170"/>
      <c r="B31" s="81"/>
      <c r="C31" s="70" t="s">
        <v>160</v>
      </c>
      <c r="D31" s="81"/>
    </row>
    <row r="32" ht="16.5" customHeight="1" spans="1:4">
      <c r="A32" s="170"/>
      <c r="B32" s="81"/>
      <c r="C32" s="150" t="s">
        <v>161</v>
      </c>
      <c r="D32" s="81"/>
    </row>
    <row r="33" ht="16.5" customHeight="1" spans="1:4">
      <c r="A33" s="170"/>
      <c r="B33" s="81"/>
      <c r="C33" s="150" t="s">
        <v>162</v>
      </c>
      <c r="D33" s="81"/>
    </row>
    <row r="34" ht="16.5" customHeight="1" spans="1:4">
      <c r="A34" s="170"/>
      <c r="B34" s="81"/>
      <c r="C34" s="30" t="s">
        <v>163</v>
      </c>
      <c r="D34" s="81"/>
    </row>
    <row r="35" ht="15" customHeight="1" spans="1:4">
      <c r="A35" s="171" t="s">
        <v>50</v>
      </c>
      <c r="B35" s="172">
        <v>11879763.04</v>
      </c>
      <c r="C35" s="171" t="s">
        <v>51</v>
      </c>
      <c r="D35" s="172">
        <v>11879763.04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pane ySplit="1" topLeftCell="A2" activePane="bottomLeft" state="frozen"/>
      <selection/>
      <selection pane="bottomLeft" activeCell="G20" sqref="G20"/>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A1" s="1"/>
      <c r="B1" s="1"/>
      <c r="C1" s="1"/>
      <c r="D1" s="1"/>
      <c r="E1" s="1"/>
      <c r="F1" s="1"/>
      <c r="G1" s="1"/>
    </row>
    <row r="2" customHeight="1" spans="4:7">
      <c r="D2" s="140"/>
      <c r="F2" s="73"/>
      <c r="G2" s="145" t="s">
        <v>164</v>
      </c>
    </row>
    <row r="3" ht="41.25" customHeight="1" spans="1:7">
      <c r="A3" s="127" t="str">
        <f>"2025"&amp;"年一般公共预算支出预算表（按功能科目分类）"</f>
        <v>2025年一般公共预算支出预算表（按功能科目分类）</v>
      </c>
      <c r="B3" s="127"/>
      <c r="C3" s="127"/>
      <c r="D3" s="127"/>
      <c r="E3" s="127"/>
      <c r="F3" s="127"/>
      <c r="G3" s="127"/>
    </row>
    <row r="4" ht="18" customHeight="1" spans="1:7">
      <c r="A4" s="5" t="str">
        <f>"单位名称："&amp;"昆明市五华区公共就业和人才服务中心"</f>
        <v>单位名称：昆明市五华区公共就业和人才服务中心</v>
      </c>
      <c r="F4" s="124"/>
      <c r="G4" s="145" t="s">
        <v>1</v>
      </c>
    </row>
    <row r="5" ht="20.25" customHeight="1" spans="1:7">
      <c r="A5" s="162" t="s">
        <v>165</v>
      </c>
      <c r="B5" s="163"/>
      <c r="C5" s="128" t="s">
        <v>55</v>
      </c>
      <c r="D5" s="153" t="s">
        <v>74</v>
      </c>
      <c r="E5" s="12"/>
      <c r="F5" s="13"/>
      <c r="G5" s="142" t="s">
        <v>75</v>
      </c>
    </row>
    <row r="6" ht="20.25" customHeight="1" spans="1:7">
      <c r="A6" s="164" t="s">
        <v>71</v>
      </c>
      <c r="B6" s="164" t="s">
        <v>72</v>
      </c>
      <c r="C6" s="19"/>
      <c r="D6" s="133" t="s">
        <v>57</v>
      </c>
      <c r="E6" s="133" t="s">
        <v>166</v>
      </c>
      <c r="F6" s="133" t="s">
        <v>167</v>
      </c>
      <c r="G6" s="144"/>
    </row>
    <row r="7" ht="15" customHeight="1" spans="1:7">
      <c r="A7" s="60" t="s">
        <v>81</v>
      </c>
      <c r="B7" s="60" t="s">
        <v>82</v>
      </c>
      <c r="C7" s="60" t="s">
        <v>83</v>
      </c>
      <c r="D7" s="60" t="s">
        <v>84</v>
      </c>
      <c r="E7" s="60" t="s">
        <v>85</v>
      </c>
      <c r="F7" s="60" t="s">
        <v>86</v>
      </c>
      <c r="G7" s="60" t="s">
        <v>87</v>
      </c>
    </row>
    <row r="8" ht="18" customHeight="1" spans="1:7">
      <c r="A8" s="30" t="s">
        <v>96</v>
      </c>
      <c r="B8" s="30" t="s">
        <v>97</v>
      </c>
      <c r="C8" s="81">
        <v>11039075.36</v>
      </c>
      <c r="D8" s="81">
        <v>5152428.15</v>
      </c>
      <c r="E8" s="81">
        <v>4663008.15</v>
      </c>
      <c r="F8" s="81">
        <v>489420</v>
      </c>
      <c r="G8" s="81">
        <v>5886647.21</v>
      </c>
    </row>
    <row r="9" ht="18" customHeight="1" spans="1:7">
      <c r="A9" s="138" t="s">
        <v>98</v>
      </c>
      <c r="B9" s="138" t="s">
        <v>99</v>
      </c>
      <c r="C9" s="81">
        <v>4171814.75</v>
      </c>
      <c r="D9" s="81">
        <v>4145167.54</v>
      </c>
      <c r="E9" s="81">
        <v>3731347.54</v>
      </c>
      <c r="F9" s="81">
        <v>413820</v>
      </c>
      <c r="G9" s="81">
        <v>26647.21</v>
      </c>
    </row>
    <row r="10" ht="18" customHeight="1" spans="1:7">
      <c r="A10" s="139" t="s">
        <v>100</v>
      </c>
      <c r="B10" s="139" t="s">
        <v>101</v>
      </c>
      <c r="C10" s="81">
        <v>3696614.75</v>
      </c>
      <c r="D10" s="81">
        <v>3669967.54</v>
      </c>
      <c r="E10" s="81">
        <v>3256147.54</v>
      </c>
      <c r="F10" s="81">
        <v>413820</v>
      </c>
      <c r="G10" s="81">
        <v>26647.21</v>
      </c>
    </row>
    <row r="11" ht="18" customHeight="1" spans="1:7">
      <c r="A11" s="139" t="s">
        <v>102</v>
      </c>
      <c r="B11" s="139" t="s">
        <v>103</v>
      </c>
      <c r="C11" s="81">
        <v>475200</v>
      </c>
      <c r="D11" s="81">
        <v>475200</v>
      </c>
      <c r="E11" s="81">
        <v>475200</v>
      </c>
      <c r="F11" s="81"/>
      <c r="G11" s="81"/>
    </row>
    <row r="12" ht="18" customHeight="1" spans="1:7">
      <c r="A12" s="138" t="s">
        <v>104</v>
      </c>
      <c r="B12" s="138" t="s">
        <v>105</v>
      </c>
      <c r="C12" s="81">
        <v>1007260.61</v>
      </c>
      <c r="D12" s="81">
        <v>1007260.61</v>
      </c>
      <c r="E12" s="81">
        <v>931660.61</v>
      </c>
      <c r="F12" s="81">
        <v>75600</v>
      </c>
      <c r="G12" s="81"/>
    </row>
    <row r="13" ht="18" customHeight="1" spans="1:7">
      <c r="A13" s="139" t="s">
        <v>106</v>
      </c>
      <c r="B13" s="139" t="s">
        <v>107</v>
      </c>
      <c r="C13" s="81">
        <v>604800</v>
      </c>
      <c r="D13" s="81">
        <v>604800</v>
      </c>
      <c r="E13" s="81">
        <v>529200</v>
      </c>
      <c r="F13" s="81">
        <v>75600</v>
      </c>
      <c r="G13" s="81"/>
    </row>
    <row r="14" ht="18" customHeight="1" spans="1:7">
      <c r="A14" s="139" t="s">
        <v>108</v>
      </c>
      <c r="B14" s="139" t="s">
        <v>109</v>
      </c>
      <c r="C14" s="81">
        <v>402460.61</v>
      </c>
      <c r="D14" s="81">
        <v>402460.61</v>
      </c>
      <c r="E14" s="81">
        <v>402460.61</v>
      </c>
      <c r="F14" s="81"/>
      <c r="G14" s="81"/>
    </row>
    <row r="15" ht="18" customHeight="1" spans="1:7">
      <c r="A15" s="138" t="s">
        <v>110</v>
      </c>
      <c r="B15" s="138" t="s">
        <v>111</v>
      </c>
      <c r="C15" s="81">
        <v>5860000</v>
      </c>
      <c r="D15" s="81"/>
      <c r="E15" s="81"/>
      <c r="F15" s="81"/>
      <c r="G15" s="81">
        <v>5860000</v>
      </c>
    </row>
    <row r="16" ht="18" customHeight="1" spans="1:7">
      <c r="A16" s="139" t="s">
        <v>112</v>
      </c>
      <c r="B16" s="139" t="s">
        <v>113</v>
      </c>
      <c r="C16" s="81">
        <v>5860000</v>
      </c>
      <c r="D16" s="81"/>
      <c r="E16" s="81"/>
      <c r="F16" s="81"/>
      <c r="G16" s="81">
        <v>5860000</v>
      </c>
    </row>
    <row r="17" ht="18" customHeight="1" spans="1:7">
      <c r="A17" s="30" t="s">
        <v>114</v>
      </c>
      <c r="B17" s="30" t="s">
        <v>115</v>
      </c>
      <c r="C17" s="81">
        <v>473305.28</v>
      </c>
      <c r="D17" s="81">
        <v>473305.28</v>
      </c>
      <c r="E17" s="81">
        <v>473305.28</v>
      </c>
      <c r="F17" s="81"/>
      <c r="G17" s="81"/>
    </row>
    <row r="18" ht="18" customHeight="1" spans="1:7">
      <c r="A18" s="138" t="s">
        <v>116</v>
      </c>
      <c r="B18" s="138" t="s">
        <v>117</v>
      </c>
      <c r="C18" s="81">
        <v>473305.28</v>
      </c>
      <c r="D18" s="81">
        <v>473305.28</v>
      </c>
      <c r="E18" s="81">
        <v>473305.28</v>
      </c>
      <c r="F18" s="81"/>
      <c r="G18" s="81"/>
    </row>
    <row r="19" ht="18" customHeight="1" spans="1:7">
      <c r="A19" s="139" t="s">
        <v>118</v>
      </c>
      <c r="B19" s="139" t="s">
        <v>119</v>
      </c>
      <c r="C19" s="81">
        <v>211486.31</v>
      </c>
      <c r="D19" s="81">
        <v>211486.31</v>
      </c>
      <c r="E19" s="81">
        <v>211486.31</v>
      </c>
      <c r="F19" s="81"/>
      <c r="G19" s="81"/>
    </row>
    <row r="20" ht="18" customHeight="1" spans="1:7">
      <c r="A20" s="139" t="s">
        <v>120</v>
      </c>
      <c r="B20" s="139" t="s">
        <v>121</v>
      </c>
      <c r="C20" s="81">
        <v>232390.36</v>
      </c>
      <c r="D20" s="81">
        <v>232390.36</v>
      </c>
      <c r="E20" s="81">
        <v>232390.36</v>
      </c>
      <c r="F20" s="81"/>
      <c r="G20" s="81"/>
    </row>
    <row r="21" ht="18" customHeight="1" spans="1:7">
      <c r="A21" s="139" t="s">
        <v>122</v>
      </c>
      <c r="B21" s="139" t="s">
        <v>123</v>
      </c>
      <c r="C21" s="81">
        <v>29428.61</v>
      </c>
      <c r="D21" s="81">
        <v>29428.61</v>
      </c>
      <c r="E21" s="81">
        <v>29428.61</v>
      </c>
      <c r="F21" s="81"/>
      <c r="G21" s="81"/>
    </row>
    <row r="22" ht="18" customHeight="1" spans="1:7">
      <c r="A22" s="30" t="s">
        <v>124</v>
      </c>
      <c r="B22" s="30" t="s">
        <v>125</v>
      </c>
      <c r="C22" s="81">
        <v>367382.4</v>
      </c>
      <c r="D22" s="81">
        <v>367382.4</v>
      </c>
      <c r="E22" s="81">
        <v>367382.4</v>
      </c>
      <c r="F22" s="81"/>
      <c r="G22" s="81"/>
    </row>
    <row r="23" ht="18" customHeight="1" spans="1:7">
      <c r="A23" s="138" t="s">
        <v>126</v>
      </c>
      <c r="B23" s="138" t="s">
        <v>127</v>
      </c>
      <c r="C23" s="81">
        <v>367382.4</v>
      </c>
      <c r="D23" s="81">
        <v>367382.4</v>
      </c>
      <c r="E23" s="81">
        <v>367382.4</v>
      </c>
      <c r="F23" s="81"/>
      <c r="G23" s="81"/>
    </row>
    <row r="24" ht="18" customHeight="1" spans="1:7">
      <c r="A24" s="139" t="s">
        <v>128</v>
      </c>
      <c r="B24" s="139" t="s">
        <v>129</v>
      </c>
      <c r="C24" s="81">
        <v>367382.4</v>
      </c>
      <c r="D24" s="81">
        <v>367382.4</v>
      </c>
      <c r="E24" s="81">
        <v>367382.4</v>
      </c>
      <c r="F24" s="81"/>
      <c r="G24" s="81"/>
    </row>
    <row r="25" ht="18" customHeight="1" spans="1:7">
      <c r="A25" s="80" t="s">
        <v>168</v>
      </c>
      <c r="B25" s="165" t="s">
        <v>168</v>
      </c>
      <c r="C25" s="81">
        <v>11879763.04</v>
      </c>
      <c r="D25" s="81">
        <v>5993115.83</v>
      </c>
      <c r="E25" s="81">
        <v>5503695.83</v>
      </c>
      <c r="F25" s="81">
        <v>489420</v>
      </c>
      <c r="G25" s="81">
        <v>5886647.21</v>
      </c>
    </row>
  </sheetData>
  <mergeCells count="6">
    <mergeCell ref="A3:G3"/>
    <mergeCell ref="A5:B5"/>
    <mergeCell ref="D5:F5"/>
    <mergeCell ref="A25:B25"/>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D6" sqref="D6"/>
    </sheetView>
  </sheetViews>
  <sheetFormatPr defaultColWidth="10.4259259259259" defaultRowHeight="14.25" customHeight="1" outlineLevelCol="5"/>
  <cols>
    <col min="1" max="6" width="28.1388888888889" customWidth="1"/>
  </cols>
  <sheetData>
    <row r="1" customHeight="1" spans="1:6">
      <c r="A1" s="1"/>
      <c r="B1" s="1"/>
      <c r="C1" s="1"/>
      <c r="D1" s="1"/>
      <c r="E1" s="1"/>
      <c r="F1" s="1"/>
    </row>
    <row r="2" customHeight="1" spans="1:6">
      <c r="A2" s="44"/>
      <c r="B2" s="44"/>
      <c r="C2" s="44"/>
      <c r="D2" s="44"/>
      <c r="E2" s="43"/>
      <c r="F2" s="157" t="s">
        <v>169</v>
      </c>
    </row>
    <row r="3" ht="41.25" customHeight="1" spans="1:6">
      <c r="A3" s="158" t="str">
        <f>"2025"&amp;"年一般公共预算“三公”经费支出预算表"</f>
        <v>2025年一般公共预算“三公”经费支出预算表</v>
      </c>
      <c r="B3" s="44"/>
      <c r="C3" s="44"/>
      <c r="D3" s="44"/>
      <c r="E3" s="43"/>
      <c r="F3" s="44"/>
    </row>
    <row r="4" customHeight="1" spans="1:6">
      <c r="A4" s="114" t="str">
        <f>"单位名称："&amp;"昆明市五华区公共就业和人才服务中心"</f>
        <v>单位名称：昆明市五华区公共就业和人才服务中心</v>
      </c>
      <c r="B4" s="159"/>
      <c r="D4" s="44"/>
      <c r="E4" s="43"/>
      <c r="F4" s="65" t="s">
        <v>1</v>
      </c>
    </row>
    <row r="5" ht="27" customHeight="1" spans="1:6">
      <c r="A5" s="48" t="s">
        <v>170</v>
      </c>
      <c r="B5" s="48" t="s">
        <v>171</v>
      </c>
      <c r="C5" s="50" t="s">
        <v>172</v>
      </c>
      <c r="D5" s="48"/>
      <c r="E5" s="49"/>
      <c r="F5" s="48" t="s">
        <v>173</v>
      </c>
    </row>
    <row r="6" ht="28.5" customHeight="1" spans="1:6">
      <c r="A6" s="160"/>
      <c r="B6" s="52"/>
      <c r="C6" s="49" t="s">
        <v>57</v>
      </c>
      <c r="D6" s="49" t="s">
        <v>174</v>
      </c>
      <c r="E6" s="49" t="s">
        <v>175</v>
      </c>
      <c r="F6" s="51"/>
    </row>
    <row r="7" ht="17.25" customHeight="1" spans="1:6">
      <c r="A7" s="56" t="s">
        <v>81</v>
      </c>
      <c r="B7" s="56" t="s">
        <v>82</v>
      </c>
      <c r="C7" s="56" t="s">
        <v>83</v>
      </c>
      <c r="D7" s="56" t="s">
        <v>84</v>
      </c>
      <c r="E7" s="56" t="s">
        <v>85</v>
      </c>
      <c r="F7" s="56" t="s">
        <v>86</v>
      </c>
    </row>
    <row r="8" ht="17.25" customHeight="1" spans="1:6">
      <c r="A8" s="81"/>
      <c r="B8" s="81"/>
      <c r="C8" s="81"/>
      <c r="D8" s="81"/>
      <c r="E8" s="81"/>
      <c r="F8" s="81"/>
    </row>
    <row r="9" customHeight="1" spans="1:1">
      <c r="A9" s="161" t="s">
        <v>176</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workbookViewId="0">
      <pane ySplit="1" topLeftCell="A10" activePane="bottomLeft" state="frozen"/>
      <selection/>
      <selection pane="bottomLeft" activeCell="K37" sqref="K37"/>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40"/>
      <c r="C2" s="146"/>
      <c r="E2" s="147"/>
      <c r="F2" s="147"/>
      <c r="G2" s="147"/>
      <c r="H2" s="147"/>
      <c r="I2" s="86"/>
      <c r="J2" s="86"/>
      <c r="K2" s="86"/>
      <c r="L2" s="86"/>
      <c r="M2" s="86"/>
      <c r="N2" s="86"/>
      <c r="R2" s="86"/>
      <c r="V2" s="146"/>
      <c r="X2" s="3" t="s">
        <v>177</v>
      </c>
    </row>
    <row r="3" ht="45.75" customHeight="1" spans="1:24">
      <c r="A3" s="67" t="str">
        <f>"2025"&amp;"年部门基本支出预算表"</f>
        <v>2025年部门基本支出预算表</v>
      </c>
      <c r="B3" s="4"/>
      <c r="C3" s="67"/>
      <c r="D3" s="67"/>
      <c r="E3" s="67"/>
      <c r="F3" s="67"/>
      <c r="G3" s="67"/>
      <c r="H3" s="67"/>
      <c r="I3" s="67"/>
      <c r="J3" s="67"/>
      <c r="K3" s="67"/>
      <c r="L3" s="67"/>
      <c r="M3" s="67"/>
      <c r="N3" s="67"/>
      <c r="O3" s="4"/>
      <c r="P3" s="4"/>
      <c r="Q3" s="4"/>
      <c r="R3" s="67"/>
      <c r="S3" s="67"/>
      <c r="T3" s="67"/>
      <c r="U3" s="67"/>
      <c r="V3" s="67"/>
      <c r="W3" s="67"/>
      <c r="X3" s="67"/>
    </row>
    <row r="4" ht="18.75" customHeight="1" spans="1:24">
      <c r="A4" s="5" t="str">
        <f>"单位名称："&amp;"昆明市五华区公共就业和人才服务中心"</f>
        <v>单位名称：昆明市五华区公共就业和人才服务中心</v>
      </c>
      <c r="B4" s="6"/>
      <c r="C4" s="148"/>
      <c r="D4" s="148"/>
      <c r="E4" s="148"/>
      <c r="F4" s="148"/>
      <c r="G4" s="148"/>
      <c r="H4" s="148"/>
      <c r="I4" s="88"/>
      <c r="J4" s="88"/>
      <c r="K4" s="88"/>
      <c r="L4" s="88"/>
      <c r="M4" s="88"/>
      <c r="N4" s="88"/>
      <c r="O4" s="7"/>
      <c r="P4" s="7"/>
      <c r="Q4" s="7"/>
      <c r="R4" s="88"/>
      <c r="V4" s="146"/>
      <c r="X4" s="3" t="s">
        <v>1</v>
      </c>
    </row>
    <row r="5" ht="18" customHeight="1" spans="1:24">
      <c r="A5" s="9" t="s">
        <v>178</v>
      </c>
      <c r="B5" s="9" t="s">
        <v>179</v>
      </c>
      <c r="C5" s="9" t="s">
        <v>180</v>
      </c>
      <c r="D5" s="9" t="s">
        <v>181</v>
      </c>
      <c r="E5" s="9" t="s">
        <v>182</v>
      </c>
      <c r="F5" s="9" t="s">
        <v>183</v>
      </c>
      <c r="G5" s="9" t="s">
        <v>184</v>
      </c>
      <c r="H5" s="9" t="s">
        <v>185</v>
      </c>
      <c r="I5" s="153" t="s">
        <v>186</v>
      </c>
      <c r="J5" s="83" t="s">
        <v>186</v>
      </c>
      <c r="K5" s="83"/>
      <c r="L5" s="83"/>
      <c r="M5" s="83"/>
      <c r="N5" s="83"/>
      <c r="O5" s="12"/>
      <c r="P5" s="12"/>
      <c r="Q5" s="12"/>
      <c r="R5" s="105" t="s">
        <v>61</v>
      </c>
      <c r="S5" s="83" t="s">
        <v>62</v>
      </c>
      <c r="T5" s="83"/>
      <c r="U5" s="83"/>
      <c r="V5" s="83"/>
      <c r="W5" s="83"/>
      <c r="X5" s="84"/>
    </row>
    <row r="6" ht="18" customHeight="1" spans="1:24">
      <c r="A6" s="14"/>
      <c r="B6" s="29"/>
      <c r="C6" s="130"/>
      <c r="D6" s="14"/>
      <c r="E6" s="14"/>
      <c r="F6" s="14"/>
      <c r="G6" s="14"/>
      <c r="H6" s="14"/>
      <c r="I6" s="128" t="s">
        <v>187</v>
      </c>
      <c r="J6" s="153" t="s">
        <v>58</v>
      </c>
      <c r="K6" s="83"/>
      <c r="L6" s="83"/>
      <c r="M6" s="83"/>
      <c r="N6" s="84"/>
      <c r="O6" s="11" t="s">
        <v>188</v>
      </c>
      <c r="P6" s="12"/>
      <c r="Q6" s="13"/>
      <c r="R6" s="9" t="s">
        <v>61</v>
      </c>
      <c r="S6" s="153" t="s">
        <v>62</v>
      </c>
      <c r="T6" s="105" t="s">
        <v>64</v>
      </c>
      <c r="U6" s="83" t="s">
        <v>62</v>
      </c>
      <c r="V6" s="105" t="s">
        <v>66</v>
      </c>
      <c r="W6" s="105" t="s">
        <v>67</v>
      </c>
      <c r="X6" s="156" t="s">
        <v>68</v>
      </c>
    </row>
    <row r="7" ht="19.5" customHeight="1" spans="1:24">
      <c r="A7" s="29"/>
      <c r="B7" s="29"/>
      <c r="C7" s="29"/>
      <c r="D7" s="29"/>
      <c r="E7" s="29"/>
      <c r="F7" s="29"/>
      <c r="G7" s="29"/>
      <c r="H7" s="29"/>
      <c r="I7" s="29"/>
      <c r="J7" s="154" t="s">
        <v>189</v>
      </c>
      <c r="K7" s="9" t="s">
        <v>190</v>
      </c>
      <c r="L7" s="9" t="s">
        <v>191</v>
      </c>
      <c r="M7" s="9" t="s">
        <v>192</v>
      </c>
      <c r="N7" s="9" t="s">
        <v>193</v>
      </c>
      <c r="O7" s="9" t="s">
        <v>58</v>
      </c>
      <c r="P7" s="9" t="s">
        <v>59</v>
      </c>
      <c r="Q7" s="9" t="s">
        <v>60</v>
      </c>
      <c r="R7" s="29"/>
      <c r="S7" s="9" t="s">
        <v>57</v>
      </c>
      <c r="T7" s="9" t="s">
        <v>64</v>
      </c>
      <c r="U7" s="9" t="s">
        <v>194</v>
      </c>
      <c r="V7" s="9" t="s">
        <v>66</v>
      </c>
      <c r="W7" s="9" t="s">
        <v>67</v>
      </c>
      <c r="X7" s="9" t="s">
        <v>68</v>
      </c>
    </row>
    <row r="8" ht="37.5" customHeight="1" spans="1:24">
      <c r="A8" s="149"/>
      <c r="B8" s="19"/>
      <c r="C8" s="149"/>
      <c r="D8" s="149"/>
      <c r="E8" s="149"/>
      <c r="F8" s="149"/>
      <c r="G8" s="149"/>
      <c r="H8" s="149"/>
      <c r="I8" s="149"/>
      <c r="J8" s="155" t="s">
        <v>57</v>
      </c>
      <c r="K8" s="17" t="s">
        <v>195</v>
      </c>
      <c r="L8" s="17" t="s">
        <v>191</v>
      </c>
      <c r="M8" s="17" t="s">
        <v>192</v>
      </c>
      <c r="N8" s="17" t="s">
        <v>193</v>
      </c>
      <c r="O8" s="17" t="s">
        <v>191</v>
      </c>
      <c r="P8" s="17" t="s">
        <v>192</v>
      </c>
      <c r="Q8" s="17" t="s">
        <v>193</v>
      </c>
      <c r="R8" s="17" t="s">
        <v>61</v>
      </c>
      <c r="S8" s="17" t="s">
        <v>57</v>
      </c>
      <c r="T8" s="17" t="s">
        <v>64</v>
      </c>
      <c r="U8" s="17" t="s">
        <v>194</v>
      </c>
      <c r="V8" s="17" t="s">
        <v>66</v>
      </c>
      <c r="W8" s="17" t="s">
        <v>67</v>
      </c>
      <c r="X8" s="17" t="s">
        <v>68</v>
      </c>
    </row>
    <row r="9" customHeight="1" spans="1:24">
      <c r="A9" s="37">
        <v>1</v>
      </c>
      <c r="B9" s="37">
        <v>2</v>
      </c>
      <c r="C9" s="37">
        <v>3</v>
      </c>
      <c r="D9" s="37">
        <v>4</v>
      </c>
      <c r="E9" s="37">
        <v>5</v>
      </c>
      <c r="F9" s="37">
        <v>6</v>
      </c>
      <c r="G9" s="37">
        <v>7</v>
      </c>
      <c r="H9" s="37">
        <v>8</v>
      </c>
      <c r="I9" s="37">
        <v>9</v>
      </c>
      <c r="J9" s="37">
        <v>10</v>
      </c>
      <c r="K9" s="37">
        <v>11</v>
      </c>
      <c r="L9" s="37">
        <v>12</v>
      </c>
      <c r="M9" s="37">
        <v>13</v>
      </c>
      <c r="N9" s="37">
        <v>14</v>
      </c>
      <c r="O9" s="37">
        <v>15</v>
      </c>
      <c r="P9" s="37">
        <v>16</v>
      </c>
      <c r="Q9" s="37">
        <v>17</v>
      </c>
      <c r="R9" s="37">
        <v>18</v>
      </c>
      <c r="S9" s="37">
        <v>19</v>
      </c>
      <c r="T9" s="37">
        <v>20</v>
      </c>
      <c r="U9" s="37">
        <v>21</v>
      </c>
      <c r="V9" s="37">
        <v>22</v>
      </c>
      <c r="W9" s="37">
        <v>23</v>
      </c>
      <c r="X9" s="37">
        <v>24</v>
      </c>
    </row>
    <row r="10" ht="20.25" customHeight="1" spans="1:24">
      <c r="A10" s="150" t="s">
        <v>69</v>
      </c>
      <c r="B10" s="150" t="s">
        <v>69</v>
      </c>
      <c r="C10" s="150" t="s">
        <v>196</v>
      </c>
      <c r="D10" s="150" t="s">
        <v>197</v>
      </c>
      <c r="E10" s="150" t="s">
        <v>100</v>
      </c>
      <c r="F10" s="150" t="s">
        <v>101</v>
      </c>
      <c r="G10" s="150" t="s">
        <v>198</v>
      </c>
      <c r="H10" s="150" t="s">
        <v>199</v>
      </c>
      <c r="I10" s="81">
        <v>898920</v>
      </c>
      <c r="J10" s="81">
        <v>898920</v>
      </c>
      <c r="K10" s="81"/>
      <c r="L10" s="81"/>
      <c r="M10" s="81">
        <v>898920</v>
      </c>
      <c r="N10" s="81"/>
      <c r="O10" s="81"/>
      <c r="P10" s="81"/>
      <c r="Q10" s="81"/>
      <c r="R10" s="81"/>
      <c r="S10" s="81"/>
      <c r="T10" s="81"/>
      <c r="U10" s="81"/>
      <c r="V10" s="81"/>
      <c r="W10" s="81"/>
      <c r="X10" s="81"/>
    </row>
    <row r="11" ht="20.25" customHeight="1" spans="1:24">
      <c r="A11" s="150" t="s">
        <v>69</v>
      </c>
      <c r="B11" s="150" t="s">
        <v>69</v>
      </c>
      <c r="C11" s="150" t="s">
        <v>196</v>
      </c>
      <c r="D11" s="150" t="s">
        <v>197</v>
      </c>
      <c r="E11" s="150" t="s">
        <v>100</v>
      </c>
      <c r="F11" s="150" t="s">
        <v>101</v>
      </c>
      <c r="G11" s="150" t="s">
        <v>200</v>
      </c>
      <c r="H11" s="150" t="s">
        <v>201</v>
      </c>
      <c r="I11" s="81">
        <v>1343004</v>
      </c>
      <c r="J11" s="81">
        <v>1343004</v>
      </c>
      <c r="K11" s="24"/>
      <c r="L11" s="24"/>
      <c r="M11" s="81">
        <v>1343004</v>
      </c>
      <c r="N11" s="24"/>
      <c r="O11" s="81"/>
      <c r="P11" s="81"/>
      <c r="Q11" s="81"/>
      <c r="R11" s="81"/>
      <c r="S11" s="81"/>
      <c r="T11" s="81"/>
      <c r="U11" s="81"/>
      <c r="V11" s="81"/>
      <c r="W11" s="81"/>
      <c r="X11" s="81"/>
    </row>
    <row r="12" ht="20.25" customHeight="1" spans="1:24">
      <c r="A12" s="150" t="s">
        <v>69</v>
      </c>
      <c r="B12" s="150" t="s">
        <v>69</v>
      </c>
      <c r="C12" s="150" t="s">
        <v>196</v>
      </c>
      <c r="D12" s="150" t="s">
        <v>197</v>
      </c>
      <c r="E12" s="150" t="s">
        <v>100</v>
      </c>
      <c r="F12" s="150" t="s">
        <v>101</v>
      </c>
      <c r="G12" s="150" t="s">
        <v>202</v>
      </c>
      <c r="H12" s="150" t="s">
        <v>203</v>
      </c>
      <c r="I12" s="81">
        <v>74910</v>
      </c>
      <c r="J12" s="81">
        <v>74910</v>
      </c>
      <c r="K12" s="24"/>
      <c r="L12" s="24"/>
      <c r="M12" s="81">
        <v>74910</v>
      </c>
      <c r="N12" s="24"/>
      <c r="O12" s="81"/>
      <c r="P12" s="81"/>
      <c r="Q12" s="81"/>
      <c r="R12" s="81"/>
      <c r="S12" s="81"/>
      <c r="T12" s="81"/>
      <c r="U12" s="81"/>
      <c r="V12" s="81"/>
      <c r="W12" s="81"/>
      <c r="X12" s="81"/>
    </row>
    <row r="13" ht="20.25" customHeight="1" spans="1:24">
      <c r="A13" s="150" t="s">
        <v>69</v>
      </c>
      <c r="B13" s="150" t="s">
        <v>69</v>
      </c>
      <c r="C13" s="150" t="s">
        <v>204</v>
      </c>
      <c r="D13" s="150" t="s">
        <v>205</v>
      </c>
      <c r="E13" s="150" t="s">
        <v>108</v>
      </c>
      <c r="F13" s="150" t="s">
        <v>109</v>
      </c>
      <c r="G13" s="150" t="s">
        <v>206</v>
      </c>
      <c r="H13" s="150" t="s">
        <v>207</v>
      </c>
      <c r="I13" s="81">
        <v>402460.61</v>
      </c>
      <c r="J13" s="81">
        <v>402460.61</v>
      </c>
      <c r="K13" s="24"/>
      <c r="L13" s="24"/>
      <c r="M13" s="81">
        <v>402460.61</v>
      </c>
      <c r="N13" s="24"/>
      <c r="O13" s="81"/>
      <c r="P13" s="81"/>
      <c r="Q13" s="81"/>
      <c r="R13" s="81"/>
      <c r="S13" s="81"/>
      <c r="T13" s="81"/>
      <c r="U13" s="81"/>
      <c r="V13" s="81"/>
      <c r="W13" s="81"/>
      <c r="X13" s="81"/>
    </row>
    <row r="14" ht="20.25" customHeight="1" spans="1:24">
      <c r="A14" s="150" t="s">
        <v>69</v>
      </c>
      <c r="B14" s="150" t="s">
        <v>69</v>
      </c>
      <c r="C14" s="150" t="s">
        <v>204</v>
      </c>
      <c r="D14" s="150" t="s">
        <v>205</v>
      </c>
      <c r="E14" s="150" t="s">
        <v>118</v>
      </c>
      <c r="F14" s="150" t="s">
        <v>119</v>
      </c>
      <c r="G14" s="150" t="s">
        <v>208</v>
      </c>
      <c r="H14" s="150" t="s">
        <v>209</v>
      </c>
      <c r="I14" s="81">
        <v>211486.31</v>
      </c>
      <c r="J14" s="81">
        <v>211486.31</v>
      </c>
      <c r="K14" s="24"/>
      <c r="L14" s="24"/>
      <c r="M14" s="81">
        <v>211486.31</v>
      </c>
      <c r="N14" s="24"/>
      <c r="O14" s="81"/>
      <c r="P14" s="81"/>
      <c r="Q14" s="81"/>
      <c r="R14" s="81"/>
      <c r="S14" s="81"/>
      <c r="T14" s="81"/>
      <c r="U14" s="81"/>
      <c r="V14" s="81"/>
      <c r="W14" s="81"/>
      <c r="X14" s="81"/>
    </row>
    <row r="15" ht="20.25" customHeight="1" spans="1:24">
      <c r="A15" s="150" t="s">
        <v>69</v>
      </c>
      <c r="B15" s="150" t="s">
        <v>69</v>
      </c>
      <c r="C15" s="150" t="s">
        <v>204</v>
      </c>
      <c r="D15" s="150" t="s">
        <v>205</v>
      </c>
      <c r="E15" s="150" t="s">
        <v>120</v>
      </c>
      <c r="F15" s="150" t="s">
        <v>121</v>
      </c>
      <c r="G15" s="150" t="s">
        <v>210</v>
      </c>
      <c r="H15" s="150" t="s">
        <v>211</v>
      </c>
      <c r="I15" s="81">
        <v>232390.36</v>
      </c>
      <c r="J15" s="81">
        <v>232390.36</v>
      </c>
      <c r="K15" s="24"/>
      <c r="L15" s="24"/>
      <c r="M15" s="81">
        <v>232390.36</v>
      </c>
      <c r="N15" s="24"/>
      <c r="O15" s="81"/>
      <c r="P15" s="81"/>
      <c r="Q15" s="81"/>
      <c r="R15" s="81"/>
      <c r="S15" s="81"/>
      <c r="T15" s="81"/>
      <c r="U15" s="81"/>
      <c r="V15" s="81"/>
      <c r="W15" s="81"/>
      <c r="X15" s="81"/>
    </row>
    <row r="16" ht="20.25" customHeight="1" spans="1:24">
      <c r="A16" s="150" t="s">
        <v>69</v>
      </c>
      <c r="B16" s="150" t="s">
        <v>69</v>
      </c>
      <c r="C16" s="150" t="s">
        <v>204</v>
      </c>
      <c r="D16" s="150" t="s">
        <v>205</v>
      </c>
      <c r="E16" s="150" t="s">
        <v>100</v>
      </c>
      <c r="F16" s="150" t="s">
        <v>101</v>
      </c>
      <c r="G16" s="150" t="s">
        <v>212</v>
      </c>
      <c r="H16" s="150" t="s">
        <v>213</v>
      </c>
      <c r="I16" s="81">
        <v>1193.54</v>
      </c>
      <c r="J16" s="81">
        <v>1193.54</v>
      </c>
      <c r="K16" s="24"/>
      <c r="L16" s="24"/>
      <c r="M16" s="81">
        <v>1193.54</v>
      </c>
      <c r="N16" s="24"/>
      <c r="O16" s="81"/>
      <c r="P16" s="81"/>
      <c r="Q16" s="81"/>
      <c r="R16" s="81"/>
      <c r="S16" s="81"/>
      <c r="T16" s="81"/>
      <c r="U16" s="81"/>
      <c r="V16" s="81"/>
      <c r="W16" s="81"/>
      <c r="X16" s="81"/>
    </row>
    <row r="17" ht="20.25" customHeight="1" spans="1:24">
      <c r="A17" s="150" t="s">
        <v>69</v>
      </c>
      <c r="B17" s="150" t="s">
        <v>69</v>
      </c>
      <c r="C17" s="150" t="s">
        <v>204</v>
      </c>
      <c r="D17" s="150" t="s">
        <v>205</v>
      </c>
      <c r="E17" s="150" t="s">
        <v>122</v>
      </c>
      <c r="F17" s="150" t="s">
        <v>123</v>
      </c>
      <c r="G17" s="150" t="s">
        <v>212</v>
      </c>
      <c r="H17" s="150" t="s">
        <v>213</v>
      </c>
      <c r="I17" s="81">
        <v>24398.09</v>
      </c>
      <c r="J17" s="81">
        <v>24398.09</v>
      </c>
      <c r="K17" s="24"/>
      <c r="L17" s="24"/>
      <c r="M17" s="81">
        <v>24398.09</v>
      </c>
      <c r="N17" s="24"/>
      <c r="O17" s="81"/>
      <c r="P17" s="81"/>
      <c r="Q17" s="81"/>
      <c r="R17" s="81"/>
      <c r="S17" s="81"/>
      <c r="T17" s="81"/>
      <c r="U17" s="81"/>
      <c r="V17" s="81"/>
      <c r="W17" s="81"/>
      <c r="X17" s="81"/>
    </row>
    <row r="18" ht="20.25" customHeight="1" spans="1:24">
      <c r="A18" s="150" t="s">
        <v>69</v>
      </c>
      <c r="B18" s="150" t="s">
        <v>69</v>
      </c>
      <c r="C18" s="150" t="s">
        <v>204</v>
      </c>
      <c r="D18" s="150" t="s">
        <v>205</v>
      </c>
      <c r="E18" s="150" t="s">
        <v>122</v>
      </c>
      <c r="F18" s="150" t="s">
        <v>123</v>
      </c>
      <c r="G18" s="150" t="s">
        <v>212</v>
      </c>
      <c r="H18" s="150" t="s">
        <v>213</v>
      </c>
      <c r="I18" s="81">
        <v>5030.52</v>
      </c>
      <c r="J18" s="81">
        <v>5030.52</v>
      </c>
      <c r="K18" s="24"/>
      <c r="L18" s="24"/>
      <c r="M18" s="81">
        <v>5030.52</v>
      </c>
      <c r="N18" s="24"/>
      <c r="O18" s="81"/>
      <c r="P18" s="81"/>
      <c r="Q18" s="81"/>
      <c r="R18" s="81"/>
      <c r="S18" s="81"/>
      <c r="T18" s="81"/>
      <c r="U18" s="81"/>
      <c r="V18" s="81"/>
      <c r="W18" s="81"/>
      <c r="X18" s="81"/>
    </row>
    <row r="19" ht="20.25" customHeight="1" spans="1:24">
      <c r="A19" s="150" t="s">
        <v>69</v>
      </c>
      <c r="B19" s="150" t="s">
        <v>69</v>
      </c>
      <c r="C19" s="150" t="s">
        <v>214</v>
      </c>
      <c r="D19" s="150" t="s">
        <v>129</v>
      </c>
      <c r="E19" s="150" t="s">
        <v>128</v>
      </c>
      <c r="F19" s="150" t="s">
        <v>129</v>
      </c>
      <c r="G19" s="150" t="s">
        <v>215</v>
      </c>
      <c r="H19" s="150" t="s">
        <v>129</v>
      </c>
      <c r="I19" s="81">
        <v>367382.4</v>
      </c>
      <c r="J19" s="81">
        <v>367382.4</v>
      </c>
      <c r="K19" s="24"/>
      <c r="L19" s="24"/>
      <c r="M19" s="81">
        <v>367382.4</v>
      </c>
      <c r="N19" s="24"/>
      <c r="O19" s="81"/>
      <c r="P19" s="81"/>
      <c r="Q19" s="81"/>
      <c r="R19" s="81"/>
      <c r="S19" s="81"/>
      <c r="T19" s="81"/>
      <c r="U19" s="81"/>
      <c r="V19" s="81"/>
      <c r="W19" s="81"/>
      <c r="X19" s="81"/>
    </row>
    <row r="20" ht="20.25" customHeight="1" spans="1:24">
      <c r="A20" s="150" t="s">
        <v>69</v>
      </c>
      <c r="B20" s="150" t="s">
        <v>69</v>
      </c>
      <c r="C20" s="150" t="s">
        <v>216</v>
      </c>
      <c r="D20" s="150" t="s">
        <v>217</v>
      </c>
      <c r="E20" s="150" t="s">
        <v>100</v>
      </c>
      <c r="F20" s="150" t="s">
        <v>101</v>
      </c>
      <c r="G20" s="150" t="s">
        <v>218</v>
      </c>
      <c r="H20" s="150" t="s">
        <v>219</v>
      </c>
      <c r="I20" s="81">
        <v>201000</v>
      </c>
      <c r="J20" s="81">
        <v>201000</v>
      </c>
      <c r="K20" s="24"/>
      <c r="L20" s="24"/>
      <c r="M20" s="81">
        <v>201000</v>
      </c>
      <c r="N20" s="24"/>
      <c r="O20" s="81"/>
      <c r="P20" s="81"/>
      <c r="Q20" s="81"/>
      <c r="R20" s="81"/>
      <c r="S20" s="81"/>
      <c r="T20" s="81"/>
      <c r="U20" s="81"/>
      <c r="V20" s="81"/>
      <c r="W20" s="81"/>
      <c r="X20" s="81"/>
    </row>
    <row r="21" ht="20.25" customHeight="1" spans="1:24">
      <c r="A21" s="150" t="s">
        <v>69</v>
      </c>
      <c r="B21" s="150" t="s">
        <v>69</v>
      </c>
      <c r="C21" s="150" t="s">
        <v>220</v>
      </c>
      <c r="D21" s="150" t="s">
        <v>221</v>
      </c>
      <c r="E21" s="150" t="s">
        <v>100</v>
      </c>
      <c r="F21" s="150" t="s">
        <v>101</v>
      </c>
      <c r="G21" s="150" t="s">
        <v>222</v>
      </c>
      <c r="H21" s="150" t="s">
        <v>221</v>
      </c>
      <c r="I21" s="81">
        <v>17160</v>
      </c>
      <c r="J21" s="81">
        <v>17160</v>
      </c>
      <c r="K21" s="24"/>
      <c r="L21" s="24"/>
      <c r="M21" s="81">
        <v>17160</v>
      </c>
      <c r="N21" s="24"/>
      <c r="O21" s="81"/>
      <c r="P21" s="81"/>
      <c r="Q21" s="81"/>
      <c r="R21" s="81"/>
      <c r="S21" s="81"/>
      <c r="T21" s="81"/>
      <c r="U21" s="81"/>
      <c r="V21" s="81"/>
      <c r="W21" s="81"/>
      <c r="X21" s="81"/>
    </row>
    <row r="22" ht="20.25" customHeight="1" spans="1:24">
      <c r="A22" s="150" t="s">
        <v>69</v>
      </c>
      <c r="B22" s="150" t="s">
        <v>69</v>
      </c>
      <c r="C22" s="150" t="s">
        <v>223</v>
      </c>
      <c r="D22" s="150" t="s">
        <v>224</v>
      </c>
      <c r="E22" s="150" t="s">
        <v>100</v>
      </c>
      <c r="F22" s="150" t="s">
        <v>101</v>
      </c>
      <c r="G22" s="150" t="s">
        <v>225</v>
      </c>
      <c r="H22" s="150" t="s">
        <v>226</v>
      </c>
      <c r="I22" s="81">
        <v>31671</v>
      </c>
      <c r="J22" s="81">
        <v>31671</v>
      </c>
      <c r="K22" s="24"/>
      <c r="L22" s="24"/>
      <c r="M22" s="81">
        <v>31671</v>
      </c>
      <c r="N22" s="24"/>
      <c r="O22" s="81"/>
      <c r="P22" s="81"/>
      <c r="Q22" s="81"/>
      <c r="R22" s="81"/>
      <c r="S22" s="81"/>
      <c r="T22" s="81"/>
      <c r="U22" s="81"/>
      <c r="V22" s="81"/>
      <c r="W22" s="81"/>
      <c r="X22" s="81"/>
    </row>
    <row r="23" ht="20.25" customHeight="1" spans="1:24">
      <c r="A23" s="150" t="s">
        <v>69</v>
      </c>
      <c r="B23" s="150" t="s">
        <v>69</v>
      </c>
      <c r="C23" s="150" t="s">
        <v>223</v>
      </c>
      <c r="D23" s="150" t="s">
        <v>224</v>
      </c>
      <c r="E23" s="150" t="s">
        <v>100</v>
      </c>
      <c r="F23" s="150" t="s">
        <v>101</v>
      </c>
      <c r="G23" s="150" t="s">
        <v>225</v>
      </c>
      <c r="H23" s="150" t="s">
        <v>226</v>
      </c>
      <c r="I23" s="81">
        <v>10205</v>
      </c>
      <c r="J23" s="81">
        <v>10205</v>
      </c>
      <c r="K23" s="24"/>
      <c r="L23" s="24"/>
      <c r="M23" s="81">
        <v>10205</v>
      </c>
      <c r="N23" s="24"/>
      <c r="O23" s="81"/>
      <c r="P23" s="81"/>
      <c r="Q23" s="81"/>
      <c r="R23" s="81"/>
      <c r="S23" s="81"/>
      <c r="T23" s="81"/>
      <c r="U23" s="81"/>
      <c r="V23" s="81"/>
      <c r="W23" s="81"/>
      <c r="X23" s="81"/>
    </row>
    <row r="24" ht="20.25" customHeight="1" spans="1:24">
      <c r="A24" s="150" t="s">
        <v>69</v>
      </c>
      <c r="B24" s="150" t="s">
        <v>69</v>
      </c>
      <c r="C24" s="150" t="s">
        <v>223</v>
      </c>
      <c r="D24" s="150" t="s">
        <v>224</v>
      </c>
      <c r="E24" s="150" t="s">
        <v>100</v>
      </c>
      <c r="F24" s="150" t="s">
        <v>101</v>
      </c>
      <c r="G24" s="150" t="s">
        <v>227</v>
      </c>
      <c r="H24" s="150" t="s">
        <v>228</v>
      </c>
      <c r="I24" s="81">
        <v>10786</v>
      </c>
      <c r="J24" s="81">
        <v>10786</v>
      </c>
      <c r="K24" s="24"/>
      <c r="L24" s="24"/>
      <c r="M24" s="81">
        <v>10786</v>
      </c>
      <c r="N24" s="24"/>
      <c r="O24" s="81"/>
      <c r="P24" s="81"/>
      <c r="Q24" s="81"/>
      <c r="R24" s="81"/>
      <c r="S24" s="81"/>
      <c r="T24" s="81"/>
      <c r="U24" s="81"/>
      <c r="V24" s="81"/>
      <c r="W24" s="81"/>
      <c r="X24" s="81"/>
    </row>
    <row r="25" ht="20.25" customHeight="1" spans="1:24">
      <c r="A25" s="150" t="s">
        <v>69</v>
      </c>
      <c r="B25" s="150" t="s">
        <v>69</v>
      </c>
      <c r="C25" s="150" t="s">
        <v>223</v>
      </c>
      <c r="D25" s="150" t="s">
        <v>224</v>
      </c>
      <c r="E25" s="150" t="s">
        <v>100</v>
      </c>
      <c r="F25" s="150" t="s">
        <v>101</v>
      </c>
      <c r="G25" s="150" t="s">
        <v>229</v>
      </c>
      <c r="H25" s="150" t="s">
        <v>230</v>
      </c>
      <c r="I25" s="81">
        <v>9020</v>
      </c>
      <c r="J25" s="81">
        <v>9020</v>
      </c>
      <c r="K25" s="24"/>
      <c r="L25" s="24"/>
      <c r="M25" s="81">
        <v>9020</v>
      </c>
      <c r="N25" s="24"/>
      <c r="O25" s="81"/>
      <c r="P25" s="81"/>
      <c r="Q25" s="81"/>
      <c r="R25" s="81"/>
      <c r="S25" s="81"/>
      <c r="T25" s="81"/>
      <c r="U25" s="81"/>
      <c r="V25" s="81"/>
      <c r="W25" s="81"/>
      <c r="X25" s="81"/>
    </row>
    <row r="26" ht="20.25" customHeight="1" spans="1:24">
      <c r="A26" s="150" t="s">
        <v>69</v>
      </c>
      <c r="B26" s="150" t="s">
        <v>69</v>
      </c>
      <c r="C26" s="150" t="s">
        <v>223</v>
      </c>
      <c r="D26" s="150" t="s">
        <v>224</v>
      </c>
      <c r="E26" s="150" t="s">
        <v>100</v>
      </c>
      <c r="F26" s="150" t="s">
        <v>101</v>
      </c>
      <c r="G26" s="150" t="s">
        <v>231</v>
      </c>
      <c r="H26" s="150" t="s">
        <v>232</v>
      </c>
      <c r="I26" s="81">
        <v>9324</v>
      </c>
      <c r="J26" s="81">
        <v>9324</v>
      </c>
      <c r="K26" s="24"/>
      <c r="L26" s="24"/>
      <c r="M26" s="81">
        <v>9324</v>
      </c>
      <c r="N26" s="24"/>
      <c r="O26" s="81"/>
      <c r="P26" s="81"/>
      <c r="Q26" s="81"/>
      <c r="R26" s="81"/>
      <c r="S26" s="81"/>
      <c r="T26" s="81"/>
      <c r="U26" s="81"/>
      <c r="V26" s="81"/>
      <c r="W26" s="81"/>
      <c r="X26" s="81"/>
    </row>
    <row r="27" ht="20.25" customHeight="1" spans="1:24">
      <c r="A27" s="150" t="s">
        <v>69</v>
      </c>
      <c r="B27" s="150" t="s">
        <v>69</v>
      </c>
      <c r="C27" s="150" t="s">
        <v>223</v>
      </c>
      <c r="D27" s="150" t="s">
        <v>224</v>
      </c>
      <c r="E27" s="150" t="s">
        <v>100</v>
      </c>
      <c r="F27" s="150" t="s">
        <v>101</v>
      </c>
      <c r="G27" s="150" t="s">
        <v>233</v>
      </c>
      <c r="H27" s="150" t="s">
        <v>234</v>
      </c>
      <c r="I27" s="81">
        <v>33554</v>
      </c>
      <c r="J27" s="81">
        <v>33554</v>
      </c>
      <c r="K27" s="24"/>
      <c r="L27" s="24"/>
      <c r="M27" s="81">
        <v>33554</v>
      </c>
      <c r="N27" s="24"/>
      <c r="O27" s="81"/>
      <c r="P27" s="81"/>
      <c r="Q27" s="81"/>
      <c r="R27" s="81"/>
      <c r="S27" s="81"/>
      <c r="T27" s="81"/>
      <c r="U27" s="81"/>
      <c r="V27" s="81"/>
      <c r="W27" s="81"/>
      <c r="X27" s="81"/>
    </row>
    <row r="28" ht="20.25" customHeight="1" spans="1:24">
      <c r="A28" s="150" t="s">
        <v>69</v>
      </c>
      <c r="B28" s="150" t="s">
        <v>69</v>
      </c>
      <c r="C28" s="150" t="s">
        <v>223</v>
      </c>
      <c r="D28" s="150" t="s">
        <v>224</v>
      </c>
      <c r="E28" s="150" t="s">
        <v>100</v>
      </c>
      <c r="F28" s="150" t="s">
        <v>101</v>
      </c>
      <c r="G28" s="150" t="s">
        <v>235</v>
      </c>
      <c r="H28" s="150" t="s">
        <v>236</v>
      </c>
      <c r="I28" s="81">
        <v>5000</v>
      </c>
      <c r="J28" s="81">
        <v>5000</v>
      </c>
      <c r="K28" s="24"/>
      <c r="L28" s="24"/>
      <c r="M28" s="81">
        <v>5000</v>
      </c>
      <c r="N28" s="24"/>
      <c r="O28" s="81"/>
      <c r="P28" s="81"/>
      <c r="Q28" s="81"/>
      <c r="R28" s="81"/>
      <c r="S28" s="81"/>
      <c r="T28" s="81"/>
      <c r="U28" s="81"/>
      <c r="V28" s="81"/>
      <c r="W28" s="81"/>
      <c r="X28" s="81"/>
    </row>
    <row r="29" ht="20.25" customHeight="1" spans="1:24">
      <c r="A29" s="150" t="s">
        <v>69</v>
      </c>
      <c r="B29" s="150" t="s">
        <v>69</v>
      </c>
      <c r="C29" s="150" t="s">
        <v>223</v>
      </c>
      <c r="D29" s="150" t="s">
        <v>224</v>
      </c>
      <c r="E29" s="150" t="s">
        <v>100</v>
      </c>
      <c r="F29" s="150" t="s">
        <v>101</v>
      </c>
      <c r="G29" s="150" t="s">
        <v>237</v>
      </c>
      <c r="H29" s="150" t="s">
        <v>238</v>
      </c>
      <c r="I29" s="81">
        <v>66000</v>
      </c>
      <c r="J29" s="81">
        <v>66000</v>
      </c>
      <c r="K29" s="24"/>
      <c r="L29" s="24"/>
      <c r="M29" s="81">
        <v>66000</v>
      </c>
      <c r="N29" s="24"/>
      <c r="O29" s="81"/>
      <c r="P29" s="81"/>
      <c r="Q29" s="81"/>
      <c r="R29" s="81"/>
      <c r="S29" s="81"/>
      <c r="T29" s="81"/>
      <c r="U29" s="81"/>
      <c r="V29" s="81"/>
      <c r="W29" s="81"/>
      <c r="X29" s="81"/>
    </row>
    <row r="30" ht="20.25" customHeight="1" spans="1:24">
      <c r="A30" s="150" t="s">
        <v>69</v>
      </c>
      <c r="B30" s="150" t="s">
        <v>69</v>
      </c>
      <c r="C30" s="150" t="s">
        <v>223</v>
      </c>
      <c r="D30" s="150" t="s">
        <v>224</v>
      </c>
      <c r="E30" s="150" t="s">
        <v>100</v>
      </c>
      <c r="F30" s="150" t="s">
        <v>101</v>
      </c>
      <c r="G30" s="150" t="s">
        <v>218</v>
      </c>
      <c r="H30" s="150" t="s">
        <v>219</v>
      </c>
      <c r="I30" s="81">
        <v>20100</v>
      </c>
      <c r="J30" s="81">
        <v>20100</v>
      </c>
      <c r="K30" s="24"/>
      <c r="L30" s="24"/>
      <c r="M30" s="81">
        <v>20100</v>
      </c>
      <c r="N30" s="24"/>
      <c r="O30" s="81"/>
      <c r="P30" s="81"/>
      <c r="Q30" s="81"/>
      <c r="R30" s="81"/>
      <c r="S30" s="81"/>
      <c r="T30" s="81"/>
      <c r="U30" s="81"/>
      <c r="V30" s="81"/>
      <c r="W30" s="81"/>
      <c r="X30" s="81"/>
    </row>
    <row r="31" ht="20.25" customHeight="1" spans="1:24">
      <c r="A31" s="150" t="s">
        <v>69</v>
      </c>
      <c r="B31" s="150" t="s">
        <v>69</v>
      </c>
      <c r="C31" s="150" t="s">
        <v>223</v>
      </c>
      <c r="D31" s="150" t="s">
        <v>224</v>
      </c>
      <c r="E31" s="150" t="s">
        <v>106</v>
      </c>
      <c r="F31" s="150" t="s">
        <v>107</v>
      </c>
      <c r="G31" s="150" t="s">
        <v>239</v>
      </c>
      <c r="H31" s="150" t="s">
        <v>240</v>
      </c>
      <c r="I31" s="81">
        <v>12600</v>
      </c>
      <c r="J31" s="81">
        <v>12600</v>
      </c>
      <c r="K31" s="24"/>
      <c r="L31" s="24"/>
      <c r="M31" s="81">
        <v>12600</v>
      </c>
      <c r="N31" s="24"/>
      <c r="O31" s="81"/>
      <c r="P31" s="81"/>
      <c r="Q31" s="81"/>
      <c r="R31" s="81"/>
      <c r="S31" s="81"/>
      <c r="T31" s="81"/>
      <c r="U31" s="81"/>
      <c r="V31" s="81"/>
      <c r="W31" s="81"/>
      <c r="X31" s="81"/>
    </row>
    <row r="32" ht="20.25" customHeight="1" spans="1:24">
      <c r="A32" s="150" t="s">
        <v>69</v>
      </c>
      <c r="B32" s="150" t="s">
        <v>69</v>
      </c>
      <c r="C32" s="150" t="s">
        <v>241</v>
      </c>
      <c r="D32" s="150" t="s">
        <v>242</v>
      </c>
      <c r="E32" s="150" t="s">
        <v>106</v>
      </c>
      <c r="F32" s="150" t="s">
        <v>107</v>
      </c>
      <c r="G32" s="150" t="s">
        <v>243</v>
      </c>
      <c r="H32" s="150" t="s">
        <v>244</v>
      </c>
      <c r="I32" s="81">
        <v>529200</v>
      </c>
      <c r="J32" s="81">
        <v>529200</v>
      </c>
      <c r="K32" s="24"/>
      <c r="L32" s="24"/>
      <c r="M32" s="81">
        <v>529200</v>
      </c>
      <c r="N32" s="24"/>
      <c r="O32" s="81"/>
      <c r="P32" s="81"/>
      <c r="Q32" s="81"/>
      <c r="R32" s="81"/>
      <c r="S32" s="81"/>
      <c r="T32" s="81"/>
      <c r="U32" s="81"/>
      <c r="V32" s="81"/>
      <c r="W32" s="81"/>
      <c r="X32" s="81"/>
    </row>
    <row r="33" ht="20.25" customHeight="1" spans="1:24">
      <c r="A33" s="150" t="s">
        <v>69</v>
      </c>
      <c r="B33" s="150" t="s">
        <v>69</v>
      </c>
      <c r="C33" s="150" t="s">
        <v>245</v>
      </c>
      <c r="D33" s="150" t="s">
        <v>246</v>
      </c>
      <c r="E33" s="150" t="s">
        <v>100</v>
      </c>
      <c r="F33" s="150" t="s">
        <v>101</v>
      </c>
      <c r="G33" s="150" t="s">
        <v>202</v>
      </c>
      <c r="H33" s="150" t="s">
        <v>203</v>
      </c>
      <c r="I33" s="81">
        <v>440000</v>
      </c>
      <c r="J33" s="81">
        <v>440000</v>
      </c>
      <c r="K33" s="24"/>
      <c r="L33" s="24"/>
      <c r="M33" s="81">
        <v>440000</v>
      </c>
      <c r="N33" s="24"/>
      <c r="O33" s="81"/>
      <c r="P33" s="81"/>
      <c r="Q33" s="81"/>
      <c r="R33" s="81"/>
      <c r="S33" s="81"/>
      <c r="T33" s="81"/>
      <c r="U33" s="81"/>
      <c r="V33" s="81"/>
      <c r="W33" s="81"/>
      <c r="X33" s="81"/>
    </row>
    <row r="34" ht="20.25" customHeight="1" spans="1:24">
      <c r="A34" s="150" t="s">
        <v>69</v>
      </c>
      <c r="B34" s="150" t="s">
        <v>69</v>
      </c>
      <c r="C34" s="150" t="s">
        <v>245</v>
      </c>
      <c r="D34" s="150" t="s">
        <v>246</v>
      </c>
      <c r="E34" s="150" t="s">
        <v>100</v>
      </c>
      <c r="F34" s="150" t="s">
        <v>101</v>
      </c>
      <c r="G34" s="150" t="s">
        <v>202</v>
      </c>
      <c r="H34" s="150" t="s">
        <v>203</v>
      </c>
      <c r="I34" s="81">
        <v>498120</v>
      </c>
      <c r="J34" s="81">
        <v>498120</v>
      </c>
      <c r="K34" s="24"/>
      <c r="L34" s="24"/>
      <c r="M34" s="81">
        <v>498120</v>
      </c>
      <c r="N34" s="24"/>
      <c r="O34" s="81"/>
      <c r="P34" s="81"/>
      <c r="Q34" s="81"/>
      <c r="R34" s="81"/>
      <c r="S34" s="81"/>
      <c r="T34" s="81"/>
      <c r="U34" s="81"/>
      <c r="V34" s="81"/>
      <c r="W34" s="81"/>
      <c r="X34" s="81"/>
    </row>
    <row r="35" ht="20.25" customHeight="1" spans="1:24">
      <c r="A35" s="150" t="s">
        <v>69</v>
      </c>
      <c r="B35" s="150" t="s">
        <v>69</v>
      </c>
      <c r="C35" s="150" t="s">
        <v>247</v>
      </c>
      <c r="D35" s="150" t="s">
        <v>248</v>
      </c>
      <c r="E35" s="150" t="s">
        <v>106</v>
      </c>
      <c r="F35" s="150" t="s">
        <v>107</v>
      </c>
      <c r="G35" s="150" t="s">
        <v>237</v>
      </c>
      <c r="H35" s="150" t="s">
        <v>238</v>
      </c>
      <c r="I35" s="81">
        <v>63000</v>
      </c>
      <c r="J35" s="81">
        <v>63000</v>
      </c>
      <c r="K35" s="24"/>
      <c r="L35" s="24"/>
      <c r="M35" s="81">
        <v>63000</v>
      </c>
      <c r="N35" s="24"/>
      <c r="O35" s="81"/>
      <c r="P35" s="81"/>
      <c r="Q35" s="81"/>
      <c r="R35" s="81"/>
      <c r="S35" s="81"/>
      <c r="T35" s="81"/>
      <c r="U35" s="81"/>
      <c r="V35" s="81"/>
      <c r="W35" s="81"/>
      <c r="X35" s="81"/>
    </row>
    <row r="36" ht="20.25" customHeight="1" spans="1:24">
      <c r="A36" s="150" t="s">
        <v>69</v>
      </c>
      <c r="B36" s="150" t="s">
        <v>69</v>
      </c>
      <c r="C36" s="150" t="s">
        <v>249</v>
      </c>
      <c r="D36" s="150" t="s">
        <v>250</v>
      </c>
      <c r="E36" s="150" t="s">
        <v>102</v>
      </c>
      <c r="F36" s="150" t="s">
        <v>103</v>
      </c>
      <c r="G36" s="150" t="s">
        <v>251</v>
      </c>
      <c r="H36" s="150" t="s">
        <v>252</v>
      </c>
      <c r="I36" s="81">
        <v>475200</v>
      </c>
      <c r="J36" s="81">
        <v>475200</v>
      </c>
      <c r="K36" s="24"/>
      <c r="L36" s="24"/>
      <c r="M36" s="81">
        <v>475200</v>
      </c>
      <c r="N36" s="24"/>
      <c r="O36" s="81"/>
      <c r="P36" s="81"/>
      <c r="Q36" s="81"/>
      <c r="R36" s="81"/>
      <c r="S36" s="81"/>
      <c r="T36" s="81"/>
      <c r="U36" s="81"/>
      <c r="V36" s="81"/>
      <c r="W36" s="81"/>
      <c r="X36" s="81"/>
    </row>
    <row r="37" ht="17.25" customHeight="1" spans="1:24">
      <c r="A37" s="33" t="s">
        <v>168</v>
      </c>
      <c r="B37" s="34"/>
      <c r="C37" s="151"/>
      <c r="D37" s="151"/>
      <c r="E37" s="151"/>
      <c r="F37" s="151"/>
      <c r="G37" s="151"/>
      <c r="H37" s="152"/>
      <c r="I37" s="81">
        <v>5993115.83</v>
      </c>
      <c r="J37" s="81">
        <v>5993115.83</v>
      </c>
      <c r="K37" s="81"/>
      <c r="L37" s="81"/>
      <c r="M37" s="81">
        <v>5993115.83</v>
      </c>
      <c r="N37" s="81"/>
      <c r="O37" s="81"/>
      <c r="P37" s="81"/>
      <c r="Q37" s="81"/>
      <c r="R37" s="81"/>
      <c r="S37" s="81"/>
      <c r="T37" s="81"/>
      <c r="U37" s="81"/>
      <c r="V37" s="81"/>
      <c r="W37" s="81"/>
      <c r="X37" s="81"/>
    </row>
  </sheetData>
  <mergeCells count="31">
    <mergeCell ref="A3:X3"/>
    <mergeCell ref="A4:H4"/>
    <mergeCell ref="I5:X5"/>
    <mergeCell ref="J6:N6"/>
    <mergeCell ref="O6:Q6"/>
    <mergeCell ref="S6:X6"/>
    <mergeCell ref="A37:H37"/>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abSelected="1" workbookViewId="0">
      <pane ySplit="1" topLeftCell="A7" activePane="bottomLeft" state="frozen"/>
      <selection/>
      <selection pane="bottomLeft" activeCell="I13" sqref="I13:I16"/>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40"/>
      <c r="E2" s="2"/>
      <c r="F2" s="2"/>
      <c r="G2" s="2"/>
      <c r="H2" s="2"/>
      <c r="U2" s="140"/>
      <c r="W2" s="145" t="s">
        <v>253</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"单位名称："&amp;"昆明市五华区公共就业和人才服务中心"</f>
        <v>单位名称：昆明市五华区公共就业和人才服务中心</v>
      </c>
      <c r="B4" s="6"/>
      <c r="C4" s="6"/>
      <c r="D4" s="6"/>
      <c r="E4" s="6"/>
      <c r="F4" s="6"/>
      <c r="G4" s="6"/>
      <c r="H4" s="6"/>
      <c r="I4" s="7"/>
      <c r="J4" s="7"/>
      <c r="K4" s="7"/>
      <c r="L4" s="7"/>
      <c r="M4" s="7"/>
      <c r="N4" s="7"/>
      <c r="O4" s="7"/>
      <c r="P4" s="7"/>
      <c r="Q4" s="7"/>
      <c r="U4" s="140"/>
      <c r="W4" s="121" t="s">
        <v>1</v>
      </c>
    </row>
    <row r="5" ht="21.75" customHeight="1" spans="1:23">
      <c r="A5" s="9" t="s">
        <v>254</v>
      </c>
      <c r="B5" s="10" t="s">
        <v>180</v>
      </c>
      <c r="C5" s="9" t="s">
        <v>181</v>
      </c>
      <c r="D5" s="9" t="s">
        <v>255</v>
      </c>
      <c r="E5" s="10" t="s">
        <v>182</v>
      </c>
      <c r="F5" s="10" t="s">
        <v>183</v>
      </c>
      <c r="G5" s="10" t="s">
        <v>256</v>
      </c>
      <c r="H5" s="10" t="s">
        <v>257</v>
      </c>
      <c r="I5" s="28" t="s">
        <v>55</v>
      </c>
      <c r="J5" s="11" t="s">
        <v>258</v>
      </c>
      <c r="K5" s="12"/>
      <c r="L5" s="12"/>
      <c r="M5" s="13"/>
      <c r="N5" s="11" t="s">
        <v>188</v>
      </c>
      <c r="O5" s="12"/>
      <c r="P5" s="13"/>
      <c r="Q5" s="10" t="s">
        <v>61</v>
      </c>
      <c r="R5" s="11" t="s">
        <v>62</v>
      </c>
      <c r="S5" s="12"/>
      <c r="T5" s="12"/>
      <c r="U5" s="12"/>
      <c r="V5" s="12"/>
      <c r="W5" s="13"/>
    </row>
    <row r="6" ht="21.75" customHeight="1" spans="1:23">
      <c r="A6" s="14"/>
      <c r="B6" s="29"/>
      <c r="C6" s="14"/>
      <c r="D6" s="14"/>
      <c r="E6" s="15"/>
      <c r="F6" s="15"/>
      <c r="G6" s="15"/>
      <c r="H6" s="15"/>
      <c r="I6" s="29"/>
      <c r="J6" s="141" t="s">
        <v>58</v>
      </c>
      <c r="K6" s="142"/>
      <c r="L6" s="10" t="s">
        <v>59</v>
      </c>
      <c r="M6" s="10" t="s">
        <v>60</v>
      </c>
      <c r="N6" s="10" t="s">
        <v>58</v>
      </c>
      <c r="O6" s="10" t="s">
        <v>59</v>
      </c>
      <c r="P6" s="10" t="s">
        <v>60</v>
      </c>
      <c r="Q6" s="15"/>
      <c r="R6" s="10" t="s">
        <v>57</v>
      </c>
      <c r="S6" s="10" t="s">
        <v>64</v>
      </c>
      <c r="T6" s="10" t="s">
        <v>194</v>
      </c>
      <c r="U6" s="10" t="s">
        <v>66</v>
      </c>
      <c r="V6" s="10" t="s">
        <v>67</v>
      </c>
      <c r="W6" s="10" t="s">
        <v>68</v>
      </c>
    </row>
    <row r="7" ht="21" customHeight="1" spans="1:23">
      <c r="A7" s="29"/>
      <c r="B7" s="29"/>
      <c r="C7" s="29"/>
      <c r="D7" s="29"/>
      <c r="E7" s="29"/>
      <c r="F7" s="29"/>
      <c r="G7" s="29"/>
      <c r="H7" s="29"/>
      <c r="I7" s="29"/>
      <c r="J7" s="143" t="s">
        <v>57</v>
      </c>
      <c r="K7" s="144"/>
      <c r="L7" s="29"/>
      <c r="M7" s="29"/>
      <c r="N7" s="29"/>
      <c r="O7" s="29"/>
      <c r="P7" s="29"/>
      <c r="Q7" s="29"/>
      <c r="R7" s="29"/>
      <c r="S7" s="29"/>
      <c r="T7" s="29"/>
      <c r="U7" s="29"/>
      <c r="V7" s="29"/>
      <c r="W7" s="29"/>
    </row>
    <row r="8" ht="39.75" customHeight="1" spans="1:23">
      <c r="A8" s="17"/>
      <c r="B8" s="19"/>
      <c r="C8" s="17"/>
      <c r="D8" s="17"/>
      <c r="E8" s="18"/>
      <c r="F8" s="18"/>
      <c r="G8" s="18"/>
      <c r="H8" s="18"/>
      <c r="I8" s="19"/>
      <c r="J8" s="68" t="s">
        <v>57</v>
      </c>
      <c r="K8" s="68" t="s">
        <v>259</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7">
        <v>12</v>
      </c>
      <c r="M9" s="37">
        <v>13</v>
      </c>
      <c r="N9" s="37">
        <v>14</v>
      </c>
      <c r="O9" s="37">
        <v>15</v>
      </c>
      <c r="P9" s="37">
        <v>16</v>
      </c>
      <c r="Q9" s="37">
        <v>17</v>
      </c>
      <c r="R9" s="37">
        <v>18</v>
      </c>
      <c r="S9" s="37">
        <v>19</v>
      </c>
      <c r="T9" s="37">
        <v>20</v>
      </c>
      <c r="U9" s="20">
        <v>21</v>
      </c>
      <c r="V9" s="37">
        <v>22</v>
      </c>
      <c r="W9" s="20">
        <v>23</v>
      </c>
    </row>
    <row r="10" ht="21.75" customHeight="1" spans="1:23">
      <c r="A10" s="70" t="s">
        <v>205</v>
      </c>
      <c r="B10" s="70" t="s">
        <v>260</v>
      </c>
      <c r="C10" s="70" t="s">
        <v>261</v>
      </c>
      <c r="D10" s="70" t="s">
        <v>69</v>
      </c>
      <c r="E10" s="70" t="s">
        <v>100</v>
      </c>
      <c r="F10" s="70" t="s">
        <v>101</v>
      </c>
      <c r="G10" s="70" t="s">
        <v>212</v>
      </c>
      <c r="H10" s="70" t="s">
        <v>213</v>
      </c>
      <c r="I10" s="81">
        <v>26647.21</v>
      </c>
      <c r="J10" s="81">
        <v>26647.21</v>
      </c>
      <c r="K10" s="81">
        <v>26647.21</v>
      </c>
      <c r="L10" s="81"/>
      <c r="M10" s="81"/>
      <c r="N10" s="81"/>
      <c r="O10" s="81"/>
      <c r="P10" s="81"/>
      <c r="Q10" s="81"/>
      <c r="R10" s="81"/>
      <c r="S10" s="81"/>
      <c r="T10" s="81"/>
      <c r="U10" s="81"/>
      <c r="V10" s="81"/>
      <c r="W10" s="81"/>
    </row>
    <row r="11" ht="21.75" customHeight="1" spans="1:23">
      <c r="A11" s="70" t="s">
        <v>262</v>
      </c>
      <c r="B11" s="70" t="s">
        <v>263</v>
      </c>
      <c r="C11" s="70" t="s">
        <v>264</v>
      </c>
      <c r="D11" s="70" t="s">
        <v>69</v>
      </c>
      <c r="E11" s="70" t="s">
        <v>112</v>
      </c>
      <c r="F11" s="70" t="s">
        <v>113</v>
      </c>
      <c r="G11" s="70" t="s">
        <v>225</v>
      </c>
      <c r="H11" s="70" t="s">
        <v>226</v>
      </c>
      <c r="I11" s="81">
        <v>99590</v>
      </c>
      <c r="J11" s="81">
        <v>99590</v>
      </c>
      <c r="K11" s="81">
        <v>99590</v>
      </c>
      <c r="L11" s="81"/>
      <c r="M11" s="81"/>
      <c r="N11" s="81"/>
      <c r="O11" s="81"/>
      <c r="P11" s="81"/>
      <c r="Q11" s="81"/>
      <c r="R11" s="81"/>
      <c r="S11" s="81"/>
      <c r="T11" s="81"/>
      <c r="U11" s="81"/>
      <c r="V11" s="81"/>
      <c r="W11" s="81"/>
    </row>
    <row r="12" ht="21.75" customHeight="1" spans="1:23">
      <c r="A12" s="70" t="s">
        <v>262</v>
      </c>
      <c r="B12" s="70" t="s">
        <v>263</v>
      </c>
      <c r="C12" s="70" t="s">
        <v>264</v>
      </c>
      <c r="D12" s="70" t="s">
        <v>69</v>
      </c>
      <c r="E12" s="70" t="s">
        <v>112</v>
      </c>
      <c r="F12" s="70" t="s">
        <v>113</v>
      </c>
      <c r="G12" s="70" t="s">
        <v>265</v>
      </c>
      <c r="H12" s="70" t="s">
        <v>266</v>
      </c>
      <c r="I12" s="81">
        <v>480000</v>
      </c>
      <c r="J12" s="81">
        <v>480000</v>
      </c>
      <c r="K12" s="81">
        <v>480000</v>
      </c>
      <c r="L12" s="81"/>
      <c r="M12" s="81"/>
      <c r="N12" s="81"/>
      <c r="O12" s="81"/>
      <c r="P12" s="81"/>
      <c r="Q12" s="81"/>
      <c r="R12" s="81"/>
      <c r="S12" s="81"/>
      <c r="T12" s="81"/>
      <c r="U12" s="81"/>
      <c r="V12" s="81"/>
      <c r="W12" s="81"/>
    </row>
    <row r="13" ht="21.75" customHeight="1" spans="1:23">
      <c r="A13" s="70" t="s">
        <v>267</v>
      </c>
      <c r="B13" s="70" t="s">
        <v>268</v>
      </c>
      <c r="C13" s="70" t="s">
        <v>269</v>
      </c>
      <c r="D13" s="70" t="s">
        <v>69</v>
      </c>
      <c r="E13" s="70" t="s">
        <v>112</v>
      </c>
      <c r="F13" s="70" t="s">
        <v>113</v>
      </c>
      <c r="G13" s="70" t="s">
        <v>225</v>
      </c>
      <c r="H13" s="70" t="s">
        <v>226</v>
      </c>
      <c r="I13" s="81">
        <v>50000</v>
      </c>
      <c r="J13" s="81">
        <v>50000</v>
      </c>
      <c r="K13" s="81">
        <v>50000</v>
      </c>
      <c r="L13" s="81"/>
      <c r="M13" s="81"/>
      <c r="N13" s="81"/>
      <c r="O13" s="81"/>
      <c r="P13" s="81"/>
      <c r="Q13" s="81"/>
      <c r="R13" s="81"/>
      <c r="S13" s="81"/>
      <c r="T13" s="81"/>
      <c r="U13" s="81"/>
      <c r="V13" s="81"/>
      <c r="W13" s="81"/>
    </row>
    <row r="14" ht="21.75" customHeight="1" spans="1:23">
      <c r="A14" s="70" t="s">
        <v>267</v>
      </c>
      <c r="B14" s="70" t="s">
        <v>268</v>
      </c>
      <c r="C14" s="70" t="s">
        <v>269</v>
      </c>
      <c r="D14" s="70" t="s">
        <v>69</v>
      </c>
      <c r="E14" s="70" t="s">
        <v>112</v>
      </c>
      <c r="F14" s="70" t="s">
        <v>113</v>
      </c>
      <c r="G14" s="70" t="s">
        <v>265</v>
      </c>
      <c r="H14" s="70" t="s">
        <v>266</v>
      </c>
      <c r="I14" s="81">
        <v>150000</v>
      </c>
      <c r="J14" s="81">
        <v>150000</v>
      </c>
      <c r="K14" s="81">
        <v>150000</v>
      </c>
      <c r="L14" s="81"/>
      <c r="M14" s="81"/>
      <c r="N14" s="81"/>
      <c r="O14" s="81"/>
      <c r="P14" s="81"/>
      <c r="Q14" s="81"/>
      <c r="R14" s="81"/>
      <c r="S14" s="81"/>
      <c r="T14" s="81"/>
      <c r="U14" s="81"/>
      <c r="V14" s="81"/>
      <c r="W14" s="81"/>
    </row>
    <row r="15" ht="21.75" customHeight="1" spans="1:23">
      <c r="A15" s="70" t="s">
        <v>267</v>
      </c>
      <c r="B15" s="70" t="s">
        <v>268</v>
      </c>
      <c r="C15" s="70" t="s">
        <v>269</v>
      </c>
      <c r="D15" s="70" t="s">
        <v>69</v>
      </c>
      <c r="E15" s="70" t="s">
        <v>112</v>
      </c>
      <c r="F15" s="70" t="s">
        <v>113</v>
      </c>
      <c r="G15" s="70" t="s">
        <v>243</v>
      </c>
      <c r="H15" s="70" t="s">
        <v>244</v>
      </c>
      <c r="I15" s="81">
        <v>4686410</v>
      </c>
      <c r="J15" s="81">
        <v>4686410</v>
      </c>
      <c r="K15" s="81">
        <v>4686410</v>
      </c>
      <c r="L15" s="81"/>
      <c r="M15" s="81"/>
      <c r="N15" s="81"/>
      <c r="O15" s="81"/>
      <c r="P15" s="81"/>
      <c r="Q15" s="81"/>
      <c r="R15" s="81"/>
      <c r="S15" s="81"/>
      <c r="T15" s="81"/>
      <c r="U15" s="81"/>
      <c r="V15" s="81"/>
      <c r="W15" s="81"/>
    </row>
    <row r="16" ht="21.75" customHeight="1" spans="1:23">
      <c r="A16" s="70" t="s">
        <v>267</v>
      </c>
      <c r="B16" s="70" t="s">
        <v>268</v>
      </c>
      <c r="C16" s="70" t="s">
        <v>269</v>
      </c>
      <c r="D16" s="70" t="s">
        <v>69</v>
      </c>
      <c r="E16" s="70" t="s">
        <v>112</v>
      </c>
      <c r="F16" s="70" t="s">
        <v>113</v>
      </c>
      <c r="G16" s="70" t="s">
        <v>270</v>
      </c>
      <c r="H16" s="70" t="s">
        <v>271</v>
      </c>
      <c r="I16" s="81">
        <v>24000</v>
      </c>
      <c r="J16" s="81">
        <v>24000</v>
      </c>
      <c r="K16" s="81">
        <v>24000</v>
      </c>
      <c r="L16" s="81"/>
      <c r="M16" s="81"/>
      <c r="N16" s="81"/>
      <c r="O16" s="81"/>
      <c r="P16" s="81"/>
      <c r="Q16" s="81"/>
      <c r="R16" s="81"/>
      <c r="S16" s="81"/>
      <c r="T16" s="81"/>
      <c r="U16" s="81"/>
      <c r="V16" s="81"/>
      <c r="W16" s="81"/>
    </row>
    <row r="17" ht="21.75" customHeight="1" spans="1:23">
      <c r="A17" s="70" t="s">
        <v>267</v>
      </c>
      <c r="B17" s="70" t="s">
        <v>272</v>
      </c>
      <c r="C17" s="70" t="s">
        <v>273</v>
      </c>
      <c r="D17" s="70" t="s">
        <v>69</v>
      </c>
      <c r="E17" s="70" t="s">
        <v>112</v>
      </c>
      <c r="F17" s="70" t="s">
        <v>113</v>
      </c>
      <c r="G17" s="70" t="s">
        <v>225</v>
      </c>
      <c r="H17" s="70" t="s">
        <v>226</v>
      </c>
      <c r="I17" s="81">
        <v>10000</v>
      </c>
      <c r="J17" s="81">
        <v>10000</v>
      </c>
      <c r="K17" s="81">
        <v>10000</v>
      </c>
      <c r="L17" s="81"/>
      <c r="M17" s="81"/>
      <c r="N17" s="81"/>
      <c r="O17" s="81"/>
      <c r="P17" s="81"/>
      <c r="Q17" s="81"/>
      <c r="R17" s="81"/>
      <c r="S17" s="81"/>
      <c r="T17" s="81"/>
      <c r="U17" s="81"/>
      <c r="V17" s="81"/>
      <c r="W17" s="81"/>
    </row>
    <row r="18" ht="21.75" customHeight="1" spans="1:23">
      <c r="A18" s="70" t="s">
        <v>267</v>
      </c>
      <c r="B18" s="70" t="s">
        <v>272</v>
      </c>
      <c r="C18" s="70" t="s">
        <v>273</v>
      </c>
      <c r="D18" s="70" t="s">
        <v>69</v>
      </c>
      <c r="E18" s="70" t="s">
        <v>112</v>
      </c>
      <c r="F18" s="70" t="s">
        <v>113</v>
      </c>
      <c r="G18" s="70" t="s">
        <v>243</v>
      </c>
      <c r="H18" s="70" t="s">
        <v>244</v>
      </c>
      <c r="I18" s="81">
        <v>360000</v>
      </c>
      <c r="J18" s="81">
        <v>360000</v>
      </c>
      <c r="K18" s="81">
        <v>360000</v>
      </c>
      <c r="L18" s="81"/>
      <c r="M18" s="81"/>
      <c r="N18" s="81"/>
      <c r="O18" s="81"/>
      <c r="P18" s="81"/>
      <c r="Q18" s="81"/>
      <c r="R18" s="81"/>
      <c r="S18" s="81"/>
      <c r="T18" s="81"/>
      <c r="U18" s="81"/>
      <c r="V18" s="81"/>
      <c r="W18" s="81"/>
    </row>
    <row r="19" ht="18.75" customHeight="1" spans="1:23">
      <c r="A19" s="33" t="s">
        <v>168</v>
      </c>
      <c r="B19" s="34"/>
      <c r="C19" s="34"/>
      <c r="D19" s="34"/>
      <c r="E19" s="34"/>
      <c r="F19" s="34"/>
      <c r="G19" s="34"/>
      <c r="H19" s="35"/>
      <c r="I19" s="81">
        <v>5886647.21</v>
      </c>
      <c r="J19" s="81">
        <v>5886647.21</v>
      </c>
      <c r="K19" s="81">
        <v>5886647.21</v>
      </c>
      <c r="L19" s="81"/>
      <c r="M19" s="81"/>
      <c r="N19" s="81"/>
      <c r="O19" s="81"/>
      <c r="P19" s="81"/>
      <c r="Q19" s="81"/>
      <c r="R19" s="81"/>
      <c r="S19" s="81"/>
      <c r="T19" s="81"/>
      <c r="U19" s="81"/>
      <c r="V19" s="81"/>
      <c r="W19" s="81"/>
    </row>
  </sheetData>
  <mergeCells count="28">
    <mergeCell ref="A3:W3"/>
    <mergeCell ref="A4:H4"/>
    <mergeCell ref="J5:M5"/>
    <mergeCell ref="N5:P5"/>
    <mergeCell ref="R5:W5"/>
    <mergeCell ref="A19:H19"/>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6"/>
  <sheetViews>
    <sheetView showZeros="0" workbookViewId="0">
      <pane ySplit="1" topLeftCell="A40" activePane="bottomLeft" state="frozen"/>
      <selection/>
      <selection pane="bottomLeft" activeCell="M41" sqref="M41"/>
    </sheetView>
  </sheetViews>
  <sheetFormatPr defaultColWidth="9.13888888888889" defaultRowHeight="12" customHeight="1"/>
  <cols>
    <col min="1" max="1" width="20.7777777777778" customWidth="1"/>
    <col min="2" max="2" width="22.6666666666667" customWidth="1"/>
    <col min="3" max="3" width="12.4444444444444" customWidth="1"/>
    <col min="4" max="4" width="8.66666666666667" customWidth="1"/>
    <col min="5" max="5" width="23.5740740740741" customWidth="1"/>
    <col min="6" max="6" width="4.88888888888889" customWidth="1"/>
    <col min="7" max="7" width="9" customWidth="1"/>
    <col min="8" max="8" width="8.77777777777778" customWidth="1"/>
    <col min="9" max="9" width="11.1111111111111" customWidth="1"/>
    <col min="10" max="10" width="23.2222222222222" customWidth="1"/>
  </cols>
  <sheetData>
    <row r="1" customHeight="1" spans="1:10">
      <c r="A1" s="1"/>
      <c r="B1" s="1"/>
      <c r="C1" s="1"/>
      <c r="D1" s="1"/>
      <c r="E1" s="1"/>
      <c r="F1" s="1"/>
      <c r="G1" s="1"/>
      <c r="H1" s="1"/>
      <c r="I1" s="1"/>
      <c r="J1" s="1"/>
    </row>
    <row r="2" ht="18" customHeight="1" spans="10:10">
      <c r="J2" s="3" t="s">
        <v>274</v>
      </c>
    </row>
    <row r="3" ht="39.75" customHeight="1" spans="1:10">
      <c r="A3" s="66" t="str">
        <f>"2025"&amp;"年部门项目支出绩效目标表"</f>
        <v>2025年部门项目支出绩效目标表</v>
      </c>
      <c r="B3" s="4"/>
      <c r="C3" s="4"/>
      <c r="D3" s="4"/>
      <c r="E3" s="4"/>
      <c r="F3" s="67"/>
      <c r="G3" s="4"/>
      <c r="H3" s="67"/>
      <c r="I3" s="67"/>
      <c r="J3" s="4"/>
    </row>
    <row r="4" ht="17.25" customHeight="1" spans="1:1">
      <c r="A4" s="5" t="str">
        <f>"单位名称："&amp;"昆明市五华区公共就业和人才服务中心"</f>
        <v>单位名称：昆明市五华区公共就业和人才服务中心</v>
      </c>
    </row>
    <row r="5" ht="44.25" customHeight="1" spans="1:10">
      <c r="A5" s="68" t="s">
        <v>181</v>
      </c>
      <c r="B5" s="68" t="s">
        <v>275</v>
      </c>
      <c r="C5" s="68" t="s">
        <v>276</v>
      </c>
      <c r="D5" s="68" t="s">
        <v>277</v>
      </c>
      <c r="E5" s="68" t="s">
        <v>278</v>
      </c>
      <c r="F5" s="69" t="s">
        <v>279</v>
      </c>
      <c r="G5" s="68" t="s">
        <v>280</v>
      </c>
      <c r="H5" s="69" t="s">
        <v>281</v>
      </c>
      <c r="I5" s="69" t="s">
        <v>282</v>
      </c>
      <c r="J5" s="68" t="s">
        <v>283</v>
      </c>
    </row>
    <row r="6" ht="18.75" customHeight="1" spans="1:10">
      <c r="A6" s="137">
        <v>1</v>
      </c>
      <c r="B6" s="137">
        <v>2</v>
      </c>
      <c r="C6" s="137">
        <v>3</v>
      </c>
      <c r="D6" s="137">
        <v>4</v>
      </c>
      <c r="E6" s="137">
        <v>5</v>
      </c>
      <c r="F6" s="37">
        <v>6</v>
      </c>
      <c r="G6" s="137">
        <v>7</v>
      </c>
      <c r="H6" s="37">
        <v>8</v>
      </c>
      <c r="I6" s="37">
        <v>9</v>
      </c>
      <c r="J6" s="137">
        <v>10</v>
      </c>
    </row>
    <row r="7" ht="42" customHeight="1" spans="1:10">
      <c r="A7" s="30" t="s">
        <v>69</v>
      </c>
      <c r="B7" s="70"/>
      <c r="C7" s="70"/>
      <c r="D7" s="70"/>
      <c r="E7" s="55"/>
      <c r="F7" s="71"/>
      <c r="G7" s="55"/>
      <c r="H7" s="71"/>
      <c r="I7" s="71"/>
      <c r="J7" s="55"/>
    </row>
    <row r="8" ht="42" customHeight="1" spans="1:10">
      <c r="A8" s="138" t="s">
        <v>69</v>
      </c>
      <c r="B8" s="21"/>
      <c r="C8" s="21"/>
      <c r="D8" s="21"/>
      <c r="E8" s="30"/>
      <c r="F8" s="21"/>
      <c r="G8" s="30"/>
      <c r="H8" s="21"/>
      <c r="I8" s="21"/>
      <c r="J8" s="30"/>
    </row>
    <row r="9" ht="48" customHeight="1" spans="1:10">
      <c r="A9" s="139" t="s">
        <v>261</v>
      </c>
      <c r="B9" s="21" t="s">
        <v>284</v>
      </c>
      <c r="C9" s="21" t="s">
        <v>285</v>
      </c>
      <c r="D9" s="21" t="s">
        <v>286</v>
      </c>
      <c r="E9" s="30" t="s">
        <v>287</v>
      </c>
      <c r="F9" s="21" t="s">
        <v>288</v>
      </c>
      <c r="G9" s="30" t="s">
        <v>289</v>
      </c>
      <c r="H9" s="21" t="s">
        <v>290</v>
      </c>
      <c r="I9" s="21" t="s">
        <v>291</v>
      </c>
      <c r="J9" s="30" t="s">
        <v>292</v>
      </c>
    </row>
    <row r="10" ht="42" customHeight="1" spans="1:10">
      <c r="A10" s="139" t="s">
        <v>261</v>
      </c>
      <c r="B10" s="21" t="s">
        <v>284</v>
      </c>
      <c r="C10" s="21" t="s">
        <v>285</v>
      </c>
      <c r="D10" s="21" t="s">
        <v>286</v>
      </c>
      <c r="E10" s="30" t="s">
        <v>293</v>
      </c>
      <c r="F10" s="21" t="s">
        <v>288</v>
      </c>
      <c r="G10" s="30" t="s">
        <v>294</v>
      </c>
      <c r="H10" s="21" t="s">
        <v>290</v>
      </c>
      <c r="I10" s="21" t="s">
        <v>291</v>
      </c>
      <c r="J10" s="30" t="s">
        <v>295</v>
      </c>
    </row>
    <row r="11" ht="42" customHeight="1" spans="1:10">
      <c r="A11" s="139" t="s">
        <v>261</v>
      </c>
      <c r="B11" s="21" t="s">
        <v>284</v>
      </c>
      <c r="C11" s="21" t="s">
        <v>296</v>
      </c>
      <c r="D11" s="21" t="s">
        <v>297</v>
      </c>
      <c r="E11" s="30" t="s">
        <v>298</v>
      </c>
      <c r="F11" s="21" t="s">
        <v>288</v>
      </c>
      <c r="G11" s="30" t="s">
        <v>298</v>
      </c>
      <c r="H11" s="21" t="s">
        <v>299</v>
      </c>
      <c r="I11" s="21" t="s">
        <v>300</v>
      </c>
      <c r="J11" s="30" t="s">
        <v>301</v>
      </c>
    </row>
    <row r="12" ht="42" customHeight="1" spans="1:10">
      <c r="A12" s="139" t="s">
        <v>261</v>
      </c>
      <c r="B12" s="21" t="s">
        <v>284</v>
      </c>
      <c r="C12" s="21" t="s">
        <v>302</v>
      </c>
      <c r="D12" s="21" t="s">
        <v>303</v>
      </c>
      <c r="E12" s="30" t="s">
        <v>304</v>
      </c>
      <c r="F12" s="21" t="s">
        <v>305</v>
      </c>
      <c r="G12" s="30" t="s">
        <v>306</v>
      </c>
      <c r="H12" s="21" t="s">
        <v>307</v>
      </c>
      <c r="I12" s="21" t="s">
        <v>291</v>
      </c>
      <c r="J12" s="30" t="s">
        <v>308</v>
      </c>
    </row>
    <row r="13" ht="42" customHeight="1" spans="1:10">
      <c r="A13" s="139" t="s">
        <v>261</v>
      </c>
      <c r="B13" s="21" t="s">
        <v>284</v>
      </c>
      <c r="C13" s="21" t="s">
        <v>302</v>
      </c>
      <c r="D13" s="21" t="s">
        <v>303</v>
      </c>
      <c r="E13" s="30" t="s">
        <v>309</v>
      </c>
      <c r="F13" s="21" t="s">
        <v>305</v>
      </c>
      <c r="G13" s="30" t="s">
        <v>306</v>
      </c>
      <c r="H13" s="21" t="s">
        <v>307</v>
      </c>
      <c r="I13" s="21" t="s">
        <v>291</v>
      </c>
      <c r="J13" s="30" t="s">
        <v>310</v>
      </c>
    </row>
    <row r="14" ht="42" customHeight="1" spans="1:10">
      <c r="A14" s="139" t="s">
        <v>264</v>
      </c>
      <c r="B14" s="21" t="s">
        <v>311</v>
      </c>
      <c r="C14" s="21" t="s">
        <v>285</v>
      </c>
      <c r="D14" s="21" t="s">
        <v>286</v>
      </c>
      <c r="E14" s="30" t="s">
        <v>312</v>
      </c>
      <c r="F14" s="21" t="s">
        <v>288</v>
      </c>
      <c r="G14" s="30" t="s">
        <v>83</v>
      </c>
      <c r="H14" s="21" t="s">
        <v>313</v>
      </c>
      <c r="I14" s="21" t="s">
        <v>291</v>
      </c>
      <c r="J14" s="30" t="s">
        <v>314</v>
      </c>
    </row>
    <row r="15" ht="42" customHeight="1" spans="1:10">
      <c r="A15" s="139" t="s">
        <v>264</v>
      </c>
      <c r="B15" s="21" t="s">
        <v>311</v>
      </c>
      <c r="C15" s="21" t="s">
        <v>285</v>
      </c>
      <c r="D15" s="21" t="s">
        <v>286</v>
      </c>
      <c r="E15" s="30" t="s">
        <v>315</v>
      </c>
      <c r="F15" s="21" t="s">
        <v>305</v>
      </c>
      <c r="G15" s="30" t="s">
        <v>316</v>
      </c>
      <c r="H15" s="21" t="s">
        <v>317</v>
      </c>
      <c r="I15" s="21" t="s">
        <v>291</v>
      </c>
      <c r="J15" s="30" t="s">
        <v>318</v>
      </c>
    </row>
    <row r="16" ht="42" customHeight="1" spans="1:10">
      <c r="A16" s="139" t="s">
        <v>264</v>
      </c>
      <c r="B16" s="21" t="s">
        <v>311</v>
      </c>
      <c r="C16" s="21" t="s">
        <v>285</v>
      </c>
      <c r="D16" s="21" t="s">
        <v>286</v>
      </c>
      <c r="E16" s="30" t="s">
        <v>319</v>
      </c>
      <c r="F16" s="21" t="s">
        <v>305</v>
      </c>
      <c r="G16" s="30" t="s">
        <v>320</v>
      </c>
      <c r="H16" s="21" t="s">
        <v>317</v>
      </c>
      <c r="I16" s="21" t="s">
        <v>291</v>
      </c>
      <c r="J16" s="30" t="s">
        <v>321</v>
      </c>
    </row>
    <row r="17" ht="42" customHeight="1" spans="1:10">
      <c r="A17" s="139" t="s">
        <v>264</v>
      </c>
      <c r="B17" s="21" t="s">
        <v>311</v>
      </c>
      <c r="C17" s="21" t="s">
        <v>285</v>
      </c>
      <c r="D17" s="21" t="s">
        <v>286</v>
      </c>
      <c r="E17" s="30" t="s">
        <v>322</v>
      </c>
      <c r="F17" s="21" t="s">
        <v>305</v>
      </c>
      <c r="G17" s="30" t="s">
        <v>323</v>
      </c>
      <c r="H17" s="21" t="s">
        <v>324</v>
      </c>
      <c r="I17" s="21" t="s">
        <v>291</v>
      </c>
      <c r="J17" s="30" t="s">
        <v>325</v>
      </c>
    </row>
    <row r="18" ht="42" customHeight="1" spans="1:10">
      <c r="A18" s="139" t="s">
        <v>264</v>
      </c>
      <c r="B18" s="21" t="s">
        <v>311</v>
      </c>
      <c r="C18" s="21" t="s">
        <v>285</v>
      </c>
      <c r="D18" s="21" t="s">
        <v>326</v>
      </c>
      <c r="E18" s="30" t="s">
        <v>327</v>
      </c>
      <c r="F18" s="21" t="s">
        <v>305</v>
      </c>
      <c r="G18" s="30" t="s">
        <v>328</v>
      </c>
      <c r="H18" s="21" t="s">
        <v>307</v>
      </c>
      <c r="I18" s="21" t="s">
        <v>291</v>
      </c>
      <c r="J18" s="30" t="s">
        <v>329</v>
      </c>
    </row>
    <row r="19" ht="42" customHeight="1" spans="1:10">
      <c r="A19" s="139" t="s">
        <v>264</v>
      </c>
      <c r="B19" s="21" t="s">
        <v>311</v>
      </c>
      <c r="C19" s="21" t="s">
        <v>285</v>
      </c>
      <c r="D19" s="21" t="s">
        <v>326</v>
      </c>
      <c r="E19" s="30" t="s">
        <v>330</v>
      </c>
      <c r="F19" s="21" t="s">
        <v>305</v>
      </c>
      <c r="G19" s="30" t="s">
        <v>306</v>
      </c>
      <c r="H19" s="21" t="s">
        <v>307</v>
      </c>
      <c r="I19" s="21" t="s">
        <v>291</v>
      </c>
      <c r="J19" s="30" t="s">
        <v>331</v>
      </c>
    </row>
    <row r="20" ht="42" customHeight="1" spans="1:10">
      <c r="A20" s="139" t="s">
        <v>264</v>
      </c>
      <c r="B20" s="21" t="s">
        <v>311</v>
      </c>
      <c r="C20" s="21" t="s">
        <v>285</v>
      </c>
      <c r="D20" s="21" t="s">
        <v>326</v>
      </c>
      <c r="E20" s="30" t="s">
        <v>332</v>
      </c>
      <c r="F20" s="21" t="s">
        <v>305</v>
      </c>
      <c r="G20" s="30" t="s">
        <v>333</v>
      </c>
      <c r="H20" s="21" t="s">
        <v>307</v>
      </c>
      <c r="I20" s="21" t="s">
        <v>291</v>
      </c>
      <c r="J20" s="30" t="s">
        <v>334</v>
      </c>
    </row>
    <row r="21" ht="42" customHeight="1" spans="1:10">
      <c r="A21" s="139" t="s">
        <v>264</v>
      </c>
      <c r="B21" s="21" t="s">
        <v>311</v>
      </c>
      <c r="C21" s="21" t="s">
        <v>285</v>
      </c>
      <c r="D21" s="21" t="s">
        <v>335</v>
      </c>
      <c r="E21" s="30" t="s">
        <v>336</v>
      </c>
      <c r="F21" s="21" t="s">
        <v>288</v>
      </c>
      <c r="G21" s="30" t="s">
        <v>337</v>
      </c>
      <c r="H21" s="21" t="s">
        <v>299</v>
      </c>
      <c r="I21" s="21" t="s">
        <v>300</v>
      </c>
      <c r="J21" s="30" t="s">
        <v>336</v>
      </c>
    </row>
    <row r="22" ht="50" customHeight="1" spans="1:10">
      <c r="A22" s="139" t="s">
        <v>264</v>
      </c>
      <c r="B22" s="21" t="s">
        <v>311</v>
      </c>
      <c r="C22" s="21" t="s">
        <v>296</v>
      </c>
      <c r="D22" s="21" t="s">
        <v>297</v>
      </c>
      <c r="E22" s="30" t="s">
        <v>338</v>
      </c>
      <c r="F22" s="21" t="s">
        <v>288</v>
      </c>
      <c r="G22" s="30" t="s">
        <v>306</v>
      </c>
      <c r="H22" s="21" t="s">
        <v>307</v>
      </c>
      <c r="I22" s="21" t="s">
        <v>291</v>
      </c>
      <c r="J22" s="30" t="s">
        <v>339</v>
      </c>
    </row>
    <row r="23" ht="42" customHeight="1" spans="1:10">
      <c r="A23" s="139" t="s">
        <v>264</v>
      </c>
      <c r="B23" s="21" t="s">
        <v>311</v>
      </c>
      <c r="C23" s="21" t="s">
        <v>296</v>
      </c>
      <c r="D23" s="21" t="s">
        <v>297</v>
      </c>
      <c r="E23" s="30" t="s">
        <v>340</v>
      </c>
      <c r="F23" s="21" t="s">
        <v>288</v>
      </c>
      <c r="G23" s="30" t="s">
        <v>333</v>
      </c>
      <c r="H23" s="21" t="s">
        <v>307</v>
      </c>
      <c r="I23" s="21" t="s">
        <v>291</v>
      </c>
      <c r="J23" s="30" t="s">
        <v>341</v>
      </c>
    </row>
    <row r="24" ht="42" customHeight="1" spans="1:10">
      <c r="A24" s="139" t="s">
        <v>264</v>
      </c>
      <c r="B24" s="21" t="s">
        <v>311</v>
      </c>
      <c r="C24" s="21" t="s">
        <v>302</v>
      </c>
      <c r="D24" s="21" t="s">
        <v>303</v>
      </c>
      <c r="E24" s="30" t="s">
        <v>342</v>
      </c>
      <c r="F24" s="21" t="s">
        <v>305</v>
      </c>
      <c r="G24" s="30" t="s">
        <v>306</v>
      </c>
      <c r="H24" s="21" t="s">
        <v>307</v>
      </c>
      <c r="I24" s="21" t="s">
        <v>291</v>
      </c>
      <c r="J24" s="30" t="s">
        <v>343</v>
      </c>
    </row>
    <row r="25" ht="42" customHeight="1" spans="1:10">
      <c r="A25" s="139" t="s">
        <v>273</v>
      </c>
      <c r="B25" s="21" t="s">
        <v>344</v>
      </c>
      <c r="C25" s="21" t="s">
        <v>285</v>
      </c>
      <c r="D25" s="21" t="s">
        <v>286</v>
      </c>
      <c r="E25" s="30" t="s">
        <v>345</v>
      </c>
      <c r="F25" s="21" t="s">
        <v>305</v>
      </c>
      <c r="G25" s="30" t="s">
        <v>346</v>
      </c>
      <c r="H25" s="21" t="s">
        <v>347</v>
      </c>
      <c r="I25" s="21" t="s">
        <v>291</v>
      </c>
      <c r="J25" s="30" t="s">
        <v>348</v>
      </c>
    </row>
    <row r="26" ht="42" customHeight="1" spans="1:10">
      <c r="A26" s="139" t="s">
        <v>273</v>
      </c>
      <c r="B26" s="21" t="s">
        <v>344</v>
      </c>
      <c r="C26" s="21" t="s">
        <v>285</v>
      </c>
      <c r="D26" s="21" t="s">
        <v>286</v>
      </c>
      <c r="E26" s="30" t="s">
        <v>349</v>
      </c>
      <c r="F26" s="21" t="s">
        <v>305</v>
      </c>
      <c r="G26" s="30" t="s">
        <v>82</v>
      </c>
      <c r="H26" s="21" t="s">
        <v>350</v>
      </c>
      <c r="I26" s="21" t="s">
        <v>291</v>
      </c>
      <c r="J26" s="30" t="s">
        <v>351</v>
      </c>
    </row>
    <row r="27" ht="52" customHeight="1" spans="1:10">
      <c r="A27" s="139" t="s">
        <v>273</v>
      </c>
      <c r="B27" s="21" t="s">
        <v>344</v>
      </c>
      <c r="C27" s="21" t="s">
        <v>285</v>
      </c>
      <c r="D27" s="21" t="s">
        <v>286</v>
      </c>
      <c r="E27" s="30" t="s">
        <v>352</v>
      </c>
      <c r="F27" s="21" t="s">
        <v>305</v>
      </c>
      <c r="G27" s="30" t="s">
        <v>353</v>
      </c>
      <c r="H27" s="21" t="s">
        <v>290</v>
      </c>
      <c r="I27" s="21" t="s">
        <v>291</v>
      </c>
      <c r="J27" s="30" t="s">
        <v>354</v>
      </c>
    </row>
    <row r="28" ht="42" customHeight="1" spans="1:10">
      <c r="A28" s="139" t="s">
        <v>273</v>
      </c>
      <c r="B28" s="21" t="s">
        <v>344</v>
      </c>
      <c r="C28" s="21" t="s">
        <v>285</v>
      </c>
      <c r="D28" s="21" t="s">
        <v>286</v>
      </c>
      <c r="E28" s="30" t="s">
        <v>355</v>
      </c>
      <c r="F28" s="21" t="s">
        <v>305</v>
      </c>
      <c r="G28" s="30" t="s">
        <v>356</v>
      </c>
      <c r="H28" s="21" t="s">
        <v>290</v>
      </c>
      <c r="I28" s="21" t="s">
        <v>291</v>
      </c>
      <c r="J28" s="30" t="s">
        <v>357</v>
      </c>
    </row>
    <row r="29" ht="42" customHeight="1" spans="1:10">
      <c r="A29" s="139" t="s">
        <v>273</v>
      </c>
      <c r="B29" s="21" t="s">
        <v>344</v>
      </c>
      <c r="C29" s="21" t="s">
        <v>285</v>
      </c>
      <c r="D29" s="21" t="s">
        <v>326</v>
      </c>
      <c r="E29" s="30" t="s">
        <v>358</v>
      </c>
      <c r="F29" s="21" t="s">
        <v>288</v>
      </c>
      <c r="G29" s="30" t="s">
        <v>333</v>
      </c>
      <c r="H29" s="21" t="s">
        <v>307</v>
      </c>
      <c r="I29" s="21" t="s">
        <v>291</v>
      </c>
      <c r="J29" s="30" t="s">
        <v>359</v>
      </c>
    </row>
    <row r="30" ht="42" customHeight="1" spans="1:10">
      <c r="A30" s="139" t="s">
        <v>273</v>
      </c>
      <c r="B30" s="21" t="s">
        <v>344</v>
      </c>
      <c r="C30" s="21" t="s">
        <v>285</v>
      </c>
      <c r="D30" s="21" t="s">
        <v>335</v>
      </c>
      <c r="E30" s="30" t="s">
        <v>360</v>
      </c>
      <c r="F30" s="21" t="s">
        <v>288</v>
      </c>
      <c r="G30" s="30" t="s">
        <v>361</v>
      </c>
      <c r="H30" s="21" t="s">
        <v>362</v>
      </c>
      <c r="I30" s="21" t="s">
        <v>300</v>
      </c>
      <c r="J30" s="30" t="s">
        <v>363</v>
      </c>
    </row>
    <row r="31" ht="51" customHeight="1" spans="1:10">
      <c r="A31" s="139" t="s">
        <v>273</v>
      </c>
      <c r="B31" s="21" t="s">
        <v>344</v>
      </c>
      <c r="C31" s="21" t="s">
        <v>285</v>
      </c>
      <c r="D31" s="21" t="s">
        <v>364</v>
      </c>
      <c r="E31" s="30" t="s">
        <v>365</v>
      </c>
      <c r="F31" s="21" t="s">
        <v>288</v>
      </c>
      <c r="G31" s="30" t="s">
        <v>366</v>
      </c>
      <c r="H31" s="21" t="s">
        <v>367</v>
      </c>
      <c r="I31" s="21" t="s">
        <v>291</v>
      </c>
      <c r="J31" s="30" t="s">
        <v>368</v>
      </c>
    </row>
    <row r="32" ht="42" customHeight="1" spans="1:10">
      <c r="A32" s="139" t="s">
        <v>273</v>
      </c>
      <c r="B32" s="21" t="s">
        <v>344</v>
      </c>
      <c r="C32" s="21" t="s">
        <v>296</v>
      </c>
      <c r="D32" s="21" t="s">
        <v>297</v>
      </c>
      <c r="E32" s="30" t="s">
        <v>369</v>
      </c>
      <c r="F32" s="21" t="s">
        <v>288</v>
      </c>
      <c r="G32" s="30" t="s">
        <v>370</v>
      </c>
      <c r="H32" s="21" t="s">
        <v>299</v>
      </c>
      <c r="I32" s="21" t="s">
        <v>300</v>
      </c>
      <c r="J32" s="30" t="s">
        <v>371</v>
      </c>
    </row>
    <row r="33" ht="42" customHeight="1" spans="1:10">
      <c r="A33" s="139" t="s">
        <v>273</v>
      </c>
      <c r="B33" s="21" t="s">
        <v>344</v>
      </c>
      <c r="C33" s="21" t="s">
        <v>302</v>
      </c>
      <c r="D33" s="21" t="s">
        <v>303</v>
      </c>
      <c r="E33" s="30" t="s">
        <v>342</v>
      </c>
      <c r="F33" s="21" t="s">
        <v>305</v>
      </c>
      <c r="G33" s="30" t="s">
        <v>306</v>
      </c>
      <c r="H33" s="21" t="s">
        <v>307</v>
      </c>
      <c r="I33" s="21" t="s">
        <v>291</v>
      </c>
      <c r="J33" s="30" t="s">
        <v>343</v>
      </c>
    </row>
    <row r="34" ht="42" customHeight="1" spans="1:10">
      <c r="A34" s="139" t="s">
        <v>269</v>
      </c>
      <c r="B34" s="21" t="s">
        <v>372</v>
      </c>
      <c r="C34" s="21" t="s">
        <v>285</v>
      </c>
      <c r="D34" s="21" t="s">
        <v>286</v>
      </c>
      <c r="E34" s="30" t="s">
        <v>373</v>
      </c>
      <c r="F34" s="21" t="s">
        <v>305</v>
      </c>
      <c r="G34" s="30" t="s">
        <v>289</v>
      </c>
      <c r="H34" s="21" t="s">
        <v>290</v>
      </c>
      <c r="I34" s="21" t="s">
        <v>291</v>
      </c>
      <c r="J34" s="30" t="s">
        <v>374</v>
      </c>
    </row>
    <row r="35" ht="42" customHeight="1" spans="1:10">
      <c r="A35" s="139" t="s">
        <v>269</v>
      </c>
      <c r="B35" s="21" t="s">
        <v>372</v>
      </c>
      <c r="C35" s="21" t="s">
        <v>285</v>
      </c>
      <c r="D35" s="21" t="s">
        <v>286</v>
      </c>
      <c r="E35" s="30" t="s">
        <v>375</v>
      </c>
      <c r="F35" s="21" t="s">
        <v>305</v>
      </c>
      <c r="G35" s="30" t="s">
        <v>356</v>
      </c>
      <c r="H35" s="21" t="s">
        <v>290</v>
      </c>
      <c r="I35" s="21" t="s">
        <v>291</v>
      </c>
      <c r="J35" s="30" t="s">
        <v>376</v>
      </c>
    </row>
    <row r="36" ht="42" customHeight="1" spans="1:10">
      <c r="A36" s="139" t="s">
        <v>269</v>
      </c>
      <c r="B36" s="21" t="s">
        <v>372</v>
      </c>
      <c r="C36" s="21" t="s">
        <v>285</v>
      </c>
      <c r="D36" s="21" t="s">
        <v>286</v>
      </c>
      <c r="E36" s="30" t="s">
        <v>377</v>
      </c>
      <c r="F36" s="21" t="s">
        <v>305</v>
      </c>
      <c r="G36" s="30" t="s">
        <v>378</v>
      </c>
      <c r="H36" s="21" t="s">
        <v>290</v>
      </c>
      <c r="I36" s="21" t="s">
        <v>291</v>
      </c>
      <c r="J36" s="30" t="s">
        <v>379</v>
      </c>
    </row>
    <row r="37" ht="42" customHeight="1" spans="1:10">
      <c r="A37" s="139" t="s">
        <v>269</v>
      </c>
      <c r="B37" s="21" t="s">
        <v>372</v>
      </c>
      <c r="C37" s="21" t="s">
        <v>285</v>
      </c>
      <c r="D37" s="21" t="s">
        <v>286</v>
      </c>
      <c r="E37" s="30" t="s">
        <v>380</v>
      </c>
      <c r="F37" s="21" t="s">
        <v>305</v>
      </c>
      <c r="G37" s="30" t="s">
        <v>333</v>
      </c>
      <c r="H37" s="21" t="s">
        <v>290</v>
      </c>
      <c r="I37" s="21" t="s">
        <v>291</v>
      </c>
      <c r="J37" s="30" t="s">
        <v>381</v>
      </c>
    </row>
    <row r="38" ht="42" customHeight="1" spans="1:10">
      <c r="A38" s="139" t="s">
        <v>269</v>
      </c>
      <c r="B38" s="21" t="s">
        <v>372</v>
      </c>
      <c r="C38" s="21" t="s">
        <v>285</v>
      </c>
      <c r="D38" s="21" t="s">
        <v>286</v>
      </c>
      <c r="E38" s="30" t="s">
        <v>382</v>
      </c>
      <c r="F38" s="21" t="s">
        <v>305</v>
      </c>
      <c r="G38" s="30" t="s">
        <v>333</v>
      </c>
      <c r="H38" s="21" t="s">
        <v>290</v>
      </c>
      <c r="I38" s="21" t="s">
        <v>291</v>
      </c>
      <c r="J38" s="30" t="s">
        <v>383</v>
      </c>
    </row>
    <row r="39" ht="42" customHeight="1" spans="1:10">
      <c r="A39" s="139" t="s">
        <v>269</v>
      </c>
      <c r="B39" s="21" t="s">
        <v>372</v>
      </c>
      <c r="C39" s="21" t="s">
        <v>285</v>
      </c>
      <c r="D39" s="21" t="s">
        <v>286</v>
      </c>
      <c r="E39" s="30" t="s">
        <v>384</v>
      </c>
      <c r="F39" s="21" t="s">
        <v>305</v>
      </c>
      <c r="G39" s="30" t="s">
        <v>385</v>
      </c>
      <c r="H39" s="21" t="s">
        <v>290</v>
      </c>
      <c r="I39" s="21" t="s">
        <v>291</v>
      </c>
      <c r="J39" s="30" t="s">
        <v>386</v>
      </c>
    </row>
    <row r="40" ht="42" customHeight="1" spans="1:10">
      <c r="A40" s="139" t="s">
        <v>269</v>
      </c>
      <c r="B40" s="21" t="s">
        <v>372</v>
      </c>
      <c r="C40" s="21" t="s">
        <v>285</v>
      </c>
      <c r="D40" s="21" t="s">
        <v>286</v>
      </c>
      <c r="E40" s="30" t="s">
        <v>387</v>
      </c>
      <c r="F40" s="21" t="s">
        <v>305</v>
      </c>
      <c r="G40" s="30" t="s">
        <v>388</v>
      </c>
      <c r="H40" s="21" t="s">
        <v>290</v>
      </c>
      <c r="I40" s="21" t="s">
        <v>291</v>
      </c>
      <c r="J40" s="30" t="s">
        <v>389</v>
      </c>
    </row>
    <row r="41" ht="42" customHeight="1" spans="1:10">
      <c r="A41" s="139" t="s">
        <v>269</v>
      </c>
      <c r="B41" s="21" t="s">
        <v>372</v>
      </c>
      <c r="C41" s="21" t="s">
        <v>285</v>
      </c>
      <c r="D41" s="21" t="s">
        <v>286</v>
      </c>
      <c r="E41" s="30" t="s">
        <v>390</v>
      </c>
      <c r="F41" s="21" t="s">
        <v>305</v>
      </c>
      <c r="G41" s="30" t="s">
        <v>90</v>
      </c>
      <c r="H41" s="21" t="s">
        <v>391</v>
      </c>
      <c r="I41" s="21" t="s">
        <v>291</v>
      </c>
      <c r="J41" s="30" t="s">
        <v>392</v>
      </c>
    </row>
    <row r="42" ht="42" customHeight="1" spans="1:10">
      <c r="A42" s="139" t="s">
        <v>269</v>
      </c>
      <c r="B42" s="21" t="s">
        <v>372</v>
      </c>
      <c r="C42" s="21" t="s">
        <v>285</v>
      </c>
      <c r="D42" s="21" t="s">
        <v>326</v>
      </c>
      <c r="E42" s="30" t="s">
        <v>393</v>
      </c>
      <c r="F42" s="21" t="s">
        <v>288</v>
      </c>
      <c r="G42" s="30" t="s">
        <v>333</v>
      </c>
      <c r="H42" s="21" t="s">
        <v>307</v>
      </c>
      <c r="I42" s="21" t="s">
        <v>291</v>
      </c>
      <c r="J42" s="30" t="s">
        <v>394</v>
      </c>
    </row>
    <row r="43" ht="42" customHeight="1" spans="1:10">
      <c r="A43" s="139" t="s">
        <v>269</v>
      </c>
      <c r="B43" s="21" t="s">
        <v>372</v>
      </c>
      <c r="C43" s="21" t="s">
        <v>285</v>
      </c>
      <c r="D43" s="21" t="s">
        <v>335</v>
      </c>
      <c r="E43" s="30" t="s">
        <v>336</v>
      </c>
      <c r="F43" s="21" t="s">
        <v>288</v>
      </c>
      <c r="G43" s="30" t="s">
        <v>337</v>
      </c>
      <c r="H43" s="21" t="s">
        <v>299</v>
      </c>
      <c r="I43" s="21" t="s">
        <v>300</v>
      </c>
      <c r="J43" s="30" t="s">
        <v>395</v>
      </c>
    </row>
    <row r="44" ht="42" customHeight="1" spans="1:10">
      <c r="A44" s="139" t="s">
        <v>269</v>
      </c>
      <c r="B44" s="21" t="s">
        <v>372</v>
      </c>
      <c r="C44" s="21" t="s">
        <v>296</v>
      </c>
      <c r="D44" s="21" t="s">
        <v>297</v>
      </c>
      <c r="E44" s="30" t="s">
        <v>396</v>
      </c>
      <c r="F44" s="21" t="s">
        <v>305</v>
      </c>
      <c r="G44" s="30" t="s">
        <v>306</v>
      </c>
      <c r="H44" s="21" t="s">
        <v>307</v>
      </c>
      <c r="I44" s="21" t="s">
        <v>291</v>
      </c>
      <c r="J44" s="30" t="s">
        <v>397</v>
      </c>
    </row>
    <row r="45" ht="42" customHeight="1" spans="1:10">
      <c r="A45" s="139" t="s">
        <v>269</v>
      </c>
      <c r="B45" s="21" t="s">
        <v>372</v>
      </c>
      <c r="C45" s="21" t="s">
        <v>296</v>
      </c>
      <c r="D45" s="21" t="s">
        <v>297</v>
      </c>
      <c r="E45" s="30" t="s">
        <v>338</v>
      </c>
      <c r="F45" s="21" t="s">
        <v>305</v>
      </c>
      <c r="G45" s="30" t="s">
        <v>306</v>
      </c>
      <c r="H45" s="21" t="s">
        <v>307</v>
      </c>
      <c r="I45" s="21" t="s">
        <v>291</v>
      </c>
      <c r="J45" s="30" t="s">
        <v>398</v>
      </c>
    </row>
    <row r="46" ht="42" customHeight="1" spans="1:10">
      <c r="A46" s="139" t="s">
        <v>269</v>
      </c>
      <c r="B46" s="21" t="s">
        <v>372</v>
      </c>
      <c r="C46" s="21" t="s">
        <v>302</v>
      </c>
      <c r="D46" s="21" t="s">
        <v>303</v>
      </c>
      <c r="E46" s="30" t="s">
        <v>303</v>
      </c>
      <c r="F46" s="21" t="s">
        <v>305</v>
      </c>
      <c r="G46" s="30" t="s">
        <v>306</v>
      </c>
      <c r="H46" s="21" t="s">
        <v>307</v>
      </c>
      <c r="I46" s="21" t="s">
        <v>291</v>
      </c>
      <c r="J46" s="30" t="s">
        <v>399</v>
      </c>
    </row>
  </sheetData>
  <mergeCells count="10">
    <mergeCell ref="A3:J3"/>
    <mergeCell ref="A4:H4"/>
    <mergeCell ref="A9:A13"/>
    <mergeCell ref="A14:A24"/>
    <mergeCell ref="A25:A33"/>
    <mergeCell ref="A34:A46"/>
    <mergeCell ref="B9:B13"/>
    <mergeCell ref="B14:B24"/>
    <mergeCell ref="B25:B33"/>
    <mergeCell ref="B34:B4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松间明月</cp:lastModifiedBy>
  <dcterms:created xsi:type="dcterms:W3CDTF">2025-03-06T02:44:00Z</dcterms:created>
  <dcterms:modified xsi:type="dcterms:W3CDTF">2025-03-13T03:02:40Z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1D303640349B4CD3A4E229D5893F88D1_13</vt:lpwstr>
  </property>
  <property fmtid="{D5CDD505-2E9C-101B-9397-08002B2CF9AE}" pid="3" name="KSOProductBuildVer">
    <vt:lpwstr>2052-12.1.0.19770</vt:lpwstr>
  </property>
</Properties>
</file>