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0" windowHeight="10480" tabRatio="62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区对下转移支付预算表09-1" sheetId="13" r:id="rId13"/>
    <sheet name="区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'区对下转移支付预算表09-1'!$A:$A,'区对下转移支付预算表09-1'!$1:$1</definedName>
    <definedName name="_xlnm.Print_Titles" localSheetId="13">'区对下转移支付绩效目标表09-2'!$A:$A,'区对下转移支付绩效目标表09-2'!$1:$1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<sst xmlns="http://schemas.openxmlformats.org/spreadsheetml/2006/main" count="1521" uniqueCount="500">
  <si>
    <t>预算01-1表</t>
  </si>
  <si>
    <t>单位名称:昆明市五华区政务服务管理局</t>
  </si>
  <si>
    <t>单位：元</t>
  </si>
  <si>
    <t>收　　　　　　　　入</t>
  </si>
  <si>
    <t>支　　　　　　　　出</t>
  </si>
  <si>
    <t>项      目</t>
  </si>
  <si>
    <t>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</si>
  <si>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</si>
  <si>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</si>
  <si>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</si>
  <si>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</si>
  <si>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</si>
  <si>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</si>
  <si>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</si>
  <si>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</si>
  <si>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</si>
  <si>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</si>
  <si>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</si>
  <si>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</si>
  <si>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</si>
  <si>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</si>
  <si>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</si>
  <si>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</si>
  <si>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</si>
  <si>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</si>
  <si>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</si>
  <si>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</si>
  <si>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</si>
  <si>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</si>
  <si>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</si>
  <si>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</si>
  <si>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</si>
  <si>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</si>
  <si>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</si>
  <si>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</si>
  <si>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</si>
  <si>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</si>
  <si>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</si>
  <si>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</si>
  <si>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</si>
  <si>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</si>
  <si>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</si>
  <si>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</si>
  <si>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</si>
  <si>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</si>
  <si>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</si>
  <si>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</si>
  <si>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</si>
  <si>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</si>
  <si>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</si>
  <si>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</si>
  <si>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</si>
  <si>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</si>
  <si>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</si>
  <si>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</si>
  <si>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</si>
  <si>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</si>
  <si>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</si>
  <si>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</si>
  <si>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</si>
  <si>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</si>
  <si>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</si>
  <si>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</si>
  <si>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</si>
  <si>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</si>
  <si>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</si>
  <si>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</si>
  <si>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</si>
  <si>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</si>
  <si>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</si>
  <si>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360</t>
  </si>
  <si>
    <t>昆明市五华区政务服务管理局</t>
  </si>
  <si>
    <t>360001</t>
  </si>
  <si>
    <t xml:space="preserve">  昆明市五华区政务服务管理局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</si>
  <si>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</si>
  <si>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</si>
  <si>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</si>
  <si>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</si>
  <si>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</si>
  <si>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</si>
  <si>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</si>
  <si>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</si>
  <si>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</si>
  <si>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</si>
  <si>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</si>
  <si>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一般公共服务支出</t>
  </si>
  <si>
    <t>政府办公厅（室）及相关机构事务</t>
  </si>
  <si>
    <t>行政运行</t>
  </si>
  <si>
    <t>一般行政管理事务</t>
  </si>
  <si>
    <t>政务公开审批</t>
  </si>
  <si>
    <t>其他一般公共服务支出</t>
  </si>
  <si>
    <t>社会保障和就业支出</t>
  </si>
  <si>
    <t>行政事业单位养老支出</t>
  </si>
  <si>
    <t>行政单位离退休</t>
  </si>
  <si>
    <t>机关事业单位基本养老保险缴费支出</t>
  </si>
  <si>
    <t>卫生健康支出</t>
  </si>
  <si>
    <t>行政事业单位医疗</t>
  </si>
  <si>
    <t>行政单位医疗</t>
  </si>
  <si>
    <t>公务员医疗补助</t>
  </si>
  <si>
    <t>其他行政事业单位医疗支出</t>
  </si>
  <si>
    <t>住房保障支出</t>
  </si>
  <si>
    <t>住房改革支出</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</si>
  <si>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</si>
  <si>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</si>
  <si>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</si>
  <si>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</si>
  <si>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</si>
  <si>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</si>
  <si>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</si>
  <si>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</si>
  <si>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</si>
  <si>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</si>
  <si>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</si>
  <si>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</si>
  <si>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</si>
  <si>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</si>
  <si>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</si>
  <si>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</si>
  <si>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</si>
  <si>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</si>
  <si>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</si>
  <si>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</si>
  <si>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</si>
  <si>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</si>
  <si>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</si>
  <si>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</si>
  <si>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</si>
  <si>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</si>
  <si>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</si>
  <si>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</si>
  <si>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</si>
  <si>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</si>
  <si>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</si>
  <si>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</si>
  <si>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</si>
  <si>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</si>
  <si>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</si>
  <si>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</si>
  <si>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</si>
  <si>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</si>
  <si>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</si>
  <si>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1</t>
  </si>
  <si>
    <t>2</t>
  </si>
  <si>
    <t>3</t>
  </si>
  <si>
    <t>4</t>
  </si>
  <si>
    <t>5</t>
  </si>
  <si>
    <t>6</t>
  </si>
  <si>
    <t>7</t>
  </si>
  <si>
    <t>合  计</t>
  </si>
  <si>
    <t>预算03表</t>
  </si>
  <si>
    <t>“三公”经费合计</t>
  </si>
  <si>
    <t>因公出国（境）费</t>
  </si>
  <si>
    <t>公务用车购置及运行费</t>
  </si>
  <si>
    <t>公务接待费</t>
  </si>
  <si>
    <t>公务用车购置费</t>
  </si>
  <si>
    <t>公务用车运行费</t>
  </si>
  <si>
    <t>备注：昆明市五华区政务服务管理局2025年无“三公”经费支出预算。</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</si>
  <si>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</si>
  <si>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</si>
  <si>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</si>
  <si>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</si>
  <si>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</si>
  <si>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</si>
  <si>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</si>
  <si>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</si>
  <si>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</si>
  <si>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</si>
  <si>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</si>
  <si>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</si>
  <si>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</si>
  <si>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</si>
  <si>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</si>
  <si>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</si>
  <si>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</si>
  <si>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</si>
  <si>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</si>
  <si>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530102210000000004552</t>
  </si>
  <si>
    <t>行政人员工资支出</t>
  </si>
  <si>
    <t>2010301</t>
  </si>
  <si>
    <t>30101</t>
  </si>
  <si>
    <t>基本工资</t>
  </si>
  <si>
    <t>30102</t>
  </si>
  <si>
    <t>津贴补贴</t>
  </si>
  <si>
    <t>30103</t>
  </si>
  <si>
    <t>奖金</t>
  </si>
  <si>
    <t>530102210000000004553</t>
  </si>
  <si>
    <t>事业人员工资支出</t>
  </si>
  <si>
    <t>30107</t>
  </si>
  <si>
    <t>绩效工资</t>
  </si>
  <si>
    <t>530102210000000004554</t>
  </si>
  <si>
    <t>社会保障缴费</t>
  </si>
  <si>
    <t>2080505</t>
  </si>
  <si>
    <t>30108</t>
  </si>
  <si>
    <t>机关事业单位基本养老保险缴费</t>
  </si>
  <si>
    <t>2101101</t>
  </si>
  <si>
    <t>30110</t>
  </si>
  <si>
    <t>职工基本医疗保险缴费</t>
  </si>
  <si>
    <t>2101103</t>
  </si>
  <si>
    <t>30111</t>
  </si>
  <si>
    <t>公务员医疗补助缴费</t>
  </si>
  <si>
    <t>2101199</t>
  </si>
  <si>
    <t>30112</t>
  </si>
  <si>
    <t>其他社会保障缴费</t>
  </si>
  <si>
    <t>530102210000000004555</t>
  </si>
  <si>
    <t>2210201</t>
  </si>
  <si>
    <t>30113</t>
  </si>
  <si>
    <t>530102210000000004557</t>
  </si>
  <si>
    <t>公务交通补贴</t>
  </si>
  <si>
    <t>30239</t>
  </si>
  <si>
    <t>其他交通费用</t>
  </si>
  <si>
    <t>530102210000000004558</t>
  </si>
  <si>
    <t>工会经费</t>
  </si>
  <si>
    <t>30228</t>
  </si>
  <si>
    <t>530102210000000004561</t>
  </si>
  <si>
    <t>一般公用经费</t>
  </si>
  <si>
    <t>30201</t>
  </si>
  <si>
    <t>办公费</t>
  </si>
  <si>
    <t>30205</t>
  </si>
  <si>
    <t>水费</t>
  </si>
  <si>
    <t>30207</t>
  </si>
  <si>
    <t>邮电费</t>
  </si>
  <si>
    <t>30211</t>
  </si>
  <si>
    <t>差旅费</t>
  </si>
  <si>
    <t>30213</t>
  </si>
  <si>
    <t>维修（护）费</t>
  </si>
  <si>
    <t>30216</t>
  </si>
  <si>
    <t>培训费</t>
  </si>
  <si>
    <t>30229</t>
  </si>
  <si>
    <t>福利费</t>
  </si>
  <si>
    <t>2080501</t>
  </si>
  <si>
    <t>30299</t>
  </si>
  <si>
    <t>其他商品和服务支出</t>
  </si>
  <si>
    <t>530102231100001216992</t>
  </si>
  <si>
    <t>离退休人员支出</t>
  </si>
  <si>
    <t>30305</t>
  </si>
  <si>
    <t>生活补助</t>
  </si>
  <si>
    <t>530102231100001439394</t>
  </si>
  <si>
    <t>事业人员绩效奖励</t>
  </si>
  <si>
    <t>530102231100001439413</t>
  </si>
  <si>
    <t>行政人员绩效奖励</t>
  </si>
  <si>
    <t>530102231100001439416</t>
  </si>
  <si>
    <t>离退休及特殊人员福利费</t>
  </si>
  <si>
    <t>530102241100002202973</t>
  </si>
  <si>
    <t>其他人员支出</t>
  </si>
  <si>
    <t>2010306</t>
  </si>
  <si>
    <t>30199</t>
  </si>
  <si>
    <t>其他工资福利支出</t>
  </si>
  <si>
    <t>预算05-1表</t>
  </si>
  <si>
    <t>项目分类</t>
  </si>
  <si>
    <t>项目单位</t>
  </si>
  <si>
    <t>经济科目编码</t>
  </si>
  <si>
    <t>经济科目名称</t>
  </si>
  <si>
    <t>本年拨款</t>
  </si>
  <si>
    <t>其中：本次下达</t>
  </si>
  <si>
    <t>其他公用支出</t>
  </si>
  <si>
    <t>530102251100003774831</t>
  </si>
  <si>
    <t>残疾人保障资金</t>
  </si>
  <si>
    <t>530102251100003869350</t>
  </si>
  <si>
    <t>党建经费</t>
  </si>
  <si>
    <t>专项业务类</t>
  </si>
  <si>
    <t>530102210000000002859</t>
  </si>
  <si>
    <t>政务服务专项工作经费</t>
  </si>
  <si>
    <t>委托业务费</t>
  </si>
  <si>
    <t>530102210000000002903</t>
  </si>
  <si>
    <t>优化营商环境专项经费</t>
  </si>
  <si>
    <t>530102210000000002973</t>
  </si>
  <si>
    <t>投资审批服务专项经费</t>
  </si>
  <si>
    <t>预算05-2表</t>
  </si>
  <si>
    <t>项目年度绩效目标</t>
  </si>
  <si>
    <t>一级指标</t>
  </si>
  <si>
    <t>二级指标</t>
  </si>
  <si>
    <t>三级指标</t>
  </si>
  <si>
    <t>指标性质</t>
  </si>
  <si>
    <t>指标值</t>
  </si>
  <si>
    <t>度量单位</t>
  </si>
  <si>
    <t>指标属性</t>
  </si>
  <si>
    <t>指标内容</t>
  </si>
  <si>
    <t>依据《昆明市政务服务实体大厅管理规范（试行）的通知》等文件要求，2025年开展工作如下：1、完成设备维护及耗材工作不少于1项；2、拍摄宣传片不少于1部；3、绿植维护不少于160株；4、更换中心各类宣传画册次数不少于50次；5、党报党刊征订不少于7份；6、订水票数量不少于500张；7、创文工作任务指标数量完成达到90%；复印纸采购不少于200件，各项目工作完成质量不低于90%，人民群众满意度和工作人员满意度都不低于90%，年度内有效提升五华区政务服务标准化，持续保障政务服务中心持续运行，提升大厅窗口工作人员的服务水平，加强部门党建工作，提升群众体验感和满意度。</t>
  </si>
  <si>
    <t>产出指标</t>
  </si>
  <si>
    <t>数量指标</t>
  </si>
  <si>
    <t>设备维护及耗材工作</t>
  </si>
  <si>
    <t>&gt;=</t>
  </si>
  <si>
    <t>1项</t>
  </si>
  <si>
    <t>项</t>
  </si>
  <si>
    <t>定量指标</t>
  </si>
  <si>
    <t>反映为全局含中心120余台复印机、打印机及办公电脑等设备提供墨盒、硒鼓及维护。为全局含中心150余名工作人员提供办公用品情况</t>
  </si>
  <si>
    <t>拍摄宣传片数量</t>
  </si>
  <si>
    <t>1部</t>
  </si>
  <si>
    <t>部</t>
  </si>
  <si>
    <t>反映宣传片拍摄情况</t>
  </si>
  <si>
    <t>绿植维护</t>
  </si>
  <si>
    <t>160</t>
  </si>
  <si>
    <t>株</t>
  </si>
  <si>
    <t>反映2025年绿植维护数量</t>
  </si>
  <si>
    <t>更换中心各类宣传画册次数</t>
  </si>
  <si>
    <t>50</t>
  </si>
  <si>
    <t>次</t>
  </si>
  <si>
    <t>反映更换中心各类宣传画册次数1情况，宣传费用</t>
  </si>
  <si>
    <t>党报党刊征订数量</t>
  </si>
  <si>
    <t>份</t>
  </si>
  <si>
    <t>反映党报党刊征订工作</t>
  </si>
  <si>
    <t>订水票数量</t>
  </si>
  <si>
    <t>500</t>
  </si>
  <si>
    <t>张</t>
  </si>
  <si>
    <t>反映订水票数量</t>
  </si>
  <si>
    <t>创文工作任务指标数量完成</t>
  </si>
  <si>
    <t>=</t>
  </si>
  <si>
    <t>90</t>
  </si>
  <si>
    <t>%</t>
  </si>
  <si>
    <t>反映创文工作任务指标的完成数量</t>
  </si>
  <si>
    <t>复印纸采购数量</t>
  </si>
  <si>
    <t>200</t>
  </si>
  <si>
    <t>件</t>
  </si>
  <si>
    <t>质量指标</t>
  </si>
  <si>
    <t>党报党刊征订率</t>
  </si>
  <si>
    <t>党报党刊是否正常征订</t>
  </si>
  <si>
    <t>创文考核指标达标率</t>
  </si>
  <si>
    <t>按照大厅24个指标检查</t>
  </si>
  <si>
    <t>绿植维护成效率</t>
  </si>
  <si>
    <t>反映绿植维护情况。</t>
  </si>
  <si>
    <t>时效指标</t>
  </si>
  <si>
    <t>资金拨付及时性</t>
  </si>
  <si>
    <t>&lt;=</t>
  </si>
  <si>
    <t>60个工作日</t>
  </si>
  <si>
    <t>天</t>
  </si>
  <si>
    <t>成本指标</t>
  </si>
  <si>
    <t>经济成本指标</t>
  </si>
  <si>
    <t>27.70</t>
  </si>
  <si>
    <t>万元</t>
  </si>
  <si>
    <t>反映单位成本情况</t>
  </si>
  <si>
    <t>效益指标</t>
  </si>
  <si>
    <t>社会效益</t>
  </si>
  <si>
    <t>政务服务标准化</t>
  </si>
  <si>
    <t>95</t>
  </si>
  <si>
    <t>定性指标</t>
  </si>
  <si>
    <t>考核政务服务标准化。</t>
  </si>
  <si>
    <t>提升大厅窗口工作人员的服务水平</t>
  </si>
  <si>
    <t>有效加强</t>
  </si>
  <si>
    <t>是/否</t>
  </si>
  <si>
    <t>反映项目实施后提升大厅窗口工作人员的服务水平</t>
  </si>
  <si>
    <t>服务对象投诉率</t>
  </si>
  <si>
    <t>通过电子评价系统评分</t>
  </si>
  <si>
    <t>加强部门党建工作，提升群众体验感和满意度。</t>
  </si>
  <si>
    <t>效果良好</t>
  </si>
  <si>
    <t>反映部门党建工作情况。</t>
  </si>
  <si>
    <t>可持续影响</t>
  </si>
  <si>
    <t>持续保障政务服务中心持续运行</t>
  </si>
  <si>
    <t>持续保障</t>
  </si>
  <si>
    <t>反映项目实施后持续保障政务服务中心持续运行</t>
  </si>
  <si>
    <t>满意度指标</t>
  </si>
  <si>
    <t>服务对象满意度</t>
  </si>
  <si>
    <t>人民群众满意度</t>
  </si>
  <si>
    <t>反映人民群众满意度</t>
  </si>
  <si>
    <t>工作人员满意度</t>
  </si>
  <si>
    <t>反映工作人员满意度</t>
  </si>
  <si>
    <t>做好本部门人员、公用经费保障，按规定落实干部职工各项待遇，支持部门正常履职。</t>
  </si>
  <si>
    <t>工资福利发放行政人数</t>
  </si>
  <si>
    <t>14</t>
  </si>
  <si>
    <t>人</t>
  </si>
  <si>
    <t>反映部门（单位）实际发放工资人员数量。工资福利包括：行政人员工资、社会保险、住房公积金、职业年金等。</t>
  </si>
  <si>
    <t>部门运转</t>
  </si>
  <si>
    <t>正常运转</t>
  </si>
  <si>
    <t>反映部门（单位）运转情况。</t>
  </si>
  <si>
    <t>单位人员满意度</t>
  </si>
  <si>
    <t>反映部门（单位）人员对工资福利发放的满意程度。</t>
  </si>
  <si>
    <t>社会公众满意度</t>
  </si>
  <si>
    <t>反映社会公众对部门（单位）履职情况的满意程度。</t>
  </si>
  <si>
    <t>依据《昆明市政务服务中心实体大厅管理规范（试行）》等文件要求，2025年开展工作如下；1、完成智慧化、信息化服务工作不少于1项；2、快递邮寄数量不少于700件；3、完成网络维护工作不少于1项；4、开通咨询热线号码数量不少于30个；5、完成程控交换机维护工作不少于1项；6、完成自助专区维护工作不少于1项；7、保障政务中心29个电话专线的通讯；8、完成免费打印复印工作不少于1项，确保政务服务局和政务服务中心互联网专线24小时正常使用，各项目工作完成质量不低于90%，人民群众满意度和工作人员满意度都不低于90%，年度内有效提升五华区政务服务规范化，保障政务服务中心的良好运行。</t>
  </si>
  <si>
    <t>快递邮寄数量</t>
  </si>
  <si>
    <t>700</t>
  </si>
  <si>
    <t>反映全年提供免费快递邮寄数量</t>
  </si>
  <si>
    <t>智慧化、信息化服务工作</t>
  </si>
  <si>
    <t>反映区政务服务局及政务服务大厅信息化设备维保服务；保障数字机器人24小时正常运行，配置自动化流程3个；保障智慧问答客服24小时正常运转，上线问答200条。</t>
  </si>
  <si>
    <t>网络维护工作</t>
  </si>
  <si>
    <t>反映确保政务服务局和政务服务中心互联网专线24小时正常使用。</t>
  </si>
  <si>
    <t>咨询热线号码数量</t>
  </si>
  <si>
    <t>30</t>
  </si>
  <si>
    <t>个</t>
  </si>
  <si>
    <t>反映保障6603政务业务统一咨询热线实现30个号码同时呼入。</t>
  </si>
  <si>
    <t>程控交换机维护工作</t>
  </si>
  <si>
    <t>反映保障6603政务业务统一咨询热线后台的程控交换机24小时正常运转。</t>
  </si>
  <si>
    <t>自助专区维护</t>
  </si>
  <si>
    <t>1个</t>
  </si>
  <si>
    <t>反映自助专区维护，保障1个翠湖昆明24小时政务服务专区24小时正常运转。</t>
  </si>
  <si>
    <t>政务中心通讯费</t>
  </si>
  <si>
    <t>29个电话专线</t>
  </si>
  <si>
    <t>台</t>
  </si>
  <si>
    <t>反映政务中心通讯情况，保障政务服务局和政务服务中心29个座机正常使用。</t>
  </si>
  <si>
    <t>免费打印复印工作</t>
  </si>
  <si>
    <t>反映为办事群众、企业提供免费打印、复印服务</t>
  </si>
  <si>
    <t>网络运行完好率</t>
  </si>
  <si>
    <t>反映网络运行完好率</t>
  </si>
  <si>
    <t>智能公共服务平台运行完好率</t>
  </si>
  <si>
    <t>反映智能公共服务平台运行合格率</t>
  </si>
  <si>
    <t>咨询热线接通率</t>
  </si>
  <si>
    <t>反映咨询热线接通率</t>
  </si>
  <si>
    <t>设备运行维护及时率</t>
  </si>
  <si>
    <t>反映设备运行维护及时率</t>
  </si>
  <si>
    <t>反映资金拨付及时性</t>
  </si>
  <si>
    <t>评价及时汇聚率</t>
  </si>
  <si>
    <t>反映评价及时汇聚率</t>
  </si>
  <si>
    <t>50.30</t>
  </si>
  <si>
    <t>提升政务服务规范化</t>
  </si>
  <si>
    <t>有效保障</t>
  </si>
  <si>
    <t>反映项目实施后能否达到保障群众能高效快捷的办理政务服务等效益</t>
  </si>
  <si>
    <t>保障政务服务中心的良好运行</t>
  </si>
  <si>
    <t>反映项目实施后能否保障政务服务中心的良好运行</t>
  </si>
  <si>
    <t xml:space="preserve">依据《昆明市政务服务管理局关于印发昆明市推进远程异地评标工位管理“三统一”服务全省“大循环”进一步优化招标投标营商环境工作方案的通知》等文件要求，2025年开展工作如下：1、完成审批项目数量不少于200件；2、完成行政审批现场勘查次数不少于10次；3、完成组织专家召开技术评审会不少于10次；4、完成远程异地评标工位建设技术支撑服务费工作不少于1项；5、完成提供法律意见建议和咨询意见不少于20项，各项目工作完成质量不低于90%，人民群众满意度和工作人员满意度都不低于90%，年度内提升行政审批工作规范化，提高现场勘查行政审批效果。
</t>
  </si>
  <si>
    <t>审批项目数量</t>
  </si>
  <si>
    <t>反映审批项目数量</t>
  </si>
  <si>
    <t>行政审批现场勘查次数</t>
  </si>
  <si>
    <t>10</t>
  </si>
  <si>
    <t>反映行政审批现场勘查次数</t>
  </si>
  <si>
    <t>组织专家召开技术评审会</t>
  </si>
  <si>
    <t>反映组织专家召开技术评审会情况</t>
  </si>
  <si>
    <t>远程异地评标工位建设技术支撑服务费工作</t>
  </si>
  <si>
    <t>反映五华区远程异地评标工位建设技术支撑服务费情况</t>
  </si>
  <si>
    <t>提供法律意见建议和咨询意见</t>
  </si>
  <si>
    <t>20</t>
  </si>
  <si>
    <t>反映提供法律意见建议和咨询意见情况</t>
  </si>
  <si>
    <t>项目审批合格率</t>
  </si>
  <si>
    <t>反映项目审批合格率</t>
  </si>
  <si>
    <t>行政审批现场勘查规范化</t>
  </si>
  <si>
    <t>反映行政审批现场勘查规范化</t>
  </si>
  <si>
    <t>法律咨询的成效率</t>
  </si>
  <si>
    <t>反映法律咨询的情况</t>
  </si>
  <si>
    <t>行政审批现场勘查及时率</t>
  </si>
  <si>
    <t>反映行政审批现场勘查及时率</t>
  </si>
  <si>
    <t>22</t>
  </si>
  <si>
    <t>反映单位成本</t>
  </si>
  <si>
    <t>经济效益</t>
  </si>
  <si>
    <t>GDO增长</t>
  </si>
  <si>
    <t>有效提升</t>
  </si>
  <si>
    <t>反映GDO增长</t>
  </si>
  <si>
    <t>通过现场勘查行政审批效果</t>
  </si>
  <si>
    <t>有效提高</t>
  </si>
  <si>
    <t>反映项目实施后能否达到现场勘查行政审批效果</t>
  </si>
  <si>
    <t>提升行政审批规范工作</t>
  </si>
  <si>
    <t>反映项目实施后能否达到及时评审及咨询，提升行政审批规范工作情况</t>
  </si>
  <si>
    <t>企业满意度</t>
  </si>
  <si>
    <t>反映受益对象满意度</t>
  </si>
  <si>
    <t>公用经费保障人数</t>
  </si>
  <si>
    <t>反映公用经费保障部门（单位）正常运转的在职人数情况。在职人数主要指办公、会议、培训、差旅、水费、电费等公用经费中服务保障的人数。</t>
  </si>
  <si>
    <t>是否</t>
  </si>
  <si>
    <t>反映部门（单位）正常运转情况。</t>
  </si>
  <si>
    <t>反映部门（单位）人员对公用经费保障的满意程度。</t>
  </si>
  <si>
    <t>预算06表</t>
  </si>
  <si>
    <t>政府性基金预算支出预算表</t>
  </si>
  <si>
    <t>单位名称：昆明市发展和改革委员会</t>
  </si>
  <si>
    <t>政府性基金预算支出</t>
  </si>
  <si>
    <t>备注：昆明市五华区政务服务管理局2025年无政府性基金预算支出。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</si>
  <si>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</si>
  <si>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</si>
  <si>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</si>
  <si>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</si>
  <si>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</si>
  <si>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</si>
  <si>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</si>
  <si>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</si>
  <si>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</si>
  <si>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</si>
  <si>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</si>
  <si>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A4纸采购</t>
  </si>
  <si>
    <t>复印纸</t>
  </si>
  <si>
    <t>批次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</si>
  <si>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</si>
  <si>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</si>
  <si>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</si>
  <si>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</si>
  <si>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</si>
  <si>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</si>
  <si>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</si>
  <si>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</si>
  <si>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法律咨询服务</t>
  </si>
  <si>
    <t>B0102 法律咨询服务</t>
  </si>
  <si>
    <t>B 政府履职辅助性服务</t>
  </si>
  <si>
    <t>预算09-1表</t>
  </si>
  <si>
    <t>单位名称（项目）</t>
  </si>
  <si>
    <t>地区</t>
  </si>
  <si>
    <t>备注：昆明市五华区政务服务管理局2025年无区对下转移支付预算。</t>
  </si>
  <si>
    <t>预算09-2表</t>
  </si>
  <si>
    <t>备注：昆明市五华区政务服务管理局2025年无区对下转移支付绩效目标。</t>
  </si>
  <si>
    <t xml:space="preserve">预算10表
</t>
  </si>
  <si>
    <t>资产类别</t>
  </si>
  <si>
    <t>资产分类代码.名称</t>
  </si>
  <si>
    <t>资产名称</t>
  </si>
  <si>
    <t>计量单位</t>
  </si>
  <si>
    <t>财政部门批复数（元）</t>
  </si>
  <si>
    <t>单价</t>
  </si>
  <si>
    <t>金额</t>
  </si>
  <si>
    <t>备注：昆明市五华区政务服务管理局2025年无新增资产配置。</t>
  </si>
  <si>
    <t>预算11表</t>
  </si>
  <si>
    <t>上级补助</t>
  </si>
  <si>
    <t>备注：昆明市五华区政务服务管理局2025年无上级补助项目支出预算。</t>
  </si>
  <si>
    <t>预算12表</t>
  </si>
  <si>
    <t>项目级次</t>
  </si>
  <si>
    <t>216 其他公用支出</t>
  </si>
  <si>
    <t>本级</t>
  </si>
  <si>
    <t>311 专项业务类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</si>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</sst>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4" borderId="23"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24" applyNumberFormat="0" applyFill="0" applyAlignment="0" applyProtection="0">
      <alignment vertical="center"/>
    </xf>
    <xf numFmtId="0" fontId="22" fillId="0" borderId="24" applyNumberFormat="0" applyFill="0" applyAlignment="0" applyProtection="0">
      <alignment vertical="center"/>
    </xf>
    <xf numFmtId="0" fontId="23" fillId="0" borderId="25" applyNumberFormat="0" applyFill="0" applyAlignment="0" applyProtection="0">
      <alignment vertical="center"/>
    </xf>
    <xf numFmtId="0" fontId="23" fillId="0" borderId="0" applyNumberFormat="0" applyFill="0" applyBorder="0" applyAlignment="0" applyProtection="0">
      <alignment vertical="center"/>
    </xf>
    <xf numFmtId="0" fontId="24" fillId="5" borderId="26" applyNumberFormat="0" applyAlignment="0" applyProtection="0">
      <alignment vertical="center"/>
    </xf>
    <xf numFmtId="0" fontId="25" fillId="6" borderId="27" applyNumberFormat="0" applyAlignment="0" applyProtection="0">
      <alignment vertical="center"/>
    </xf>
    <xf numFmtId="0" fontId="26" fillId="6" borderId="26" applyNumberFormat="0" applyAlignment="0" applyProtection="0">
      <alignment vertical="center"/>
    </xf>
    <xf numFmtId="0" fontId="27" fillId="7" borderId="28" applyNumberFormat="0" applyAlignment="0" applyProtection="0">
      <alignment vertical="center"/>
    </xf>
    <xf numFmtId="0" fontId="28" fillId="0" borderId="29" applyNumberFormat="0" applyFill="0" applyAlignment="0" applyProtection="0">
      <alignment vertical="center"/>
    </xf>
    <xf numFmtId="0" fontId="29" fillId="0" borderId="30" applyNumberFormat="0" applyFill="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3" fillId="34" borderId="0" applyNumberFormat="0" applyBorder="0" applyAlignment="0" applyProtection="0">
      <alignment vertical="center"/>
    </xf>
    <xf numFmtId="176" fontId="12" fillId="0" borderId="7">
      <alignment horizontal="right" vertical="center"/>
    </xf>
    <xf numFmtId="177" fontId="12" fillId="0" borderId="7">
      <alignment horizontal="right" vertical="center"/>
    </xf>
    <xf numFmtId="10" fontId="12" fillId="0" borderId="7">
      <alignment horizontal="right" vertical="center"/>
    </xf>
    <xf numFmtId="178" fontId="12" fillId="0" borderId="7">
      <alignment horizontal="right" vertical="center"/>
    </xf>
    <xf numFmtId="49" fontId="12" fillId="0" borderId="7">
      <alignment horizontal="left" vertical="center" wrapText="1"/>
    </xf>
    <xf numFmtId="178" fontId="12" fillId="0" borderId="7">
      <alignment horizontal="right" vertical="center"/>
    </xf>
    <xf numFmtId="179" fontId="12" fillId="0" borderId="7">
      <alignment horizontal="right" vertical="center"/>
    </xf>
    <xf numFmtId="180" fontId="12" fillId="0" borderId="7">
      <alignment horizontal="right" vertical="center"/>
    </xf>
    <xf numFmtId="0" fontId="12" fillId="0" borderId="0">
      <alignment vertical="top"/>
      <protection locked="0"/>
    </xf>
  </cellStyleXfs>
  <cellXfs count="232">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4" fontId="2" fillId="0" borderId="7" xfId="0" applyNumberFormat="1" applyFont="1" applyFill="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4" fontId="2" fillId="0" borderId="7" xfId="0" applyNumberFormat="1" applyFont="1" applyBorder="1" applyAlignment="1" applyProtection="1">
      <alignment horizontal="righ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4" fillId="0" borderId="4" xfId="0" applyFont="1" applyBorder="1" applyAlignment="1" applyProtection="1">
      <alignment horizontal="center" vertical="center"/>
      <protection locked="0"/>
    </xf>
    <xf numFmtId="0" fontId="4" fillId="0" borderId="8" xfId="0" applyFont="1" applyBorder="1" applyAlignment="1">
      <alignment horizontal="center" vertical="center" wrapText="1"/>
    </xf>
    <xf numFmtId="0" fontId="1" fillId="0" borderId="6" xfId="0" applyFont="1" applyBorder="1" applyAlignment="1" applyProtection="1">
      <alignment horizontal="center" vertical="center"/>
      <protection locked="0"/>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1" fillId="0" borderId="0" xfId="0" applyFont="1" applyBorder="1" applyAlignment="1">
      <alignment wrapText="1"/>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Fill="1" applyBorder="1" applyAlignment="1">
      <alignment horizontal="left" vertical="center" wrapText="1"/>
    </xf>
    <xf numFmtId="0" fontId="2" fillId="0" borderId="11" xfId="0" applyFont="1" applyFill="1" applyBorder="1" applyAlignment="1" applyProtection="1">
      <alignment horizontal="left" vertical="center"/>
      <protection locked="0"/>
    </xf>
    <xf numFmtId="0" fontId="2" fillId="0" borderId="11" xfId="0" applyFont="1" applyFill="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178" fontId="5" fillId="0" borderId="7" xfId="0" applyNumberFormat="1" applyFont="1" applyFill="1" applyBorder="1" applyAlignment="1">
      <alignment horizontal="right" vertical="center"/>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Fill="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Fill="1" applyBorder="1" applyAlignment="1">
      <alignment horizontal="left" vertical="center" wrapText="1"/>
    </xf>
    <xf numFmtId="0" fontId="2" fillId="0" borderId="7" xfId="0" applyFont="1" applyFill="1" applyBorder="1" applyAlignment="1">
      <alignment vertical="center" wrapText="1"/>
    </xf>
    <xf numFmtId="0" fontId="2" fillId="0" borderId="7" xfId="0" applyFont="1" applyFill="1" applyBorder="1" applyAlignment="1">
      <alignment horizontal="center" vertical="center" wrapText="1"/>
    </xf>
    <xf numFmtId="0" fontId="2" fillId="0" borderId="7" xfId="0" applyFont="1" applyFill="1" applyBorder="1" applyAlignment="1">
      <alignment horizontal="left" vertical="center" wrapText="1" indent="2"/>
    </xf>
    <xf numFmtId="0" fontId="1" fillId="0" borderId="0" xfId="0" applyFont="1" applyBorder="1" applyAlignment="1">
      <alignment vertical="top"/>
    </xf>
    <xf numFmtId="0" fontId="2" fillId="0" borderId="14" xfId="0" applyFont="1" applyBorder="1" applyAlignment="1">
      <alignment vertical="center" wrapText="1"/>
    </xf>
    <xf numFmtId="0" fontId="2" fillId="0" borderId="14" xfId="0" applyNumberFormat="1" applyFont="1" applyBorder="1" applyAlignment="1">
      <alignment horizontal="left" vertical="center" wrapText="1"/>
    </xf>
    <xf numFmtId="0" fontId="2" fillId="2" borderId="7" xfId="0" applyNumberFormat="1" applyFont="1" applyFill="1" applyBorder="1" applyAlignment="1" applyProtection="1">
      <alignment horizontal="left" vertical="center" wrapText="1"/>
      <protection locked="0"/>
    </xf>
    <xf numFmtId="0" fontId="2" fillId="0" borderId="15" xfId="0" applyFont="1" applyBorder="1" applyAlignment="1">
      <alignment horizontal="left" vertical="center"/>
    </xf>
    <xf numFmtId="0" fontId="2" fillId="0" borderId="15" xfId="0" applyNumberFormat="1" applyFont="1" applyBorder="1" applyAlignment="1">
      <alignment horizontal="left" vertical="center"/>
    </xf>
    <xf numFmtId="0" fontId="2" fillId="2" borderId="15" xfId="0" applyFont="1" applyFill="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178" fontId="5" fillId="0" borderId="16" xfId="0" applyNumberFormat="1" applyFont="1" applyBorder="1" applyAlignment="1">
      <alignment horizontal="right" vertical="center"/>
    </xf>
    <xf numFmtId="4" fontId="2" fillId="2" borderId="7" xfId="0" applyNumberFormat="1" applyFont="1" applyFill="1" applyBorder="1" applyAlignment="1" applyProtection="1">
      <alignment horizontal="right" vertical="center"/>
      <protection locked="0"/>
    </xf>
    <xf numFmtId="178" fontId="5" fillId="0" borderId="17" xfId="0" applyNumberFormat="1" applyFont="1" applyBorder="1" applyAlignment="1">
      <alignment horizontal="right"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7" xfId="0" applyFont="1" applyFill="1" applyBorder="1" applyAlignment="1">
      <alignment horizontal="left" vertical="center"/>
    </xf>
    <xf numFmtId="0" fontId="2" fillId="0" borderId="14" xfId="0" applyFont="1" applyBorder="1" applyAlignment="1">
      <alignment horizontal="left" vertical="center"/>
    </xf>
    <xf numFmtId="0" fontId="2" fillId="0" borderId="14" xfId="0" applyFont="1" applyBorder="1" applyAlignment="1" applyProtection="1">
      <alignment horizontal="left" vertical="center"/>
      <protection locked="0"/>
    </xf>
    <xf numFmtId="0" fontId="2" fillId="0" borderId="15" xfId="0" applyFont="1" applyBorder="1" applyAlignment="1" applyProtection="1">
      <alignment horizontal="left" vertical="center"/>
      <protection locked="0"/>
    </xf>
    <xf numFmtId="0" fontId="2" fillId="0" borderId="1" xfId="0" applyFont="1" applyBorder="1" applyAlignment="1">
      <alignment horizontal="left" vertical="center"/>
    </xf>
    <xf numFmtId="0" fontId="2" fillId="0" borderId="18"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9" fontId="5" fillId="0" borderId="7" xfId="53" applyNumberFormat="1" applyFont="1" applyBorder="1">
      <alignment horizontal="left" vertical="center" wrapText="1"/>
    </xf>
    <xf numFmtId="178" fontId="5" fillId="0" borderId="14" xfId="0" applyNumberFormat="1" applyFont="1" applyBorder="1" applyAlignment="1">
      <alignment horizontal="right" vertical="center"/>
    </xf>
    <xf numFmtId="178" fontId="5" fillId="0" borderId="15" xfId="0" applyNumberFormat="1" applyFont="1" applyBorder="1" applyAlignment="1">
      <alignment horizontal="right" vertical="center"/>
    </xf>
    <xf numFmtId="178" fontId="5" fillId="0" borderId="19" xfId="0" applyNumberFormat="1" applyFont="1" applyBorder="1" applyAlignment="1">
      <alignment horizontal="right" vertical="center"/>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2" borderId="7" xfId="0" applyNumberFormat="1" applyFont="1" applyFill="1" applyBorder="1" applyAlignment="1">
      <alignment horizontal="left" vertical="center" wrapText="1"/>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1" fillId="0" borderId="4" xfId="0" applyFont="1" applyBorder="1" applyAlignment="1">
      <alignment horizontal="center" vertical="center"/>
    </xf>
    <xf numFmtId="4" fontId="12" fillId="0" borderId="0" xfId="57" applyNumberFormat="1" applyFont="1" applyFill="1" applyBorder="1" applyAlignment="1" applyProtection="1">
      <alignment horizontal="right" vertical="center" wrapText="1"/>
      <protection locked="0"/>
    </xf>
    <xf numFmtId="0" fontId="6" fillId="2" borderId="0" xfId="0" applyFont="1" applyFill="1" applyBorder="1" applyAlignment="1">
      <alignment horizontal="left" vertical="center"/>
    </xf>
    <xf numFmtId="0" fontId="13" fillId="0" borderId="7" xfId="0" applyFont="1" applyBorder="1" applyAlignment="1" applyProtection="1">
      <alignment horizontal="center" vertical="center" wrapText="1"/>
      <protection locked="0"/>
    </xf>
    <xf numFmtId="0" fontId="13"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4" fontId="2" fillId="0" borderId="7" xfId="0" applyNumberFormat="1" applyFont="1" applyFill="1" applyBorder="1" applyAlignment="1" applyProtection="1">
      <alignment horizontal="right" vertical="center"/>
      <protection locked="0"/>
    </xf>
    <xf numFmtId="0" fontId="14" fillId="0" borderId="7" xfId="0" applyFont="1" applyBorder="1" applyAlignment="1">
      <alignment horizontal="center" vertical="center"/>
    </xf>
    <xf numFmtId="4" fontId="2" fillId="0" borderId="7" xfId="0" applyNumberFormat="1" applyFont="1" applyFill="1" applyBorder="1" applyAlignment="1">
      <alignment horizontal="right" vertical="center"/>
    </xf>
    <xf numFmtId="0" fontId="14" fillId="0" borderId="7" xfId="0" applyFont="1" applyBorder="1" applyAlignment="1" applyProtection="1">
      <alignment horizontal="center" vertical="center" wrapText="1"/>
      <protection locked="0"/>
    </xf>
    <xf numFmtId="178" fontId="15" fillId="0" borderId="7" xfId="0" applyNumberFormat="1" applyFont="1" applyBorder="1" applyAlignment="1">
      <alignment horizontal="right" vertical="center"/>
    </xf>
    <xf numFmtId="0" fontId="13" fillId="2" borderId="1" xfId="0" applyFont="1" applyFill="1" applyBorder="1" applyAlignment="1">
      <alignment horizontal="center" vertical="center"/>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2" borderId="6" xfId="0" applyFont="1" applyFill="1" applyBorder="1" applyAlignment="1" applyProtection="1">
      <alignment horizontal="center" vertical="center" wrapText="1"/>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2" fillId="2" borderId="7" xfId="0" applyNumberFormat="1" applyFont="1" applyFill="1" applyBorder="1" applyAlignment="1">
      <alignment horizontal="center" vertical="center" wrapText="1"/>
    </xf>
    <xf numFmtId="0" fontId="2" fillId="2" borderId="7" xfId="0" applyNumberFormat="1" applyFont="1" applyFill="1" applyBorder="1" applyAlignment="1" applyProtection="1">
      <alignment horizontal="center" vertical="center" wrapText="1"/>
      <protection locked="0"/>
    </xf>
    <xf numFmtId="0" fontId="0" fillId="0" borderId="20" xfId="0" applyFont="1" applyBorder="1"/>
    <xf numFmtId="0" fontId="0" fillId="0" borderId="21" xfId="0" applyFont="1" applyBorder="1"/>
    <xf numFmtId="0" fontId="0" fillId="0" borderId="22" xfId="0" applyFont="1" applyBorder="1"/>
    <xf numFmtId="0" fontId="2" fillId="2" borderId="2" xfId="0" applyFont="1" applyFill="1" applyBorder="1" applyAlignment="1">
      <alignment horizontal="center" vertical="center" wrapText="1"/>
    </xf>
    <xf numFmtId="4" fontId="2" fillId="3" borderId="0" xfId="57" applyNumberFormat="1" applyFont="1" applyFill="1" applyBorder="1" applyAlignment="1" applyProtection="1">
      <alignment horizontal="right" vertical="center"/>
      <protection locked="0"/>
    </xf>
    <xf numFmtId="9" fontId="0" fillId="0" borderId="0" xfId="3" applyFont="1" applyBorder="1" applyAlignment="1"/>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3" borderId="7" xfId="57" applyFont="1" applyFill="1" applyBorder="1" applyAlignment="1" applyProtection="1">
      <alignment horizontal="left" vertical="center" wrapText="1"/>
      <protection locked="0"/>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xf numFmtId="4" fontId="14" fillId="0" borderId="7" xfId="0" applyNumberFormat="1" applyFont="1" applyFill="1" applyBorder="1" applyAlignment="1">
      <alignment horizontal="right" vertical="center"/>
    </xf>
    <xf numFmtId="4" fontId="14" fillId="0" borderId="7" xfId="0" applyNumberFormat="1" applyFont="1" applyFill="1" applyBorder="1" applyAlignment="1" applyProtection="1">
      <alignment horizontal="right"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tabSelected="1" workbookViewId="0">
      <pane ySplit="1" topLeftCell="A2" activePane="bottomLeft" state="frozen"/>
      <selection/>
      <selection pane="bottomLeft" activeCell="B10" sqref="B10"/>
    </sheetView>
  </sheetViews>
  <sheetFormatPr defaultColWidth="8.57272727272727" defaultRowHeight="12.75" customHeight="1" outlineLevelCol="3"/>
  <cols>
    <col min="1" max="4" width="41" customWidth="1"/>
  </cols>
  <sheetData>
    <row r="1" customHeight="1" spans="1:4">
      <c r="A1" s="1"/>
      <c r="B1" s="1"/>
      <c r="C1" s="1"/>
      <c r="D1" s="1"/>
    </row>
    <row r="2" ht="15" customHeight="1" spans="1:4">
      <c r="A2" s="45"/>
      <c r="B2" s="45"/>
      <c r="C2" s="45"/>
      <c r="D2" s="63" t="s">
        <v>0</v>
      </c>
    </row>
    <row r="3" ht="41.25" customHeight="1" spans="1:1">
      <c r="A3" s="40" t="str">
        <f>"2025"&amp;"年部门财务收支预算总表"</f>
        <v>2025年部门财务收支预算总表</v>
      </c>
    </row>
    <row r="4" ht="17.25" customHeight="1" spans="1:4">
      <c r="A4" s="43" t="s">
        <v>1</v>
      </c>
      <c r="B4" s="187"/>
      <c r="D4" s="152" t="s">
        <v>2</v>
      </c>
    </row>
    <row r="5" ht="23.25" customHeight="1" spans="1:4">
      <c r="A5" s="188" t="s">
        <v>3</v>
      </c>
      <c r="B5" s="189"/>
      <c r="C5" s="188" t="s">
        <v>4</v>
      </c>
      <c r="D5" s="189"/>
    </row>
    <row r="6" ht="24" customHeight="1" spans="1:4">
      <c r="A6" s="188" t="s">
        <v>5</v>
      </c>
      <c r="B6" s="188" t="s">
        <v>6</v>
      </c>
      <c r="C6" s="188" t="s">
        <v>7</v>
      </c>
      <c r="D6" s="188" t="s">
        <v>6</v>
      </c>
    </row>
    <row r="7" ht="17.25" customHeight="1" spans="1:4">
      <c r="A7" s="190" t="s">
        <v>8</v>
      </c>
      <c r="B7" s="80">
        <v>12391980.56</v>
      </c>
      <c r="C7" s="190" t="s">
        <v>9</v>
      </c>
      <c r="D7" s="191">
        <v>11344727</v>
      </c>
    </row>
    <row r="8" ht="17.25" customHeight="1" spans="1:4">
      <c r="A8" s="190" t="s">
        <v>10</v>
      </c>
      <c r="B8" s="80"/>
      <c r="C8" s="190" t="s">
        <v>11</v>
      </c>
      <c r="D8" s="191"/>
    </row>
    <row r="9" ht="17.25" customHeight="1" spans="1:4">
      <c r="A9" s="190" t="s">
        <v>12</v>
      </c>
      <c r="B9" s="80"/>
      <c r="C9" s="229" t="s">
        <v>13</v>
      </c>
      <c r="D9" s="191"/>
    </row>
    <row r="10" ht="17.25" customHeight="1" spans="1:4">
      <c r="A10" s="190" t="s">
        <v>14</v>
      </c>
      <c r="B10" s="80"/>
      <c r="C10" s="229" t="s">
        <v>15</v>
      </c>
      <c r="D10" s="191"/>
    </row>
    <row r="11" ht="17.25" customHeight="1" spans="1:4">
      <c r="A11" s="190" t="s">
        <v>16</v>
      </c>
      <c r="B11" s="80"/>
      <c r="C11" s="229" t="s">
        <v>17</v>
      </c>
      <c r="D11" s="191"/>
    </row>
    <row r="12" ht="17.25" customHeight="1" spans="1:4">
      <c r="A12" s="190" t="s">
        <v>18</v>
      </c>
      <c r="B12" s="80"/>
      <c r="C12" s="229" t="s">
        <v>19</v>
      </c>
      <c r="D12" s="191"/>
    </row>
    <row r="13" ht="17.25" customHeight="1" spans="1:4">
      <c r="A13" s="190" t="s">
        <v>20</v>
      </c>
      <c r="B13" s="80"/>
      <c r="C13" s="30" t="s">
        <v>21</v>
      </c>
      <c r="D13" s="191"/>
    </row>
    <row r="14" ht="17.25" customHeight="1" spans="1:4">
      <c r="A14" s="190" t="s">
        <v>22</v>
      </c>
      <c r="B14" s="80"/>
      <c r="C14" s="30" t="s">
        <v>23</v>
      </c>
      <c r="D14" s="191">
        <v>452017.92</v>
      </c>
    </row>
    <row r="15" ht="17.25" customHeight="1" spans="1:4">
      <c r="A15" s="190" t="s">
        <v>24</v>
      </c>
      <c r="B15" s="80"/>
      <c r="C15" s="30" t="s">
        <v>25</v>
      </c>
      <c r="D15" s="191">
        <v>292007.64</v>
      </c>
    </row>
    <row r="16" ht="17.25" customHeight="1" spans="1:4">
      <c r="A16" s="190" t="s">
        <v>26</v>
      </c>
      <c r="B16" s="80"/>
      <c r="C16" s="30" t="s">
        <v>27</v>
      </c>
      <c r="D16" s="191"/>
    </row>
    <row r="17" ht="17.25" customHeight="1" spans="1:4">
      <c r="A17" s="157"/>
      <c r="B17" s="80"/>
      <c r="C17" s="30" t="s">
        <v>28</v>
      </c>
      <c r="D17" s="193"/>
    </row>
    <row r="18" ht="17.25" customHeight="1" spans="1:4">
      <c r="A18" s="192"/>
      <c r="B18" s="80"/>
      <c r="C18" s="30" t="s">
        <v>29</v>
      </c>
      <c r="D18" s="193"/>
    </row>
    <row r="19" ht="17.25" customHeight="1" spans="1:4">
      <c r="A19" s="192"/>
      <c r="B19" s="80"/>
      <c r="C19" s="30" t="s">
        <v>30</v>
      </c>
      <c r="D19" s="193"/>
    </row>
    <row r="20" ht="17.25" customHeight="1" spans="1:4">
      <c r="A20" s="192"/>
      <c r="B20" s="80"/>
      <c r="C20" s="30" t="s">
        <v>31</v>
      </c>
      <c r="D20" s="193"/>
    </row>
    <row r="21" ht="17.25" customHeight="1" spans="1:4">
      <c r="A21" s="192"/>
      <c r="B21" s="80"/>
      <c r="C21" s="30" t="s">
        <v>32</v>
      </c>
      <c r="D21" s="193"/>
    </row>
    <row r="22" ht="17.25" customHeight="1" spans="1:4">
      <c r="A22" s="192"/>
      <c r="B22" s="80"/>
      <c r="C22" s="30" t="s">
        <v>33</v>
      </c>
      <c r="D22" s="193"/>
    </row>
    <row r="23" ht="17.25" customHeight="1" spans="1:4">
      <c r="A23" s="192"/>
      <c r="B23" s="80"/>
      <c r="C23" s="30" t="s">
        <v>34</v>
      </c>
      <c r="D23" s="193"/>
    </row>
    <row r="24" ht="17.25" customHeight="1" spans="1:4">
      <c r="A24" s="192"/>
      <c r="B24" s="80"/>
      <c r="C24" s="30" t="s">
        <v>35</v>
      </c>
      <c r="D24" s="193"/>
    </row>
    <row r="25" ht="17.25" customHeight="1" spans="1:4">
      <c r="A25" s="192"/>
      <c r="B25" s="80"/>
      <c r="C25" s="30" t="s">
        <v>36</v>
      </c>
      <c r="D25" s="193">
        <v>303228</v>
      </c>
    </row>
    <row r="26" ht="17.25" customHeight="1" spans="1:4">
      <c r="A26" s="192"/>
      <c r="B26" s="80"/>
      <c r="C26" s="30" t="s">
        <v>37</v>
      </c>
      <c r="D26" s="193"/>
    </row>
    <row r="27" ht="17.25" customHeight="1" spans="1:4">
      <c r="A27" s="192"/>
      <c r="B27" s="80"/>
      <c r="C27" s="157" t="s">
        <v>38</v>
      </c>
      <c r="D27" s="193"/>
    </row>
    <row r="28" ht="17.25" customHeight="1" spans="1:4">
      <c r="A28" s="192"/>
      <c r="B28" s="80"/>
      <c r="C28" s="30" t="s">
        <v>39</v>
      </c>
      <c r="D28" s="193"/>
    </row>
    <row r="29" ht="16.5" customHeight="1" spans="1:4">
      <c r="A29" s="192"/>
      <c r="B29" s="80"/>
      <c r="C29" s="30" t="s">
        <v>40</v>
      </c>
      <c r="D29" s="193"/>
    </row>
    <row r="30" ht="16.5" customHeight="1" spans="1:4">
      <c r="A30" s="192"/>
      <c r="B30" s="80"/>
      <c r="C30" s="157" t="s">
        <v>41</v>
      </c>
      <c r="D30" s="193"/>
    </row>
    <row r="31" ht="17.25" customHeight="1" spans="1:4">
      <c r="A31" s="192"/>
      <c r="B31" s="80"/>
      <c r="C31" s="157" t="s">
        <v>42</v>
      </c>
      <c r="D31" s="193"/>
    </row>
    <row r="32" ht="17.25" customHeight="1" spans="1:4">
      <c r="A32" s="192"/>
      <c r="B32" s="80"/>
      <c r="C32" s="30" t="s">
        <v>43</v>
      </c>
      <c r="D32" s="193"/>
    </row>
    <row r="33" ht="16.5" customHeight="1" spans="1:4">
      <c r="A33" s="192" t="s">
        <v>44</v>
      </c>
      <c r="B33" s="230">
        <v>12391980.56</v>
      </c>
      <c r="C33" s="192" t="s">
        <v>45</v>
      </c>
      <c r="D33" s="231">
        <v>12391980.56</v>
      </c>
    </row>
    <row r="34" ht="16.5" customHeight="1" spans="1:4">
      <c r="A34" s="157" t="s">
        <v>46</v>
      </c>
      <c r="B34" s="80"/>
      <c r="C34" s="157" t="s">
        <v>47</v>
      </c>
      <c r="D34" s="191"/>
    </row>
    <row r="35" ht="16.5" customHeight="1" spans="1:4">
      <c r="A35" s="30" t="s">
        <v>48</v>
      </c>
      <c r="B35" s="80"/>
      <c r="C35" s="30" t="s">
        <v>48</v>
      </c>
      <c r="D35" s="191"/>
    </row>
    <row r="36" ht="16.5" customHeight="1" spans="1:4">
      <c r="A36" s="30" t="s">
        <v>49</v>
      </c>
      <c r="B36" s="80"/>
      <c r="C36" s="30" t="s">
        <v>50</v>
      </c>
      <c r="D36" s="80"/>
    </row>
    <row r="37" ht="16.5" customHeight="1" spans="1:4">
      <c r="A37" s="194" t="s">
        <v>51</v>
      </c>
      <c r="B37" s="230">
        <v>12391980.56</v>
      </c>
      <c r="C37" s="194" t="s">
        <v>52</v>
      </c>
      <c r="D37" s="231">
        <v>12391980.56</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ignoredErrors>
    <ignoredError sqref="B4:D4 A3:D3" unlocked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workbookViewId="0">
      <pane ySplit="1" topLeftCell="A2" activePane="bottomLeft" state="frozen"/>
      <selection/>
      <selection pane="bottomLeft" activeCell="C9" sqref="C9"/>
    </sheetView>
  </sheetViews>
  <sheetFormatPr defaultColWidth="8.57272727272727" defaultRowHeight="12.75" customHeight="1"/>
  <cols>
    <col min="1" max="1" width="15.8909090909091"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3" t="s">
        <v>53</v>
      </c>
    </row>
    <row r="3" ht="41.25" customHeight="1" spans="1:1">
      <c r="A3" s="40" t="str">
        <f>"2025"&amp;"年部门收入预算表"</f>
        <v>2025年部门收入预算表</v>
      </c>
    </row>
    <row r="4" ht="17.25" customHeight="1" spans="1:19">
      <c r="A4" s="43" t="s">
        <v>1</v>
      </c>
      <c r="S4" s="45" t="s">
        <v>2</v>
      </c>
    </row>
    <row r="5" ht="21.75" customHeight="1" spans="1:19">
      <c r="A5" s="215" t="s">
        <v>54</v>
      </c>
      <c r="B5" s="216" t="s">
        <v>55</v>
      </c>
      <c r="C5" s="216" t="s">
        <v>56</v>
      </c>
      <c r="D5" s="217" t="s">
        <v>57</v>
      </c>
      <c r="E5" s="217"/>
      <c r="F5" s="217"/>
      <c r="G5" s="217"/>
      <c r="H5" s="217"/>
      <c r="I5" s="131"/>
      <c r="J5" s="217"/>
      <c r="K5" s="217"/>
      <c r="L5" s="217"/>
      <c r="M5" s="217"/>
      <c r="N5" s="224"/>
      <c r="O5" s="217" t="s">
        <v>46</v>
      </c>
      <c r="P5" s="217"/>
      <c r="Q5" s="217"/>
      <c r="R5" s="217"/>
      <c r="S5" s="224"/>
    </row>
    <row r="6" ht="27" customHeight="1" spans="1:19">
      <c r="A6" s="218"/>
      <c r="B6" s="219"/>
      <c r="C6" s="219"/>
      <c r="D6" s="219" t="s">
        <v>58</v>
      </c>
      <c r="E6" s="219" t="s">
        <v>59</v>
      </c>
      <c r="F6" s="219" t="s">
        <v>60</v>
      </c>
      <c r="G6" s="219" t="s">
        <v>61</v>
      </c>
      <c r="H6" s="219" t="s">
        <v>62</v>
      </c>
      <c r="I6" s="225" t="s">
        <v>63</v>
      </c>
      <c r="J6" s="226"/>
      <c r="K6" s="226"/>
      <c r="L6" s="226"/>
      <c r="M6" s="226"/>
      <c r="N6" s="227"/>
      <c r="O6" s="219" t="s">
        <v>58</v>
      </c>
      <c r="P6" s="219" t="s">
        <v>59</v>
      </c>
      <c r="Q6" s="219" t="s">
        <v>60</v>
      </c>
      <c r="R6" s="219" t="s">
        <v>61</v>
      </c>
      <c r="S6" s="219" t="s">
        <v>64</v>
      </c>
    </row>
    <row r="7" ht="30" customHeight="1" spans="1:19">
      <c r="A7" s="220"/>
      <c r="B7" s="105"/>
      <c r="C7" s="115"/>
      <c r="D7" s="115"/>
      <c r="E7" s="115"/>
      <c r="F7" s="115"/>
      <c r="G7" s="115"/>
      <c r="H7" s="115"/>
      <c r="I7" s="70" t="s">
        <v>58</v>
      </c>
      <c r="J7" s="227" t="s">
        <v>65</v>
      </c>
      <c r="K7" s="227" t="s">
        <v>66</v>
      </c>
      <c r="L7" s="227" t="s">
        <v>67</v>
      </c>
      <c r="M7" s="227" t="s">
        <v>68</v>
      </c>
      <c r="N7" s="227" t="s">
        <v>69</v>
      </c>
      <c r="O7" s="228"/>
      <c r="P7" s="228"/>
      <c r="Q7" s="228"/>
      <c r="R7" s="228"/>
      <c r="S7" s="115"/>
    </row>
    <row r="8" ht="15" customHeight="1" spans="1:19">
      <c r="A8" s="221">
        <v>1</v>
      </c>
      <c r="B8" s="221">
        <v>2</v>
      </c>
      <c r="C8" s="221">
        <v>3</v>
      </c>
      <c r="D8" s="221">
        <v>4</v>
      </c>
      <c r="E8" s="221">
        <v>5</v>
      </c>
      <c r="F8" s="221">
        <v>6</v>
      </c>
      <c r="G8" s="221">
        <v>7</v>
      </c>
      <c r="H8" s="221">
        <v>8</v>
      </c>
      <c r="I8" s="70">
        <v>9</v>
      </c>
      <c r="J8" s="221">
        <v>10</v>
      </c>
      <c r="K8" s="221">
        <v>11</v>
      </c>
      <c r="L8" s="221">
        <v>12</v>
      </c>
      <c r="M8" s="221">
        <v>13</v>
      </c>
      <c r="N8" s="221">
        <v>14</v>
      </c>
      <c r="O8" s="221">
        <v>15</v>
      </c>
      <c r="P8" s="221">
        <v>16</v>
      </c>
      <c r="Q8" s="221">
        <v>17</v>
      </c>
      <c r="R8" s="221">
        <v>18</v>
      </c>
      <c r="S8" s="221">
        <v>19</v>
      </c>
    </row>
    <row r="9" ht="18" customHeight="1" spans="1:19">
      <c r="A9" s="222" t="s">
        <v>70</v>
      </c>
      <c r="B9" s="222" t="s">
        <v>71</v>
      </c>
      <c r="C9" s="193">
        <v>12391980.56</v>
      </c>
      <c r="D9" s="193">
        <v>12391980.56</v>
      </c>
      <c r="E9" s="193">
        <v>12391980.56</v>
      </c>
      <c r="F9" s="80"/>
      <c r="G9" s="80"/>
      <c r="H9" s="80"/>
      <c r="I9" s="80"/>
      <c r="J9" s="80"/>
      <c r="K9" s="80"/>
      <c r="L9" s="80"/>
      <c r="M9" s="80"/>
      <c r="N9" s="80"/>
      <c r="O9" s="80"/>
      <c r="P9" s="80"/>
      <c r="Q9" s="80"/>
      <c r="R9" s="80"/>
      <c r="S9" s="80"/>
    </row>
    <row r="10" ht="18" customHeight="1" spans="1:19">
      <c r="A10" s="222" t="s">
        <v>72</v>
      </c>
      <c r="B10" s="222" t="s">
        <v>73</v>
      </c>
      <c r="C10" s="193">
        <v>12391980.56</v>
      </c>
      <c r="D10" s="193">
        <v>12391980.56</v>
      </c>
      <c r="E10" s="193">
        <v>12391980.56</v>
      </c>
      <c r="F10" s="80"/>
      <c r="G10" s="80"/>
      <c r="H10" s="80"/>
      <c r="I10" s="80"/>
      <c r="J10" s="80"/>
      <c r="K10" s="80"/>
      <c r="L10" s="80"/>
      <c r="M10" s="80"/>
      <c r="N10" s="80"/>
      <c r="O10" s="80"/>
      <c r="P10" s="80"/>
      <c r="Q10" s="80"/>
      <c r="R10" s="80"/>
      <c r="S10" s="80"/>
    </row>
    <row r="11" ht="18" customHeight="1" spans="1:19">
      <c r="A11" s="48" t="s">
        <v>56</v>
      </c>
      <c r="B11" s="223"/>
      <c r="C11" s="193">
        <v>12391980.56</v>
      </c>
      <c r="D11" s="193">
        <v>12391980.56</v>
      </c>
      <c r="E11" s="193">
        <v>12391980.56</v>
      </c>
      <c r="F11" s="80"/>
      <c r="G11" s="80"/>
      <c r="H11" s="80"/>
      <c r="I11" s="80"/>
      <c r="J11" s="80"/>
      <c r="K11" s="80"/>
      <c r="L11" s="80"/>
      <c r="M11" s="80"/>
      <c r="N11" s="80"/>
      <c r="O11" s="80"/>
      <c r="P11" s="80"/>
      <c r="Q11" s="80"/>
      <c r="R11" s="80"/>
      <c r="S11" s="80"/>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0"/>
  <sheetViews>
    <sheetView showGridLines="0" showZeros="0" workbookViewId="0">
      <pane ySplit="1" topLeftCell="A2" activePane="bottomLeft" state="frozen"/>
      <selection/>
      <selection pane="bottomLeft" activeCell="F27" sqref="F27"/>
    </sheetView>
  </sheetViews>
  <sheetFormatPr defaultColWidth="8.57272727272727" defaultRowHeight="12.75" customHeight="1"/>
  <cols>
    <col min="1" max="1" width="14.2818181818182" customWidth="1"/>
    <col min="2" max="2" width="37.5727272727273" customWidth="1"/>
    <col min="3" max="8" width="24.5727272727273" customWidth="1"/>
    <col min="9" max="9" width="26.7090909090909" customWidth="1"/>
    <col min="10" max="11" width="24.4272727272727" customWidth="1"/>
    <col min="12" max="15" width="24.5727272727273" customWidth="1"/>
  </cols>
  <sheetData>
    <row r="1" customHeight="1" spans="1:15">
      <c r="A1" s="1"/>
      <c r="B1" s="1"/>
      <c r="C1" s="1"/>
      <c r="D1" s="1"/>
      <c r="E1" s="1"/>
      <c r="F1" s="1"/>
      <c r="G1" s="1"/>
      <c r="H1" s="1"/>
      <c r="I1" s="1"/>
      <c r="J1" s="1"/>
      <c r="K1" s="1"/>
      <c r="L1" s="1"/>
      <c r="M1" s="1"/>
      <c r="N1" s="1"/>
      <c r="O1" s="1"/>
    </row>
    <row r="2" ht="17.25" customHeight="1" spans="1:1">
      <c r="A2" s="45" t="s">
        <v>74</v>
      </c>
    </row>
    <row r="3" ht="41.25" customHeight="1" spans="1:1">
      <c r="A3" s="40" t="str">
        <f>"2025"&amp;"年部门支出预算表"</f>
        <v>2025年部门支出预算表</v>
      </c>
    </row>
    <row r="4" ht="17.25" customHeight="1" spans="1:15">
      <c r="A4" s="43" t="s">
        <v>1</v>
      </c>
      <c r="O4" s="45" t="s">
        <v>2</v>
      </c>
    </row>
    <row r="5" ht="27" customHeight="1" spans="1:15">
      <c r="A5" s="196" t="s">
        <v>75</v>
      </c>
      <c r="B5" s="196" t="s">
        <v>76</v>
      </c>
      <c r="C5" s="196" t="s">
        <v>56</v>
      </c>
      <c r="D5" s="197" t="s">
        <v>59</v>
      </c>
      <c r="E5" s="198"/>
      <c r="F5" s="199"/>
      <c r="G5" s="200" t="s">
        <v>60</v>
      </c>
      <c r="H5" s="200" t="s">
        <v>61</v>
      </c>
      <c r="I5" s="200" t="s">
        <v>77</v>
      </c>
      <c r="J5" s="197" t="s">
        <v>63</v>
      </c>
      <c r="K5" s="198"/>
      <c r="L5" s="198"/>
      <c r="M5" s="198"/>
      <c r="N5" s="212"/>
      <c r="O5" s="213"/>
    </row>
    <row r="6" ht="42" customHeight="1" spans="1:15">
      <c r="A6" s="201"/>
      <c r="B6" s="201"/>
      <c r="C6" s="202"/>
      <c r="D6" s="203" t="s">
        <v>58</v>
      </c>
      <c r="E6" s="203" t="s">
        <v>78</v>
      </c>
      <c r="F6" s="203" t="s">
        <v>79</v>
      </c>
      <c r="G6" s="202"/>
      <c r="H6" s="202"/>
      <c r="I6" s="214"/>
      <c r="J6" s="203" t="s">
        <v>58</v>
      </c>
      <c r="K6" s="188" t="s">
        <v>80</v>
      </c>
      <c r="L6" s="188" t="s">
        <v>81</v>
      </c>
      <c r="M6" s="188" t="s">
        <v>82</v>
      </c>
      <c r="N6" s="188" t="s">
        <v>83</v>
      </c>
      <c r="O6" s="188" t="s">
        <v>84</v>
      </c>
    </row>
    <row r="7" ht="18" customHeight="1" spans="1:15">
      <c r="A7" s="204">
        <v>1</v>
      </c>
      <c r="B7" s="204">
        <v>2</v>
      </c>
      <c r="C7" s="204">
        <v>3</v>
      </c>
      <c r="D7" s="205">
        <v>4</v>
      </c>
      <c r="E7" s="205">
        <v>5</v>
      </c>
      <c r="F7" s="205">
        <v>6</v>
      </c>
      <c r="G7" s="205">
        <v>7</v>
      </c>
      <c r="H7" s="205">
        <v>8</v>
      </c>
      <c r="I7" s="205">
        <v>9</v>
      </c>
      <c r="J7" s="205">
        <v>10</v>
      </c>
      <c r="K7" s="205">
        <v>11</v>
      </c>
      <c r="L7" s="205">
        <v>12</v>
      </c>
      <c r="M7" s="205">
        <v>13</v>
      </c>
      <c r="N7" s="204">
        <v>14</v>
      </c>
      <c r="O7" s="205">
        <v>15</v>
      </c>
    </row>
    <row r="8" ht="21" customHeight="1" spans="1:15">
      <c r="A8" s="182">
        <v>201</v>
      </c>
      <c r="B8" s="56" t="s">
        <v>85</v>
      </c>
      <c r="C8" s="193">
        <v>11344727</v>
      </c>
      <c r="D8" s="150">
        <f>E8+F8</f>
        <v>11344727</v>
      </c>
      <c r="E8" s="150">
        <v>10269727</v>
      </c>
      <c r="F8" s="150">
        <v>1075000</v>
      </c>
      <c r="G8" s="206"/>
      <c r="H8" s="80"/>
      <c r="I8" s="80"/>
      <c r="J8" s="80"/>
      <c r="K8" s="80"/>
      <c r="L8" s="80"/>
      <c r="M8" s="80"/>
      <c r="N8" s="80"/>
      <c r="O8" s="80"/>
    </row>
    <row r="9" ht="21" customHeight="1" spans="1:15">
      <c r="A9" s="182">
        <v>20103</v>
      </c>
      <c r="B9" s="183" t="s">
        <v>86</v>
      </c>
      <c r="C9" s="193">
        <v>10344727</v>
      </c>
      <c r="D9" s="150">
        <f t="shared" ref="D9:D26" si="0">E9+F9</f>
        <v>10344727</v>
      </c>
      <c r="E9" s="150">
        <v>10269727</v>
      </c>
      <c r="F9" s="150">
        <v>75000</v>
      </c>
      <c r="G9" s="207"/>
      <c r="H9" s="80"/>
      <c r="I9" s="80"/>
      <c r="J9" s="80"/>
      <c r="K9" s="80"/>
      <c r="L9" s="80"/>
      <c r="M9" s="80"/>
      <c r="N9" s="80"/>
      <c r="O9" s="80"/>
    </row>
    <row r="10" ht="21" customHeight="1" spans="1:15">
      <c r="A10" s="182">
        <v>2010301</v>
      </c>
      <c r="B10" s="184" t="s">
        <v>87</v>
      </c>
      <c r="C10" s="193">
        <v>3002767</v>
      </c>
      <c r="D10" s="150">
        <f t="shared" si="0"/>
        <v>3002767</v>
      </c>
      <c r="E10" s="150">
        <v>2957767</v>
      </c>
      <c r="F10" s="150">
        <v>45000</v>
      </c>
      <c r="G10" s="207"/>
      <c r="H10" s="80"/>
      <c r="I10" s="80"/>
      <c r="J10" s="80"/>
      <c r="K10" s="80"/>
      <c r="L10" s="80"/>
      <c r="M10" s="80"/>
      <c r="N10" s="80"/>
      <c r="O10" s="80"/>
    </row>
    <row r="11" ht="21" customHeight="1" spans="1:15">
      <c r="A11" s="182">
        <v>2010302</v>
      </c>
      <c r="B11" s="184" t="s">
        <v>88</v>
      </c>
      <c r="C11" s="193">
        <v>30000</v>
      </c>
      <c r="D11" s="150">
        <f t="shared" si="0"/>
        <v>30000</v>
      </c>
      <c r="E11" s="150"/>
      <c r="F11" s="150">
        <v>30000</v>
      </c>
      <c r="G11" s="207"/>
      <c r="H11" s="80"/>
      <c r="I11" s="80"/>
      <c r="J11" s="80"/>
      <c r="K11" s="80"/>
      <c r="L11" s="80"/>
      <c r="M11" s="80"/>
      <c r="N11" s="80"/>
      <c r="O11" s="80"/>
    </row>
    <row r="12" ht="21" customHeight="1" spans="1:15">
      <c r="A12" s="182">
        <v>2010306</v>
      </c>
      <c r="B12" s="184" t="s">
        <v>89</v>
      </c>
      <c r="C12" s="193">
        <v>7311960</v>
      </c>
      <c r="D12" s="150">
        <f t="shared" si="0"/>
        <v>7311960</v>
      </c>
      <c r="E12" s="150">
        <v>7311960</v>
      </c>
      <c r="F12" s="150"/>
      <c r="G12" s="207"/>
      <c r="H12" s="80"/>
      <c r="I12" s="80"/>
      <c r="J12" s="80"/>
      <c r="K12" s="80"/>
      <c r="L12" s="80"/>
      <c r="M12" s="80"/>
      <c r="N12" s="80"/>
      <c r="O12" s="80"/>
    </row>
    <row r="13" ht="21" customHeight="1" spans="1:15">
      <c r="A13" s="182">
        <v>20199</v>
      </c>
      <c r="B13" s="183" t="s">
        <v>90</v>
      </c>
      <c r="C13" s="193">
        <v>1000000</v>
      </c>
      <c r="D13" s="150">
        <f t="shared" si="0"/>
        <v>1000000</v>
      </c>
      <c r="E13" s="150"/>
      <c r="F13" s="150">
        <v>1000000</v>
      </c>
      <c r="G13" s="207"/>
      <c r="H13" s="80"/>
      <c r="I13" s="80"/>
      <c r="J13" s="80"/>
      <c r="K13" s="80"/>
      <c r="L13" s="80"/>
      <c r="M13" s="80"/>
      <c r="N13" s="80"/>
      <c r="O13" s="80"/>
    </row>
    <row r="14" ht="21" customHeight="1" spans="1:15">
      <c r="A14" s="182">
        <v>2019999</v>
      </c>
      <c r="B14" s="184" t="s">
        <v>90</v>
      </c>
      <c r="C14" s="193">
        <v>1000000</v>
      </c>
      <c r="D14" s="150">
        <f t="shared" si="0"/>
        <v>1000000</v>
      </c>
      <c r="E14" s="150"/>
      <c r="F14" s="150">
        <v>1000000</v>
      </c>
      <c r="G14" s="207"/>
      <c r="H14" s="80"/>
      <c r="I14" s="80"/>
      <c r="J14" s="80"/>
      <c r="K14" s="80"/>
      <c r="L14" s="80"/>
      <c r="M14" s="80"/>
      <c r="N14" s="80"/>
      <c r="O14" s="80"/>
    </row>
    <row r="15" ht="21" customHeight="1" spans="1:15">
      <c r="A15" s="182">
        <v>208</v>
      </c>
      <c r="B15" s="56" t="s">
        <v>91</v>
      </c>
      <c r="C15" s="193">
        <v>452017.92</v>
      </c>
      <c r="D15" s="150">
        <f t="shared" si="0"/>
        <v>452017.92</v>
      </c>
      <c r="E15" s="150">
        <v>452017.92</v>
      </c>
      <c r="F15" s="150"/>
      <c r="G15" s="207"/>
      <c r="H15" s="80"/>
      <c r="I15" s="80"/>
      <c r="J15" s="80"/>
      <c r="K15" s="80"/>
      <c r="L15" s="80"/>
      <c r="M15" s="80"/>
      <c r="N15" s="80"/>
      <c r="O15" s="80"/>
    </row>
    <row r="16" ht="21" customHeight="1" spans="1:15">
      <c r="A16" s="182">
        <v>20805</v>
      </c>
      <c r="B16" s="183" t="s">
        <v>92</v>
      </c>
      <c r="C16" s="193">
        <v>452017.92</v>
      </c>
      <c r="D16" s="150">
        <f t="shared" si="0"/>
        <v>452017.92</v>
      </c>
      <c r="E16" s="150">
        <v>452017.92</v>
      </c>
      <c r="F16" s="150"/>
      <c r="G16" s="207"/>
      <c r="H16" s="80"/>
      <c r="I16" s="80"/>
      <c r="J16" s="80"/>
      <c r="K16" s="80"/>
      <c r="L16" s="80"/>
      <c r="M16" s="80"/>
      <c r="N16" s="80"/>
      <c r="O16" s="80"/>
    </row>
    <row r="17" ht="21" customHeight="1" spans="1:15">
      <c r="A17" s="182">
        <v>2080501</v>
      </c>
      <c r="B17" s="184" t="s">
        <v>93</v>
      </c>
      <c r="C17" s="193">
        <v>144000</v>
      </c>
      <c r="D17" s="150">
        <f t="shared" si="0"/>
        <v>144000</v>
      </c>
      <c r="E17" s="150">
        <v>144000</v>
      </c>
      <c r="F17" s="150"/>
      <c r="G17" s="207"/>
      <c r="H17" s="80"/>
      <c r="I17" s="80"/>
      <c r="J17" s="80"/>
      <c r="K17" s="80"/>
      <c r="L17" s="80"/>
      <c r="M17" s="80"/>
      <c r="N17" s="80"/>
      <c r="O17" s="80"/>
    </row>
    <row r="18" ht="21" customHeight="1" spans="1:15">
      <c r="A18" s="182">
        <v>2080505</v>
      </c>
      <c r="B18" s="184" t="s">
        <v>94</v>
      </c>
      <c r="C18" s="193">
        <v>308017.92</v>
      </c>
      <c r="D18" s="150">
        <f t="shared" si="0"/>
        <v>308017.92</v>
      </c>
      <c r="E18" s="150">
        <v>308017.92</v>
      </c>
      <c r="F18" s="150"/>
      <c r="G18" s="207"/>
      <c r="H18" s="80"/>
      <c r="I18" s="80"/>
      <c r="J18" s="80"/>
      <c r="K18" s="80"/>
      <c r="L18" s="80"/>
      <c r="M18" s="80"/>
      <c r="N18" s="80"/>
      <c r="O18" s="80"/>
    </row>
    <row r="19" ht="21" customHeight="1" spans="1:15">
      <c r="A19" s="182">
        <v>210</v>
      </c>
      <c r="B19" s="56" t="s">
        <v>95</v>
      </c>
      <c r="C19" s="193">
        <v>292007.64</v>
      </c>
      <c r="D19" s="150">
        <f t="shared" si="0"/>
        <v>292007.64</v>
      </c>
      <c r="E19" s="150">
        <v>292007.64</v>
      </c>
      <c r="F19" s="150"/>
      <c r="G19" s="207"/>
      <c r="H19" s="80"/>
      <c r="I19" s="80"/>
      <c r="J19" s="80"/>
      <c r="K19" s="80"/>
      <c r="L19" s="80"/>
      <c r="M19" s="80"/>
      <c r="N19" s="80"/>
      <c r="O19" s="80"/>
    </row>
    <row r="20" ht="21" customHeight="1" spans="1:15">
      <c r="A20" s="182">
        <v>21011</v>
      </c>
      <c r="B20" s="183" t="s">
        <v>96</v>
      </c>
      <c r="C20" s="193">
        <v>292007.64</v>
      </c>
      <c r="D20" s="150">
        <f t="shared" si="0"/>
        <v>292007.64</v>
      </c>
      <c r="E20" s="150">
        <v>292007.64</v>
      </c>
      <c r="F20" s="150"/>
      <c r="G20" s="207"/>
      <c r="H20" s="80"/>
      <c r="I20" s="80"/>
      <c r="J20" s="80"/>
      <c r="K20" s="80"/>
      <c r="L20" s="80"/>
      <c r="M20" s="80"/>
      <c r="N20" s="80"/>
      <c r="O20" s="80"/>
    </row>
    <row r="21" ht="21" customHeight="1" spans="1:15">
      <c r="A21" s="182">
        <v>2101101</v>
      </c>
      <c r="B21" s="184" t="s">
        <v>97</v>
      </c>
      <c r="C21" s="193">
        <v>154151.4</v>
      </c>
      <c r="D21" s="150">
        <f t="shared" si="0"/>
        <v>154151.4</v>
      </c>
      <c r="E21" s="150">
        <v>154151.4</v>
      </c>
      <c r="F21" s="150"/>
      <c r="G21" s="207"/>
      <c r="H21" s="80"/>
      <c r="I21" s="80"/>
      <c r="J21" s="80"/>
      <c r="K21" s="80"/>
      <c r="L21" s="80"/>
      <c r="M21" s="80"/>
      <c r="N21" s="80"/>
      <c r="O21" s="80"/>
    </row>
    <row r="22" ht="21" customHeight="1" spans="1:15">
      <c r="A22" s="182">
        <v>2101103</v>
      </c>
      <c r="B22" s="184" t="s">
        <v>98</v>
      </c>
      <c r="C22" s="193">
        <v>119198.04</v>
      </c>
      <c r="D22" s="150">
        <f t="shared" si="0"/>
        <v>119198.04</v>
      </c>
      <c r="E22" s="150">
        <v>119198.04</v>
      </c>
      <c r="F22" s="150"/>
      <c r="G22" s="207"/>
      <c r="H22" s="80"/>
      <c r="I22" s="80"/>
      <c r="J22" s="80"/>
      <c r="K22" s="80"/>
      <c r="L22" s="80"/>
      <c r="M22" s="80"/>
      <c r="N22" s="80"/>
      <c r="O22" s="80"/>
    </row>
    <row r="23" ht="21" customHeight="1" spans="1:15">
      <c r="A23" s="182">
        <v>2101199</v>
      </c>
      <c r="B23" s="184" t="s">
        <v>99</v>
      </c>
      <c r="C23" s="193">
        <v>18658.2</v>
      </c>
      <c r="D23" s="150">
        <f t="shared" si="0"/>
        <v>18658.2</v>
      </c>
      <c r="E23" s="150">
        <v>18658.2</v>
      </c>
      <c r="F23" s="150"/>
      <c r="G23" s="207"/>
      <c r="H23" s="80"/>
      <c r="I23" s="80"/>
      <c r="J23" s="80"/>
      <c r="K23" s="80"/>
      <c r="L23" s="80"/>
      <c r="M23" s="80"/>
      <c r="N23" s="80"/>
      <c r="O23" s="80"/>
    </row>
    <row r="24" ht="21" customHeight="1" spans="1:15">
      <c r="A24" s="182">
        <v>221</v>
      </c>
      <c r="B24" s="56" t="s">
        <v>100</v>
      </c>
      <c r="C24" s="193">
        <v>303228</v>
      </c>
      <c r="D24" s="150">
        <f t="shared" si="0"/>
        <v>303228</v>
      </c>
      <c r="E24" s="150">
        <v>303228</v>
      </c>
      <c r="F24" s="150"/>
      <c r="G24" s="207"/>
      <c r="H24" s="80"/>
      <c r="I24" s="80"/>
      <c r="J24" s="80"/>
      <c r="K24" s="80"/>
      <c r="L24" s="80"/>
      <c r="M24" s="80"/>
      <c r="N24" s="80"/>
      <c r="O24" s="80"/>
    </row>
    <row r="25" ht="21" customHeight="1" spans="1:15">
      <c r="A25" s="182">
        <v>22102</v>
      </c>
      <c r="B25" s="183" t="s">
        <v>101</v>
      </c>
      <c r="C25" s="193">
        <v>303228</v>
      </c>
      <c r="D25" s="150">
        <f t="shared" si="0"/>
        <v>303228</v>
      </c>
      <c r="E25" s="150">
        <v>303228</v>
      </c>
      <c r="F25" s="150"/>
      <c r="G25" s="207"/>
      <c r="H25" s="80"/>
      <c r="I25" s="80"/>
      <c r="J25" s="80"/>
      <c r="K25" s="80"/>
      <c r="L25" s="80"/>
      <c r="M25" s="80"/>
      <c r="N25" s="80"/>
      <c r="O25" s="80"/>
    </row>
    <row r="26" ht="21" customHeight="1" spans="1:15">
      <c r="A26" s="182">
        <v>2210201</v>
      </c>
      <c r="B26" s="184" t="s">
        <v>102</v>
      </c>
      <c r="C26" s="193">
        <v>303228</v>
      </c>
      <c r="D26" s="150">
        <f t="shared" si="0"/>
        <v>303228</v>
      </c>
      <c r="E26" s="150">
        <v>303228</v>
      </c>
      <c r="F26" s="150"/>
      <c r="G26" s="208"/>
      <c r="H26" s="80"/>
      <c r="I26" s="80"/>
      <c r="J26" s="80"/>
      <c r="K26" s="80"/>
      <c r="L26" s="80"/>
      <c r="M26" s="80"/>
      <c r="N26" s="80"/>
      <c r="O26" s="80"/>
    </row>
    <row r="27" ht="21" customHeight="1" spans="1:15">
      <c r="A27" s="209" t="s">
        <v>56</v>
      </c>
      <c r="B27" s="34"/>
      <c r="C27" s="104">
        <v>12391980.56</v>
      </c>
      <c r="D27" s="80">
        <v>12391980.56</v>
      </c>
      <c r="E27" s="80">
        <v>11316980.56</v>
      </c>
      <c r="F27" s="80">
        <v>1075000</v>
      </c>
      <c r="G27" s="80"/>
      <c r="H27" s="80"/>
      <c r="I27" s="80"/>
      <c r="J27" s="80"/>
      <c r="K27" s="80"/>
      <c r="L27" s="80"/>
      <c r="M27" s="80"/>
      <c r="N27" s="80"/>
      <c r="O27" s="80"/>
    </row>
    <row r="28" customHeight="1" spans="3:3">
      <c r="C28" s="210"/>
    </row>
    <row r="30" customHeight="1" spans="3:6">
      <c r="C30" s="211"/>
      <c r="D30" s="211"/>
      <c r="E30" s="211"/>
      <c r="F30" s="211"/>
    </row>
  </sheetData>
  <mergeCells count="12">
    <mergeCell ref="A2:O2"/>
    <mergeCell ref="A3:O3"/>
    <mergeCell ref="A4:B4"/>
    <mergeCell ref="D5:F5"/>
    <mergeCell ref="J5:O5"/>
    <mergeCell ref="A27:B27"/>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ignoredErrors>
    <ignoredError sqref="D8:D26" unlocked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D13" sqref="D13"/>
    </sheetView>
  </sheetViews>
  <sheetFormatPr defaultColWidth="8.57272727272727" defaultRowHeight="12.75" customHeight="1" outlineLevelCol="3"/>
  <cols>
    <col min="1" max="4" width="35.5727272727273" customWidth="1"/>
  </cols>
  <sheetData>
    <row r="1" customHeight="1" spans="1:4">
      <c r="A1" s="1"/>
      <c r="B1" s="1"/>
      <c r="C1" s="1"/>
      <c r="D1" s="1"/>
    </row>
    <row r="2" ht="15" customHeight="1" spans="1:4">
      <c r="A2" s="41"/>
      <c r="B2" s="45"/>
      <c r="C2" s="45"/>
      <c r="D2" s="45" t="s">
        <v>103</v>
      </c>
    </row>
    <row r="3" ht="41.25" customHeight="1" spans="1:1">
      <c r="A3" s="40" t="str">
        <f>"2025"&amp;"年部门财政拨款收支预算总表"</f>
        <v>2025年部门财政拨款收支预算总表</v>
      </c>
    </row>
    <row r="4" ht="17.25" customHeight="1" spans="1:4">
      <c r="A4" s="43" t="s">
        <v>1</v>
      </c>
      <c r="B4" s="187"/>
      <c r="D4" s="45" t="s">
        <v>2</v>
      </c>
    </row>
    <row r="5" ht="17.25" customHeight="1" spans="1:4">
      <c r="A5" s="188" t="s">
        <v>3</v>
      </c>
      <c r="B5" s="189"/>
      <c r="C5" s="188" t="s">
        <v>4</v>
      </c>
      <c r="D5" s="189"/>
    </row>
    <row r="6" ht="18.75" customHeight="1" spans="1:4">
      <c r="A6" s="188" t="s">
        <v>5</v>
      </c>
      <c r="B6" s="188" t="s">
        <v>6</v>
      </c>
      <c r="C6" s="188" t="s">
        <v>7</v>
      </c>
      <c r="D6" s="188" t="s">
        <v>6</v>
      </c>
    </row>
    <row r="7" ht="16.5" customHeight="1" spans="1:4">
      <c r="A7" s="190" t="s">
        <v>104</v>
      </c>
      <c r="B7" s="80">
        <v>12391980.56</v>
      </c>
      <c r="C7" s="190" t="s">
        <v>105</v>
      </c>
      <c r="D7" s="80">
        <v>12391980.56</v>
      </c>
    </row>
    <row r="8" ht="16.5" customHeight="1" spans="1:4">
      <c r="A8" s="190" t="s">
        <v>106</v>
      </c>
      <c r="B8" s="80">
        <v>12391980.56</v>
      </c>
      <c r="C8" s="190" t="s">
        <v>107</v>
      </c>
      <c r="D8" s="191">
        <v>11344727</v>
      </c>
    </row>
    <row r="9" ht="16.5" customHeight="1" spans="1:4">
      <c r="A9" s="190" t="s">
        <v>108</v>
      </c>
      <c r="B9" s="80"/>
      <c r="C9" s="190" t="s">
        <v>109</v>
      </c>
      <c r="D9" s="191"/>
    </row>
    <row r="10" ht="16.5" customHeight="1" spans="1:4">
      <c r="A10" s="190" t="s">
        <v>110</v>
      </c>
      <c r="B10" s="80"/>
      <c r="C10" s="190" t="s">
        <v>111</v>
      </c>
      <c r="D10" s="191"/>
    </row>
    <row r="11" ht="16.5" customHeight="1" spans="1:4">
      <c r="A11" s="190" t="s">
        <v>112</v>
      </c>
      <c r="B11" s="80"/>
      <c r="C11" s="190" t="s">
        <v>113</v>
      </c>
      <c r="D11" s="191"/>
    </row>
    <row r="12" ht="16.5" customHeight="1" spans="1:4">
      <c r="A12" s="190" t="s">
        <v>106</v>
      </c>
      <c r="B12" s="80"/>
      <c r="C12" s="190" t="s">
        <v>114</v>
      </c>
      <c r="D12" s="191"/>
    </row>
    <row r="13" ht="16.5" customHeight="1" spans="1:4">
      <c r="A13" s="157" t="s">
        <v>108</v>
      </c>
      <c r="B13" s="80"/>
      <c r="C13" s="68" t="s">
        <v>115</v>
      </c>
      <c r="D13" s="191"/>
    </row>
    <row r="14" ht="16.5" customHeight="1" spans="1:4">
      <c r="A14" s="157" t="s">
        <v>110</v>
      </c>
      <c r="B14" s="80"/>
      <c r="C14" s="68" t="s">
        <v>116</v>
      </c>
      <c r="D14" s="191"/>
    </row>
    <row r="15" ht="16.5" customHeight="1" spans="1:4">
      <c r="A15" s="192"/>
      <c r="B15" s="80"/>
      <c r="C15" s="68" t="s">
        <v>117</v>
      </c>
      <c r="D15" s="191">
        <v>452017.92</v>
      </c>
    </row>
    <row r="16" ht="16.5" customHeight="1" spans="1:4">
      <c r="A16" s="192"/>
      <c r="B16" s="80"/>
      <c r="C16" s="68" t="s">
        <v>118</v>
      </c>
      <c r="D16" s="191">
        <v>292007.64</v>
      </c>
    </row>
    <row r="17" ht="16.5" customHeight="1" spans="1:4">
      <c r="A17" s="192"/>
      <c r="B17" s="80"/>
      <c r="C17" s="68" t="s">
        <v>119</v>
      </c>
      <c r="D17" s="191"/>
    </row>
    <row r="18" ht="16.5" customHeight="1" spans="1:4">
      <c r="A18" s="192"/>
      <c r="B18" s="80"/>
      <c r="C18" s="68" t="s">
        <v>120</v>
      </c>
      <c r="D18" s="193"/>
    </row>
    <row r="19" ht="16.5" customHeight="1" spans="1:4">
      <c r="A19" s="192"/>
      <c r="B19" s="80"/>
      <c r="C19" s="68" t="s">
        <v>121</v>
      </c>
      <c r="D19" s="193"/>
    </row>
    <row r="20" ht="16.5" customHeight="1" spans="1:4">
      <c r="A20" s="192"/>
      <c r="B20" s="80"/>
      <c r="C20" s="68" t="s">
        <v>122</v>
      </c>
      <c r="D20" s="193"/>
    </row>
    <row r="21" ht="16.5" customHeight="1" spans="1:4">
      <c r="A21" s="192"/>
      <c r="B21" s="80"/>
      <c r="C21" s="68" t="s">
        <v>123</v>
      </c>
      <c r="D21" s="193"/>
    </row>
    <row r="22" ht="16.5" customHeight="1" spans="1:4">
      <c r="A22" s="192"/>
      <c r="B22" s="80"/>
      <c r="C22" s="68" t="s">
        <v>124</v>
      </c>
      <c r="D22" s="193"/>
    </row>
    <row r="23" ht="16.5" customHeight="1" spans="1:4">
      <c r="A23" s="192"/>
      <c r="B23" s="80"/>
      <c r="C23" s="68" t="s">
        <v>125</v>
      </c>
      <c r="D23" s="193"/>
    </row>
    <row r="24" ht="16.5" customHeight="1" spans="1:4">
      <c r="A24" s="192"/>
      <c r="B24" s="80"/>
      <c r="C24" s="68" t="s">
        <v>126</v>
      </c>
      <c r="D24" s="193"/>
    </row>
    <row r="25" ht="16.5" customHeight="1" spans="1:4">
      <c r="A25" s="192"/>
      <c r="B25" s="80"/>
      <c r="C25" s="68" t="s">
        <v>127</v>
      </c>
      <c r="D25" s="193"/>
    </row>
    <row r="26" ht="16.5" customHeight="1" spans="1:4">
      <c r="A26" s="192"/>
      <c r="B26" s="80"/>
      <c r="C26" s="68" t="s">
        <v>128</v>
      </c>
      <c r="D26" s="193">
        <v>303228</v>
      </c>
    </row>
    <row r="27" ht="16.5" customHeight="1" spans="1:4">
      <c r="A27" s="192"/>
      <c r="B27" s="80"/>
      <c r="C27" s="68" t="s">
        <v>129</v>
      </c>
      <c r="D27" s="80"/>
    </row>
    <row r="28" ht="16.5" customHeight="1" spans="1:4">
      <c r="A28" s="192"/>
      <c r="B28" s="80"/>
      <c r="C28" s="68" t="s">
        <v>130</v>
      </c>
      <c r="D28" s="80"/>
    </row>
    <row r="29" ht="16.5" customHeight="1" spans="1:4">
      <c r="A29" s="192"/>
      <c r="B29" s="80"/>
      <c r="C29" s="68" t="s">
        <v>131</v>
      </c>
      <c r="D29" s="80"/>
    </row>
    <row r="30" ht="16.5" customHeight="1" spans="1:4">
      <c r="A30" s="192"/>
      <c r="B30" s="80"/>
      <c r="C30" s="68" t="s">
        <v>132</v>
      </c>
      <c r="D30" s="80"/>
    </row>
    <row r="31" ht="16.5" customHeight="1" spans="1:4">
      <c r="A31" s="192"/>
      <c r="B31" s="80"/>
      <c r="C31" s="68" t="s">
        <v>133</v>
      </c>
      <c r="D31" s="80"/>
    </row>
    <row r="32" ht="16.5" customHeight="1" spans="1:4">
      <c r="A32" s="192"/>
      <c r="B32" s="80"/>
      <c r="C32" s="157" t="s">
        <v>134</v>
      </c>
      <c r="D32" s="80"/>
    </row>
    <row r="33" ht="16.5" customHeight="1" spans="1:4">
      <c r="A33" s="192"/>
      <c r="B33" s="80"/>
      <c r="C33" s="157" t="s">
        <v>135</v>
      </c>
      <c r="D33" s="80"/>
    </row>
    <row r="34" ht="16.5" customHeight="1" spans="1:4">
      <c r="A34" s="192"/>
      <c r="B34" s="80"/>
      <c r="C34" s="28" t="s">
        <v>136</v>
      </c>
      <c r="D34" s="80"/>
    </row>
    <row r="35" ht="15" customHeight="1" spans="1:4">
      <c r="A35" s="194" t="s">
        <v>51</v>
      </c>
      <c r="B35" s="195">
        <v>12391980.56</v>
      </c>
      <c r="C35" s="194" t="s">
        <v>52</v>
      </c>
      <c r="D35" s="195">
        <v>12391980.56</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8"/>
  <sheetViews>
    <sheetView showZeros="0" workbookViewId="0">
      <pane ySplit="1" topLeftCell="A14" activePane="bottomLeft" state="frozen"/>
      <selection/>
      <selection pane="bottomLeft" activeCell="D8" sqref="D8"/>
    </sheetView>
  </sheetViews>
  <sheetFormatPr defaultColWidth="9.14545454545454" defaultRowHeight="14.25" customHeight="1" outlineLevelCol="6"/>
  <cols>
    <col min="1" max="1" width="20.1454545454545" customWidth="1"/>
    <col min="2" max="2" width="44" customWidth="1"/>
    <col min="3" max="7" width="24.1454545454545" customWidth="1"/>
  </cols>
  <sheetData>
    <row r="1" customHeight="1" spans="1:7">
      <c r="A1" s="1"/>
      <c r="B1" s="1"/>
      <c r="C1" s="1"/>
      <c r="D1" s="1"/>
      <c r="E1" s="1"/>
      <c r="F1" s="1"/>
      <c r="G1" s="1"/>
    </row>
    <row r="2" customHeight="1" spans="4:7">
      <c r="D2" s="138"/>
      <c r="F2" s="71"/>
      <c r="G2" s="152" t="s">
        <v>137</v>
      </c>
    </row>
    <row r="3" ht="41.25" customHeight="1" spans="1:7">
      <c r="A3" s="124" t="str">
        <f>"2025"&amp;"年一般公共预算支出预算表（按功能科目分类）"</f>
        <v>2025年一般公共预算支出预算表（按功能科目分类）</v>
      </c>
      <c r="B3" s="124"/>
      <c r="C3" s="124"/>
      <c r="D3" s="124"/>
      <c r="E3" s="124"/>
      <c r="F3" s="124"/>
      <c r="G3" s="124"/>
    </row>
    <row r="4" ht="18" customHeight="1" spans="1:7">
      <c r="A4" s="5" t="s">
        <v>1</v>
      </c>
      <c r="F4" s="121"/>
      <c r="G4" s="152" t="s">
        <v>2</v>
      </c>
    </row>
    <row r="5" ht="20.25" customHeight="1" spans="1:7">
      <c r="A5" s="179" t="s">
        <v>138</v>
      </c>
      <c r="B5" s="180"/>
      <c r="C5" s="125" t="s">
        <v>56</v>
      </c>
      <c r="D5" s="167" t="s">
        <v>78</v>
      </c>
      <c r="E5" s="12"/>
      <c r="F5" s="13"/>
      <c r="G5" s="146" t="s">
        <v>79</v>
      </c>
    </row>
    <row r="6" ht="20.25" customHeight="1" spans="1:7">
      <c r="A6" s="181" t="s">
        <v>75</v>
      </c>
      <c r="B6" s="181" t="s">
        <v>76</v>
      </c>
      <c r="C6" s="19"/>
      <c r="D6" s="130" t="s">
        <v>58</v>
      </c>
      <c r="E6" s="130" t="s">
        <v>139</v>
      </c>
      <c r="F6" s="130" t="s">
        <v>140</v>
      </c>
      <c r="G6" s="148"/>
    </row>
    <row r="7" ht="15" customHeight="1" spans="1:7">
      <c r="A7" s="59" t="s">
        <v>141</v>
      </c>
      <c r="B7" s="59" t="s">
        <v>142</v>
      </c>
      <c r="C7" s="59" t="s">
        <v>143</v>
      </c>
      <c r="D7" s="59" t="s">
        <v>144</v>
      </c>
      <c r="E7" s="59" t="s">
        <v>145</v>
      </c>
      <c r="F7" s="59" t="s">
        <v>146</v>
      </c>
      <c r="G7" s="59" t="s">
        <v>147</v>
      </c>
    </row>
    <row r="8" ht="18" customHeight="1" spans="1:7">
      <c r="A8" s="182">
        <v>201</v>
      </c>
      <c r="B8" s="56" t="s">
        <v>85</v>
      </c>
      <c r="C8" s="80">
        <v>11344727</v>
      </c>
      <c r="D8" s="80">
        <v>10269727</v>
      </c>
      <c r="E8" s="80">
        <v>9989521</v>
      </c>
      <c r="F8" s="80">
        <v>280206</v>
      </c>
      <c r="G8" s="80">
        <v>1075000</v>
      </c>
    </row>
    <row r="9" ht="18" customHeight="1" spans="1:7">
      <c r="A9" s="182">
        <v>20103</v>
      </c>
      <c r="B9" s="183" t="s">
        <v>86</v>
      </c>
      <c r="C9" s="80">
        <v>10344727</v>
      </c>
      <c r="D9" s="80">
        <v>10269727</v>
      </c>
      <c r="E9" s="80">
        <v>9989521</v>
      </c>
      <c r="F9" s="80">
        <v>280206</v>
      </c>
      <c r="G9" s="80">
        <v>75000</v>
      </c>
    </row>
    <row r="10" ht="18" customHeight="1" spans="1:7">
      <c r="A10" s="182">
        <v>2010301</v>
      </c>
      <c r="B10" s="184" t="s">
        <v>87</v>
      </c>
      <c r="C10" s="80">
        <v>3002767</v>
      </c>
      <c r="D10" s="80">
        <v>2957767</v>
      </c>
      <c r="E10" s="80">
        <v>2677561</v>
      </c>
      <c r="F10" s="80">
        <v>280206</v>
      </c>
      <c r="G10" s="80">
        <v>45000</v>
      </c>
    </row>
    <row r="11" ht="18" customHeight="1" spans="1:7">
      <c r="A11" s="182">
        <v>2010302</v>
      </c>
      <c r="B11" s="184" t="s">
        <v>88</v>
      </c>
      <c r="C11" s="80">
        <v>30000</v>
      </c>
      <c r="D11" s="80"/>
      <c r="E11" s="80"/>
      <c r="F11" s="80"/>
      <c r="G11" s="80">
        <v>30000</v>
      </c>
    </row>
    <row r="12" ht="18" customHeight="1" spans="1:7">
      <c r="A12" s="182">
        <v>2010306</v>
      </c>
      <c r="B12" s="184" t="s">
        <v>89</v>
      </c>
      <c r="C12" s="80">
        <v>7311960</v>
      </c>
      <c r="D12" s="80">
        <v>7311960</v>
      </c>
      <c r="E12" s="80">
        <v>7311960</v>
      </c>
      <c r="F12" s="80"/>
      <c r="G12" s="80"/>
    </row>
    <row r="13" ht="18" customHeight="1" spans="1:7">
      <c r="A13" s="182">
        <v>20199</v>
      </c>
      <c r="B13" s="183" t="s">
        <v>90</v>
      </c>
      <c r="C13" s="80">
        <v>1000000</v>
      </c>
      <c r="D13" s="80"/>
      <c r="E13" s="80"/>
      <c r="F13" s="80"/>
      <c r="G13" s="80">
        <v>1000000</v>
      </c>
    </row>
    <row r="14" ht="18" customHeight="1" spans="1:7">
      <c r="A14" s="182">
        <v>2019999</v>
      </c>
      <c r="B14" s="184" t="s">
        <v>90</v>
      </c>
      <c r="C14" s="80">
        <v>1000000</v>
      </c>
      <c r="D14" s="80"/>
      <c r="E14" s="80"/>
      <c r="F14" s="80"/>
      <c r="G14" s="80">
        <v>1000000</v>
      </c>
    </row>
    <row r="15" ht="18" customHeight="1" spans="1:7">
      <c r="A15" s="182">
        <v>208</v>
      </c>
      <c r="B15" s="56" t="s">
        <v>91</v>
      </c>
      <c r="C15" s="80">
        <v>452017.92</v>
      </c>
      <c r="D15" s="80">
        <v>452017.92</v>
      </c>
      <c r="E15" s="80">
        <v>434017.92</v>
      </c>
      <c r="F15" s="80">
        <v>18000</v>
      </c>
      <c r="G15" s="80"/>
    </row>
    <row r="16" ht="18" customHeight="1" spans="1:7">
      <c r="A16" s="182">
        <v>20805</v>
      </c>
      <c r="B16" s="183" t="s">
        <v>92</v>
      </c>
      <c r="C16" s="80">
        <v>452017.92</v>
      </c>
      <c r="D16" s="80">
        <v>452017.92</v>
      </c>
      <c r="E16" s="80">
        <v>434017.92</v>
      </c>
      <c r="F16" s="80">
        <v>18000</v>
      </c>
      <c r="G16" s="80"/>
    </row>
    <row r="17" ht="18" customHeight="1" spans="1:7">
      <c r="A17" s="182">
        <v>2080501</v>
      </c>
      <c r="B17" s="184" t="s">
        <v>93</v>
      </c>
      <c r="C17" s="80">
        <v>144000</v>
      </c>
      <c r="D17" s="80">
        <v>144000</v>
      </c>
      <c r="E17" s="80">
        <v>126000</v>
      </c>
      <c r="F17" s="80">
        <v>18000</v>
      </c>
      <c r="G17" s="80"/>
    </row>
    <row r="18" ht="18" customHeight="1" spans="1:7">
      <c r="A18" s="182">
        <v>2080505</v>
      </c>
      <c r="B18" s="184" t="s">
        <v>94</v>
      </c>
      <c r="C18" s="80">
        <v>308017.92</v>
      </c>
      <c r="D18" s="80">
        <v>308017.92</v>
      </c>
      <c r="E18" s="80">
        <v>308017.92</v>
      </c>
      <c r="F18" s="80"/>
      <c r="G18" s="80"/>
    </row>
    <row r="19" ht="18" customHeight="1" spans="1:7">
      <c r="A19" s="182">
        <v>210</v>
      </c>
      <c r="B19" s="56" t="s">
        <v>95</v>
      </c>
      <c r="C19" s="80">
        <v>292007.64</v>
      </c>
      <c r="D19" s="80">
        <v>292007.64</v>
      </c>
      <c r="E19" s="80">
        <v>292007.64</v>
      </c>
      <c r="F19" s="80"/>
      <c r="G19" s="80"/>
    </row>
    <row r="20" ht="18" customHeight="1" spans="1:7">
      <c r="A20" s="182">
        <v>21011</v>
      </c>
      <c r="B20" s="183" t="s">
        <v>96</v>
      </c>
      <c r="C20" s="80">
        <v>292007.64</v>
      </c>
      <c r="D20" s="80">
        <v>292007.64</v>
      </c>
      <c r="E20" s="80">
        <v>292007.64</v>
      </c>
      <c r="F20" s="80"/>
      <c r="G20" s="80"/>
    </row>
    <row r="21" ht="18" customHeight="1" spans="1:7">
      <c r="A21" s="182">
        <v>2101101</v>
      </c>
      <c r="B21" s="184" t="s">
        <v>97</v>
      </c>
      <c r="C21" s="80">
        <v>154151.4</v>
      </c>
      <c r="D21" s="80">
        <v>154151.4</v>
      </c>
      <c r="E21" s="80">
        <v>154151.4</v>
      </c>
      <c r="F21" s="80"/>
      <c r="G21" s="80"/>
    </row>
    <row r="22" ht="18" customHeight="1" spans="1:7">
      <c r="A22" s="182">
        <v>2101103</v>
      </c>
      <c r="B22" s="184" t="s">
        <v>98</v>
      </c>
      <c r="C22" s="80">
        <v>119198.04</v>
      </c>
      <c r="D22" s="80">
        <v>119198.04</v>
      </c>
      <c r="E22" s="80">
        <v>119198.04</v>
      </c>
      <c r="F22" s="80"/>
      <c r="G22" s="80"/>
    </row>
    <row r="23" ht="18" customHeight="1" spans="1:7">
      <c r="A23" s="182">
        <v>2101199</v>
      </c>
      <c r="B23" s="184" t="s">
        <v>99</v>
      </c>
      <c r="C23" s="80">
        <v>18658.2</v>
      </c>
      <c r="D23" s="80">
        <v>18658.2</v>
      </c>
      <c r="E23" s="80">
        <v>18658.2</v>
      </c>
      <c r="F23" s="80"/>
      <c r="G23" s="80"/>
    </row>
    <row r="24" ht="18" customHeight="1" spans="1:7">
      <c r="A24" s="182">
        <v>221</v>
      </c>
      <c r="B24" s="56" t="s">
        <v>100</v>
      </c>
      <c r="C24" s="80">
        <v>303228</v>
      </c>
      <c r="D24" s="80">
        <v>303228</v>
      </c>
      <c r="E24" s="80">
        <v>303228</v>
      </c>
      <c r="F24" s="80"/>
      <c r="G24" s="80"/>
    </row>
    <row r="25" ht="18" customHeight="1" spans="1:7">
      <c r="A25" s="182">
        <v>22102</v>
      </c>
      <c r="B25" s="183" t="s">
        <v>101</v>
      </c>
      <c r="C25" s="80">
        <v>303228</v>
      </c>
      <c r="D25" s="80">
        <v>303228</v>
      </c>
      <c r="E25" s="80">
        <v>303228</v>
      </c>
      <c r="F25" s="80"/>
      <c r="G25" s="80"/>
    </row>
    <row r="26" ht="18" customHeight="1" spans="1:7">
      <c r="A26" s="182">
        <v>2210201</v>
      </c>
      <c r="B26" s="184" t="s">
        <v>102</v>
      </c>
      <c r="C26" s="80">
        <v>303228</v>
      </c>
      <c r="D26" s="80">
        <v>303228</v>
      </c>
      <c r="E26" s="80">
        <v>303228</v>
      </c>
      <c r="F26" s="80"/>
      <c r="G26" s="80"/>
    </row>
    <row r="27" ht="18" customHeight="1" spans="1:7">
      <c r="A27" s="79" t="s">
        <v>148</v>
      </c>
      <c r="B27" s="185" t="s">
        <v>148</v>
      </c>
      <c r="C27" s="80">
        <v>12391980.56</v>
      </c>
      <c r="D27" s="80">
        <v>11316980.56</v>
      </c>
      <c r="E27" s="80">
        <v>11018774.56</v>
      </c>
      <c r="F27" s="80">
        <v>298206</v>
      </c>
      <c r="G27" s="80">
        <v>1075000</v>
      </c>
    </row>
    <row r="28" customHeight="1" spans="6:6">
      <c r="F28" s="186"/>
    </row>
  </sheetData>
  <mergeCells count="6">
    <mergeCell ref="A3:G3"/>
    <mergeCell ref="A5:B5"/>
    <mergeCell ref="D5:F5"/>
    <mergeCell ref="A27:B27"/>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B17" sqref="B17"/>
    </sheetView>
  </sheetViews>
  <sheetFormatPr defaultColWidth="10.4272727272727" defaultRowHeight="14.25" customHeight="1" outlineLevelCol="5"/>
  <cols>
    <col min="1" max="6" width="28.1454545454545" customWidth="1"/>
  </cols>
  <sheetData>
    <row r="1" customHeight="1" spans="1:6">
      <c r="A1" s="1"/>
      <c r="B1" s="1"/>
      <c r="C1" s="1"/>
      <c r="D1" s="1"/>
      <c r="E1" s="1"/>
      <c r="F1" s="1"/>
    </row>
    <row r="2" customHeight="1" spans="1:6">
      <c r="A2" s="42"/>
      <c r="B2" s="42"/>
      <c r="C2" s="42"/>
      <c r="D2" s="42"/>
      <c r="E2" s="41"/>
      <c r="F2" s="175" t="s">
        <v>149</v>
      </c>
    </row>
    <row r="3" ht="41.25" customHeight="1" spans="1:6">
      <c r="A3" s="176" t="str">
        <f>"2025"&amp;"年一般公共预算“三公”经费支出预算表"</f>
        <v>2025年一般公共预算“三公”经费支出预算表</v>
      </c>
      <c r="B3" s="42"/>
      <c r="C3" s="42"/>
      <c r="D3" s="42"/>
      <c r="E3" s="41"/>
      <c r="F3" s="42"/>
    </row>
    <row r="4" customHeight="1" spans="1:6">
      <c r="A4" s="111" t="s">
        <v>1</v>
      </c>
      <c r="B4" s="177"/>
      <c r="D4" s="42"/>
      <c r="E4" s="41"/>
      <c r="F4" s="63" t="s">
        <v>2</v>
      </c>
    </row>
    <row r="5" ht="27" customHeight="1" spans="1:6">
      <c r="A5" s="46" t="s">
        <v>150</v>
      </c>
      <c r="B5" s="46" t="s">
        <v>151</v>
      </c>
      <c r="C5" s="48" t="s">
        <v>152</v>
      </c>
      <c r="D5" s="46"/>
      <c r="E5" s="47"/>
      <c r="F5" s="46" t="s">
        <v>153</v>
      </c>
    </row>
    <row r="6" ht="28.5" customHeight="1" spans="1:6">
      <c r="A6" s="178"/>
      <c r="B6" s="50"/>
      <c r="C6" s="47" t="s">
        <v>58</v>
      </c>
      <c r="D6" s="47" t="s">
        <v>154</v>
      </c>
      <c r="E6" s="47" t="s">
        <v>155</v>
      </c>
      <c r="F6" s="49"/>
    </row>
    <row r="7" ht="17.25" customHeight="1" spans="1:6">
      <c r="A7" s="55" t="s">
        <v>141</v>
      </c>
      <c r="B7" s="55" t="s">
        <v>142</v>
      </c>
      <c r="C7" s="55" t="s">
        <v>143</v>
      </c>
      <c r="D7" s="55" t="s">
        <v>144</v>
      </c>
      <c r="E7" s="55" t="s">
        <v>145</v>
      </c>
      <c r="F7" s="55" t="s">
        <v>146</v>
      </c>
    </row>
    <row r="8" ht="17.25" customHeight="1" spans="1:6">
      <c r="A8" s="80"/>
      <c r="B8" s="80"/>
      <c r="C8" s="80"/>
      <c r="D8" s="80"/>
      <c r="E8" s="80"/>
      <c r="F8" s="80"/>
    </row>
    <row r="9" customHeight="1" spans="1:1">
      <c r="A9" t="s">
        <v>156</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52"/>
  <sheetViews>
    <sheetView showZeros="0" topLeftCell="B1" workbookViewId="0">
      <pane ySplit="1" topLeftCell="A2" activePane="bottomLeft" state="frozen"/>
      <selection/>
      <selection pane="bottomLeft" activeCell="I52" sqref="I52"/>
    </sheetView>
  </sheetViews>
  <sheetFormatPr defaultColWidth="9.14545454545454" defaultRowHeight="14.25" customHeight="1"/>
  <cols>
    <col min="1" max="2" width="32.8454545454545" customWidth="1"/>
    <col min="3" max="3" width="20.7090909090909" customWidth="1"/>
    <col min="4" max="4" width="31.2818181818182" customWidth="1"/>
    <col min="5" max="5" width="10.1454545454545" customWidth="1"/>
    <col min="6" max="6" width="26.7545454545455" customWidth="1"/>
    <col min="7" max="7" width="10.2818181818182" customWidth="1"/>
    <col min="8" max="8" width="23" customWidth="1"/>
    <col min="9" max="24" width="18.7090909090909"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38"/>
      <c r="C2" s="153"/>
      <c r="E2" s="154"/>
      <c r="F2" s="154"/>
      <c r="G2" s="154"/>
      <c r="H2" s="154"/>
      <c r="I2" s="82"/>
      <c r="J2" s="82"/>
      <c r="K2" s="82"/>
      <c r="L2" s="82"/>
      <c r="M2" s="82"/>
      <c r="N2" s="82"/>
      <c r="R2" s="82"/>
      <c r="V2" s="153"/>
      <c r="X2" s="3" t="s">
        <v>157</v>
      </c>
    </row>
    <row r="3" ht="45.75" customHeight="1" spans="1:24">
      <c r="A3" s="65" t="str">
        <f>"2025"&amp;"年部门基本支出预算表"</f>
        <v>2025年部门基本支出预算表</v>
      </c>
      <c r="B3" s="4"/>
      <c r="C3" s="65"/>
      <c r="D3" s="65"/>
      <c r="E3" s="65"/>
      <c r="F3" s="65"/>
      <c r="G3" s="65"/>
      <c r="H3" s="65"/>
      <c r="I3" s="65"/>
      <c r="J3" s="65"/>
      <c r="K3" s="65"/>
      <c r="L3" s="65"/>
      <c r="M3" s="65"/>
      <c r="N3" s="65"/>
      <c r="O3" s="4"/>
      <c r="P3" s="4"/>
      <c r="Q3" s="4"/>
      <c r="R3" s="65"/>
      <c r="S3" s="65"/>
      <c r="T3" s="65"/>
      <c r="U3" s="65"/>
      <c r="V3" s="65"/>
      <c r="W3" s="65"/>
      <c r="X3" s="65"/>
    </row>
    <row r="4" ht="18.75" customHeight="1" spans="1:24">
      <c r="A4" s="5" t="s">
        <v>1</v>
      </c>
      <c r="B4" s="6"/>
      <c r="C4" s="155"/>
      <c r="D4" s="155"/>
      <c r="E4" s="155"/>
      <c r="F4" s="155"/>
      <c r="G4" s="155"/>
      <c r="H4" s="155"/>
      <c r="I4" s="84"/>
      <c r="J4" s="84"/>
      <c r="K4" s="84"/>
      <c r="L4" s="84"/>
      <c r="M4" s="84"/>
      <c r="N4" s="84"/>
      <c r="O4" s="7"/>
      <c r="P4" s="7"/>
      <c r="Q4" s="7"/>
      <c r="R4" s="84"/>
      <c r="V4" s="153"/>
      <c r="X4" s="3" t="s">
        <v>2</v>
      </c>
    </row>
    <row r="5" ht="18" customHeight="1" spans="1:24">
      <c r="A5" s="9" t="s">
        <v>158</v>
      </c>
      <c r="B5" s="9" t="s">
        <v>159</v>
      </c>
      <c r="C5" s="9" t="s">
        <v>160</v>
      </c>
      <c r="D5" s="9" t="s">
        <v>161</v>
      </c>
      <c r="E5" s="9" t="s">
        <v>162</v>
      </c>
      <c r="F5" s="9" t="s">
        <v>163</v>
      </c>
      <c r="G5" s="9" t="s">
        <v>164</v>
      </c>
      <c r="H5" s="9" t="s">
        <v>165</v>
      </c>
      <c r="I5" s="167" t="s">
        <v>166</v>
      </c>
      <c r="J5" s="108" t="s">
        <v>166</v>
      </c>
      <c r="K5" s="108"/>
      <c r="L5" s="108"/>
      <c r="M5" s="108"/>
      <c r="N5" s="108"/>
      <c r="O5" s="12"/>
      <c r="P5" s="12"/>
      <c r="Q5" s="12"/>
      <c r="R5" s="100" t="s">
        <v>62</v>
      </c>
      <c r="S5" s="108" t="s">
        <v>63</v>
      </c>
      <c r="T5" s="108"/>
      <c r="U5" s="108"/>
      <c r="V5" s="108"/>
      <c r="W5" s="108"/>
      <c r="X5" s="76"/>
    </row>
    <row r="6" ht="18" customHeight="1" spans="1:24">
      <c r="A6" s="14"/>
      <c r="B6" s="27"/>
      <c r="C6" s="127"/>
      <c r="D6" s="14"/>
      <c r="E6" s="14"/>
      <c r="F6" s="14"/>
      <c r="G6" s="14"/>
      <c r="H6" s="14"/>
      <c r="I6" s="125" t="s">
        <v>167</v>
      </c>
      <c r="J6" s="167" t="s">
        <v>59</v>
      </c>
      <c r="K6" s="108"/>
      <c r="L6" s="108"/>
      <c r="M6" s="108"/>
      <c r="N6" s="76"/>
      <c r="O6" s="11" t="s">
        <v>168</v>
      </c>
      <c r="P6" s="12"/>
      <c r="Q6" s="13"/>
      <c r="R6" s="9" t="s">
        <v>62</v>
      </c>
      <c r="S6" s="167" t="s">
        <v>63</v>
      </c>
      <c r="T6" s="100" t="s">
        <v>65</v>
      </c>
      <c r="U6" s="108" t="s">
        <v>63</v>
      </c>
      <c r="V6" s="100" t="s">
        <v>67</v>
      </c>
      <c r="W6" s="100" t="s">
        <v>68</v>
      </c>
      <c r="X6" s="174" t="s">
        <v>69</v>
      </c>
    </row>
    <row r="7" ht="19.5" customHeight="1" spans="1:24">
      <c r="A7" s="27"/>
      <c r="B7" s="27"/>
      <c r="C7" s="27"/>
      <c r="D7" s="27"/>
      <c r="E7" s="27"/>
      <c r="F7" s="27"/>
      <c r="G7" s="27"/>
      <c r="H7" s="27"/>
      <c r="I7" s="27"/>
      <c r="J7" s="168" t="s">
        <v>169</v>
      </c>
      <c r="K7" s="9" t="s">
        <v>170</v>
      </c>
      <c r="L7" s="9" t="s">
        <v>171</v>
      </c>
      <c r="M7" s="9" t="s">
        <v>172</v>
      </c>
      <c r="N7" s="9" t="s">
        <v>173</v>
      </c>
      <c r="O7" s="9" t="s">
        <v>59</v>
      </c>
      <c r="P7" s="9" t="s">
        <v>60</v>
      </c>
      <c r="Q7" s="9" t="s">
        <v>61</v>
      </c>
      <c r="R7" s="27"/>
      <c r="S7" s="9" t="s">
        <v>58</v>
      </c>
      <c r="T7" s="9" t="s">
        <v>65</v>
      </c>
      <c r="U7" s="9" t="s">
        <v>174</v>
      </c>
      <c r="V7" s="9" t="s">
        <v>67</v>
      </c>
      <c r="W7" s="9" t="s">
        <v>68</v>
      </c>
      <c r="X7" s="9" t="s">
        <v>69</v>
      </c>
    </row>
    <row r="8" ht="37.5" customHeight="1" spans="1:24">
      <c r="A8" s="156"/>
      <c r="B8" s="19"/>
      <c r="C8" s="156"/>
      <c r="D8" s="156"/>
      <c r="E8" s="156"/>
      <c r="F8" s="156"/>
      <c r="G8" s="156"/>
      <c r="H8" s="156"/>
      <c r="I8" s="156"/>
      <c r="J8" s="169" t="s">
        <v>58</v>
      </c>
      <c r="K8" s="17" t="s">
        <v>175</v>
      </c>
      <c r="L8" s="17" t="s">
        <v>171</v>
      </c>
      <c r="M8" s="17" t="s">
        <v>172</v>
      </c>
      <c r="N8" s="17" t="s">
        <v>173</v>
      </c>
      <c r="O8" s="17" t="s">
        <v>171</v>
      </c>
      <c r="P8" s="17" t="s">
        <v>172</v>
      </c>
      <c r="Q8" s="17" t="s">
        <v>173</v>
      </c>
      <c r="R8" s="17" t="s">
        <v>62</v>
      </c>
      <c r="S8" s="17" t="s">
        <v>58</v>
      </c>
      <c r="T8" s="17" t="s">
        <v>65</v>
      </c>
      <c r="U8" s="17" t="s">
        <v>174</v>
      </c>
      <c r="V8" s="17" t="s">
        <v>67</v>
      </c>
      <c r="W8" s="17" t="s">
        <v>68</v>
      </c>
      <c r="X8" s="17" t="s">
        <v>69</v>
      </c>
    </row>
    <row r="9" customHeight="1" spans="1:24">
      <c r="A9" s="35">
        <v>1</v>
      </c>
      <c r="B9" s="35">
        <v>2</v>
      </c>
      <c r="C9" s="35">
        <v>3</v>
      </c>
      <c r="D9" s="35">
        <v>4</v>
      </c>
      <c r="E9" s="35">
        <v>5</v>
      </c>
      <c r="F9" s="35">
        <v>6</v>
      </c>
      <c r="G9" s="35">
        <v>7</v>
      </c>
      <c r="H9" s="35">
        <v>8</v>
      </c>
      <c r="I9" s="35">
        <v>9</v>
      </c>
      <c r="J9" s="35">
        <v>10</v>
      </c>
      <c r="K9" s="35">
        <v>11</v>
      </c>
      <c r="L9" s="35">
        <v>12</v>
      </c>
      <c r="M9" s="35">
        <v>13</v>
      </c>
      <c r="N9" s="35">
        <v>14</v>
      </c>
      <c r="O9" s="35">
        <v>15</v>
      </c>
      <c r="P9" s="35">
        <v>16</v>
      </c>
      <c r="Q9" s="35">
        <v>17</v>
      </c>
      <c r="R9" s="35">
        <v>18</v>
      </c>
      <c r="S9" s="35">
        <v>19</v>
      </c>
      <c r="T9" s="35">
        <v>20</v>
      </c>
      <c r="U9" s="35">
        <v>21</v>
      </c>
      <c r="V9" s="35">
        <v>22</v>
      </c>
      <c r="W9" s="35">
        <v>23</v>
      </c>
      <c r="X9" s="35">
        <v>24</v>
      </c>
    </row>
    <row r="10" ht="20.25" customHeight="1" spans="1:24">
      <c r="A10" s="157" t="s">
        <v>71</v>
      </c>
      <c r="B10" s="157" t="s">
        <v>71</v>
      </c>
      <c r="C10" s="157" t="s">
        <v>176</v>
      </c>
      <c r="D10" s="158" t="s">
        <v>177</v>
      </c>
      <c r="E10" s="158" t="s">
        <v>178</v>
      </c>
      <c r="F10" s="158" t="s">
        <v>87</v>
      </c>
      <c r="G10" s="158" t="s">
        <v>179</v>
      </c>
      <c r="H10" s="158" t="s">
        <v>180</v>
      </c>
      <c r="I10" s="104">
        <v>547200</v>
      </c>
      <c r="J10" s="104">
        <v>547200</v>
      </c>
      <c r="K10" s="104"/>
      <c r="L10" s="104"/>
      <c r="M10" s="104">
        <v>547200</v>
      </c>
      <c r="N10" s="80"/>
      <c r="O10" s="80"/>
      <c r="P10" s="80"/>
      <c r="Q10" s="80"/>
      <c r="R10" s="80"/>
      <c r="S10" s="80"/>
      <c r="T10" s="80"/>
      <c r="U10" s="80"/>
      <c r="V10" s="80"/>
      <c r="W10" s="80"/>
      <c r="X10" s="80"/>
    </row>
    <row r="11" ht="17.25" customHeight="1" spans="1:24">
      <c r="A11" s="159" t="s">
        <v>71</v>
      </c>
      <c r="B11" s="159" t="s">
        <v>71</v>
      </c>
      <c r="C11" s="160" t="s">
        <v>176</v>
      </c>
      <c r="D11" s="158" t="s">
        <v>177</v>
      </c>
      <c r="E11" s="158" t="s">
        <v>178</v>
      </c>
      <c r="F11" s="158" t="s">
        <v>87</v>
      </c>
      <c r="G11" s="158" t="s">
        <v>181</v>
      </c>
      <c r="H11" s="158" t="s">
        <v>182</v>
      </c>
      <c r="I11" s="104">
        <v>806904</v>
      </c>
      <c r="J11" s="104">
        <v>806904</v>
      </c>
      <c r="K11" s="170"/>
      <c r="L11" s="170"/>
      <c r="M11" s="104">
        <v>806904</v>
      </c>
      <c r="N11" s="171"/>
      <c r="O11" s="171"/>
      <c r="P11" s="171"/>
      <c r="Q11" s="171"/>
      <c r="R11" s="171"/>
      <c r="S11" s="171"/>
      <c r="T11" s="171"/>
      <c r="U11" s="171"/>
      <c r="V11" s="171"/>
      <c r="W11" s="171"/>
      <c r="X11" s="171"/>
    </row>
    <row r="12" ht="17.25" customHeight="1" spans="1:24">
      <c r="A12" s="157" t="s">
        <v>71</v>
      </c>
      <c r="B12" s="157" t="s">
        <v>71</v>
      </c>
      <c r="C12" s="161" t="s">
        <v>176</v>
      </c>
      <c r="D12" s="158" t="s">
        <v>177</v>
      </c>
      <c r="E12" s="158" t="s">
        <v>178</v>
      </c>
      <c r="F12" s="158" t="s">
        <v>87</v>
      </c>
      <c r="G12" s="158" t="s">
        <v>183</v>
      </c>
      <c r="H12" s="158" t="s">
        <v>184</v>
      </c>
      <c r="I12" s="104">
        <v>45600</v>
      </c>
      <c r="J12" s="104">
        <v>45600</v>
      </c>
      <c r="K12" s="170"/>
      <c r="L12" s="170"/>
      <c r="M12" s="104">
        <v>45600</v>
      </c>
      <c r="N12" s="172"/>
      <c r="O12" s="172"/>
      <c r="P12" s="172"/>
      <c r="Q12" s="172"/>
      <c r="R12" s="172"/>
      <c r="S12" s="172"/>
      <c r="T12" s="172"/>
      <c r="U12" s="172"/>
      <c r="V12" s="172"/>
      <c r="W12" s="172"/>
      <c r="X12" s="172"/>
    </row>
    <row r="13" ht="17.25" customHeight="1" spans="1:24">
      <c r="A13" s="159" t="s">
        <v>71</v>
      </c>
      <c r="B13" s="159" t="s">
        <v>71</v>
      </c>
      <c r="C13" s="161" t="s">
        <v>185</v>
      </c>
      <c r="D13" s="158" t="s">
        <v>186</v>
      </c>
      <c r="E13" s="158" t="s">
        <v>178</v>
      </c>
      <c r="F13" s="158" t="s">
        <v>87</v>
      </c>
      <c r="G13" s="158" t="s">
        <v>179</v>
      </c>
      <c r="H13" s="158" t="s">
        <v>180</v>
      </c>
      <c r="I13" s="104">
        <v>180444</v>
      </c>
      <c r="J13" s="104">
        <v>180444</v>
      </c>
      <c r="K13" s="170"/>
      <c r="L13" s="170"/>
      <c r="M13" s="104">
        <v>180444</v>
      </c>
      <c r="N13" s="172"/>
      <c r="O13" s="172"/>
      <c r="P13" s="172"/>
      <c r="Q13" s="172"/>
      <c r="R13" s="172"/>
      <c r="S13" s="172"/>
      <c r="T13" s="172"/>
      <c r="U13" s="172"/>
      <c r="V13" s="172"/>
      <c r="W13" s="172"/>
      <c r="X13" s="172"/>
    </row>
    <row r="14" ht="17.25" customHeight="1" spans="1:24">
      <c r="A14" s="157" t="s">
        <v>71</v>
      </c>
      <c r="B14" s="157" t="s">
        <v>71</v>
      </c>
      <c r="C14" s="161" t="s">
        <v>185</v>
      </c>
      <c r="D14" s="158" t="s">
        <v>186</v>
      </c>
      <c r="E14" s="158" t="s">
        <v>178</v>
      </c>
      <c r="F14" s="158" t="s">
        <v>87</v>
      </c>
      <c r="G14" s="158" t="s">
        <v>181</v>
      </c>
      <c r="H14" s="158" t="s">
        <v>182</v>
      </c>
      <c r="I14" s="104">
        <v>95736</v>
      </c>
      <c r="J14" s="104">
        <v>95736</v>
      </c>
      <c r="K14" s="170"/>
      <c r="L14" s="170"/>
      <c r="M14" s="104">
        <v>95736</v>
      </c>
      <c r="N14" s="172"/>
      <c r="O14" s="172"/>
      <c r="P14" s="172"/>
      <c r="Q14" s="172"/>
      <c r="R14" s="172"/>
      <c r="S14" s="172"/>
      <c r="T14" s="172"/>
      <c r="U14" s="172"/>
      <c r="V14" s="172"/>
      <c r="W14" s="172"/>
      <c r="X14" s="172"/>
    </row>
    <row r="15" ht="17.25" customHeight="1" spans="1:24">
      <c r="A15" s="159" t="s">
        <v>71</v>
      </c>
      <c r="B15" s="159" t="s">
        <v>71</v>
      </c>
      <c r="C15" s="161" t="s">
        <v>185</v>
      </c>
      <c r="D15" s="158" t="s">
        <v>186</v>
      </c>
      <c r="E15" s="158" t="s">
        <v>178</v>
      </c>
      <c r="F15" s="158" t="s">
        <v>87</v>
      </c>
      <c r="G15" s="158" t="s">
        <v>183</v>
      </c>
      <c r="H15" s="158" t="s">
        <v>184</v>
      </c>
      <c r="I15" s="104">
        <v>15037</v>
      </c>
      <c r="J15" s="104">
        <v>15037</v>
      </c>
      <c r="K15" s="170"/>
      <c r="L15" s="170"/>
      <c r="M15" s="104">
        <v>15037</v>
      </c>
      <c r="N15" s="172"/>
      <c r="O15" s="172"/>
      <c r="P15" s="172"/>
      <c r="Q15" s="172"/>
      <c r="R15" s="172"/>
      <c r="S15" s="172"/>
      <c r="T15" s="172"/>
      <c r="U15" s="172"/>
      <c r="V15" s="172"/>
      <c r="W15" s="172"/>
      <c r="X15" s="172"/>
    </row>
    <row r="16" ht="17.25" customHeight="1" spans="1:24">
      <c r="A16" s="157" t="s">
        <v>71</v>
      </c>
      <c r="B16" s="157" t="s">
        <v>71</v>
      </c>
      <c r="C16" s="161" t="s">
        <v>185</v>
      </c>
      <c r="D16" s="158" t="s">
        <v>186</v>
      </c>
      <c r="E16" s="158" t="s">
        <v>178</v>
      </c>
      <c r="F16" s="158" t="s">
        <v>87</v>
      </c>
      <c r="G16" s="158" t="s">
        <v>187</v>
      </c>
      <c r="H16" s="158" t="s">
        <v>188</v>
      </c>
      <c r="I16" s="104">
        <v>46500</v>
      </c>
      <c r="J16" s="104">
        <v>46500</v>
      </c>
      <c r="K16" s="170"/>
      <c r="L16" s="170"/>
      <c r="M16" s="104">
        <v>46500</v>
      </c>
      <c r="N16" s="172"/>
      <c r="O16" s="172"/>
      <c r="P16" s="172"/>
      <c r="Q16" s="172"/>
      <c r="R16" s="172"/>
      <c r="S16" s="172"/>
      <c r="T16" s="172"/>
      <c r="U16" s="172"/>
      <c r="V16" s="172"/>
      <c r="W16" s="172"/>
      <c r="X16" s="172"/>
    </row>
    <row r="17" ht="17.25" customHeight="1" spans="1:24">
      <c r="A17" s="159" t="s">
        <v>71</v>
      </c>
      <c r="B17" s="159" t="s">
        <v>71</v>
      </c>
      <c r="C17" s="161" t="s">
        <v>185</v>
      </c>
      <c r="D17" s="158" t="s">
        <v>186</v>
      </c>
      <c r="E17" s="158" t="s">
        <v>178</v>
      </c>
      <c r="F17" s="158" t="s">
        <v>87</v>
      </c>
      <c r="G17" s="158" t="s">
        <v>187</v>
      </c>
      <c r="H17" s="158" t="s">
        <v>188</v>
      </c>
      <c r="I17" s="104">
        <v>89460</v>
      </c>
      <c r="J17" s="104">
        <v>89460</v>
      </c>
      <c r="K17" s="170"/>
      <c r="L17" s="170"/>
      <c r="M17" s="104">
        <v>89460</v>
      </c>
      <c r="N17" s="172"/>
      <c r="O17" s="172"/>
      <c r="P17" s="172"/>
      <c r="Q17" s="172"/>
      <c r="R17" s="172"/>
      <c r="S17" s="172"/>
      <c r="T17" s="172"/>
      <c r="U17" s="172"/>
      <c r="V17" s="172"/>
      <c r="W17" s="172"/>
      <c r="X17" s="172"/>
    </row>
    <row r="18" ht="17.25" customHeight="1" spans="1:24">
      <c r="A18" s="157" t="s">
        <v>71</v>
      </c>
      <c r="B18" s="157" t="s">
        <v>71</v>
      </c>
      <c r="C18" s="161" t="s">
        <v>189</v>
      </c>
      <c r="D18" s="158" t="s">
        <v>190</v>
      </c>
      <c r="E18" s="158" t="s">
        <v>191</v>
      </c>
      <c r="F18" s="158" t="s">
        <v>94</v>
      </c>
      <c r="G18" s="158" t="s">
        <v>192</v>
      </c>
      <c r="H18" s="158" t="s">
        <v>193</v>
      </c>
      <c r="I18" s="104">
        <v>308017.92</v>
      </c>
      <c r="J18" s="104">
        <v>308017.92</v>
      </c>
      <c r="K18" s="170"/>
      <c r="L18" s="170"/>
      <c r="M18" s="104">
        <v>308017.92</v>
      </c>
      <c r="N18" s="172"/>
      <c r="O18" s="172"/>
      <c r="P18" s="172"/>
      <c r="Q18" s="172"/>
      <c r="R18" s="172"/>
      <c r="S18" s="172"/>
      <c r="T18" s="172"/>
      <c r="U18" s="172"/>
      <c r="V18" s="172"/>
      <c r="W18" s="172"/>
      <c r="X18" s="172"/>
    </row>
    <row r="19" ht="17.25" customHeight="1" spans="1:24">
      <c r="A19" s="159" t="s">
        <v>71</v>
      </c>
      <c r="B19" s="159" t="s">
        <v>71</v>
      </c>
      <c r="C19" s="161" t="s">
        <v>189</v>
      </c>
      <c r="D19" s="158" t="s">
        <v>190</v>
      </c>
      <c r="E19" s="158" t="s">
        <v>194</v>
      </c>
      <c r="F19" s="158" t="s">
        <v>97</v>
      </c>
      <c r="G19" s="158" t="s">
        <v>195</v>
      </c>
      <c r="H19" s="158" t="s">
        <v>196</v>
      </c>
      <c r="I19" s="104">
        <v>154151.4</v>
      </c>
      <c r="J19" s="104">
        <v>154151.4</v>
      </c>
      <c r="K19" s="170"/>
      <c r="L19" s="170"/>
      <c r="M19" s="104">
        <v>154151.4</v>
      </c>
      <c r="N19" s="172"/>
      <c r="O19" s="172"/>
      <c r="P19" s="172"/>
      <c r="Q19" s="172"/>
      <c r="R19" s="172"/>
      <c r="S19" s="172"/>
      <c r="T19" s="172"/>
      <c r="U19" s="172"/>
      <c r="V19" s="172"/>
      <c r="W19" s="172"/>
      <c r="X19" s="172"/>
    </row>
    <row r="20" ht="17.25" customHeight="1" spans="1:24">
      <c r="A20" s="157" t="s">
        <v>71</v>
      </c>
      <c r="B20" s="157" t="s">
        <v>71</v>
      </c>
      <c r="C20" s="161" t="s">
        <v>189</v>
      </c>
      <c r="D20" s="158" t="s">
        <v>190</v>
      </c>
      <c r="E20" s="158" t="s">
        <v>197</v>
      </c>
      <c r="F20" s="158" t="s">
        <v>98</v>
      </c>
      <c r="G20" s="158" t="s">
        <v>198</v>
      </c>
      <c r="H20" s="158" t="s">
        <v>199</v>
      </c>
      <c r="I20" s="104">
        <v>119198.04</v>
      </c>
      <c r="J20" s="104">
        <v>119198.04</v>
      </c>
      <c r="K20" s="170"/>
      <c r="L20" s="170"/>
      <c r="M20" s="104">
        <v>119198.04</v>
      </c>
      <c r="N20" s="172"/>
      <c r="O20" s="172"/>
      <c r="P20" s="172"/>
      <c r="Q20" s="172"/>
      <c r="R20" s="172"/>
      <c r="S20" s="172"/>
      <c r="T20" s="172"/>
      <c r="U20" s="172"/>
      <c r="V20" s="172"/>
      <c r="W20" s="172"/>
      <c r="X20" s="172"/>
    </row>
    <row r="21" ht="17.25" customHeight="1" spans="1:24">
      <c r="A21" s="159" t="s">
        <v>71</v>
      </c>
      <c r="B21" s="159" t="s">
        <v>71</v>
      </c>
      <c r="C21" s="161" t="s">
        <v>189</v>
      </c>
      <c r="D21" s="158" t="s">
        <v>190</v>
      </c>
      <c r="E21" s="158" t="s">
        <v>200</v>
      </c>
      <c r="F21" s="158" t="s">
        <v>99</v>
      </c>
      <c r="G21" s="158" t="s">
        <v>201</v>
      </c>
      <c r="H21" s="158" t="s">
        <v>202</v>
      </c>
      <c r="I21" s="104">
        <v>2923.56</v>
      </c>
      <c r="J21" s="104">
        <v>2923.56</v>
      </c>
      <c r="K21" s="170"/>
      <c r="L21" s="170"/>
      <c r="M21" s="104">
        <v>2923.56</v>
      </c>
      <c r="N21" s="172"/>
      <c r="O21" s="172"/>
      <c r="P21" s="172"/>
      <c r="Q21" s="172"/>
      <c r="R21" s="172"/>
      <c r="S21" s="172"/>
      <c r="T21" s="172"/>
      <c r="U21" s="172"/>
      <c r="V21" s="172"/>
      <c r="W21" s="172"/>
      <c r="X21" s="172"/>
    </row>
    <row r="22" ht="17.25" customHeight="1" spans="1:24">
      <c r="A22" s="157" t="s">
        <v>71</v>
      </c>
      <c r="B22" s="157" t="s">
        <v>71</v>
      </c>
      <c r="C22" s="161" t="s">
        <v>189</v>
      </c>
      <c r="D22" s="158" t="s">
        <v>190</v>
      </c>
      <c r="E22" s="158" t="s">
        <v>200</v>
      </c>
      <c r="F22" s="158" t="s">
        <v>99</v>
      </c>
      <c r="G22" s="158" t="s">
        <v>201</v>
      </c>
      <c r="H22" s="158" t="s">
        <v>202</v>
      </c>
      <c r="I22" s="104">
        <v>11884.56</v>
      </c>
      <c r="J22" s="104">
        <v>11884.56</v>
      </c>
      <c r="K22" s="170"/>
      <c r="L22" s="170"/>
      <c r="M22" s="104">
        <v>11884.56</v>
      </c>
      <c r="N22" s="172"/>
      <c r="O22" s="172"/>
      <c r="P22" s="172"/>
      <c r="Q22" s="172"/>
      <c r="R22" s="172"/>
      <c r="S22" s="172"/>
      <c r="T22" s="172"/>
      <c r="U22" s="172"/>
      <c r="V22" s="172"/>
      <c r="W22" s="172"/>
      <c r="X22" s="172"/>
    </row>
    <row r="23" ht="17.25" customHeight="1" spans="1:24">
      <c r="A23" s="159" t="s">
        <v>71</v>
      </c>
      <c r="B23" s="159" t="s">
        <v>71</v>
      </c>
      <c r="C23" s="161" t="s">
        <v>189</v>
      </c>
      <c r="D23" s="158" t="s">
        <v>190</v>
      </c>
      <c r="E23" s="158" t="s">
        <v>200</v>
      </c>
      <c r="F23" s="158" t="s">
        <v>99</v>
      </c>
      <c r="G23" s="158" t="s">
        <v>201</v>
      </c>
      <c r="H23" s="158" t="s">
        <v>202</v>
      </c>
      <c r="I23" s="104">
        <v>3850.08</v>
      </c>
      <c r="J23" s="104">
        <v>3850.08</v>
      </c>
      <c r="K23" s="170"/>
      <c r="L23" s="170"/>
      <c r="M23" s="104">
        <v>3850.08</v>
      </c>
      <c r="N23" s="172"/>
      <c r="O23" s="172"/>
      <c r="P23" s="172"/>
      <c r="Q23" s="172"/>
      <c r="R23" s="172"/>
      <c r="S23" s="172"/>
      <c r="T23" s="172"/>
      <c r="U23" s="172"/>
      <c r="V23" s="172"/>
      <c r="W23" s="172"/>
      <c r="X23" s="172"/>
    </row>
    <row r="24" ht="17.25" customHeight="1" spans="1:24">
      <c r="A24" s="157" t="s">
        <v>71</v>
      </c>
      <c r="B24" s="162" t="s">
        <v>71</v>
      </c>
      <c r="C24" s="163" t="s">
        <v>203</v>
      </c>
      <c r="D24" s="158" t="s">
        <v>102</v>
      </c>
      <c r="E24" s="158" t="s">
        <v>204</v>
      </c>
      <c r="F24" s="158" t="s">
        <v>102</v>
      </c>
      <c r="G24" s="158" t="s">
        <v>205</v>
      </c>
      <c r="H24" s="158" t="s">
        <v>102</v>
      </c>
      <c r="I24" s="104">
        <v>303228</v>
      </c>
      <c r="J24" s="104">
        <v>303228</v>
      </c>
      <c r="K24" s="170"/>
      <c r="L24" s="170"/>
      <c r="M24" s="104">
        <v>303228</v>
      </c>
      <c r="N24" s="172"/>
      <c r="O24" s="172"/>
      <c r="P24" s="172"/>
      <c r="Q24" s="172"/>
      <c r="R24" s="172"/>
      <c r="S24" s="172"/>
      <c r="T24" s="172"/>
      <c r="U24" s="172"/>
      <c r="V24" s="172"/>
      <c r="W24" s="172"/>
      <c r="X24" s="172"/>
    </row>
    <row r="25" ht="17.25" customHeight="1" spans="1:24">
      <c r="A25" s="159" t="s">
        <v>71</v>
      </c>
      <c r="B25" s="142" t="s">
        <v>71</v>
      </c>
      <c r="C25" s="161" t="s">
        <v>206</v>
      </c>
      <c r="D25" s="158" t="s">
        <v>207</v>
      </c>
      <c r="E25" s="158" t="s">
        <v>178</v>
      </c>
      <c r="F25" s="158" t="s">
        <v>87</v>
      </c>
      <c r="G25" s="158" t="s">
        <v>208</v>
      </c>
      <c r="H25" s="158" t="s">
        <v>209</v>
      </c>
      <c r="I25" s="104">
        <v>122400</v>
      </c>
      <c r="J25" s="104">
        <v>122400</v>
      </c>
      <c r="K25" s="170"/>
      <c r="L25" s="170"/>
      <c r="M25" s="104">
        <v>122400</v>
      </c>
      <c r="N25" s="172"/>
      <c r="O25" s="172"/>
      <c r="P25" s="172"/>
      <c r="Q25" s="172"/>
      <c r="R25" s="172"/>
      <c r="S25" s="172"/>
      <c r="T25" s="172"/>
      <c r="U25" s="172"/>
      <c r="V25" s="172"/>
      <c r="W25" s="172"/>
      <c r="X25" s="172"/>
    </row>
    <row r="26" ht="17.25" customHeight="1" spans="1:24">
      <c r="A26" s="157" t="s">
        <v>71</v>
      </c>
      <c r="B26" s="142" t="s">
        <v>71</v>
      </c>
      <c r="C26" s="161" t="s">
        <v>210</v>
      </c>
      <c r="D26" s="158" t="s">
        <v>211</v>
      </c>
      <c r="E26" s="158" t="s">
        <v>178</v>
      </c>
      <c r="F26" s="158" t="s">
        <v>87</v>
      </c>
      <c r="G26" s="158" t="s">
        <v>212</v>
      </c>
      <c r="H26" s="158" t="s">
        <v>211</v>
      </c>
      <c r="I26" s="104">
        <v>10140</v>
      </c>
      <c r="J26" s="104">
        <v>10140</v>
      </c>
      <c r="K26" s="170"/>
      <c r="L26" s="170"/>
      <c r="M26" s="104">
        <v>10140</v>
      </c>
      <c r="N26" s="172"/>
      <c r="O26" s="172"/>
      <c r="P26" s="172"/>
      <c r="Q26" s="172"/>
      <c r="R26" s="172"/>
      <c r="S26" s="172"/>
      <c r="T26" s="172"/>
      <c r="U26" s="172"/>
      <c r="V26" s="172"/>
      <c r="W26" s="172"/>
      <c r="X26" s="172"/>
    </row>
    <row r="27" ht="17.25" customHeight="1" spans="1:24">
      <c r="A27" s="159" t="s">
        <v>71</v>
      </c>
      <c r="B27" s="142" t="s">
        <v>71</v>
      </c>
      <c r="C27" s="161" t="s">
        <v>210</v>
      </c>
      <c r="D27" s="158" t="s">
        <v>211</v>
      </c>
      <c r="E27" s="158" t="s">
        <v>178</v>
      </c>
      <c r="F27" s="158" t="s">
        <v>87</v>
      </c>
      <c r="G27" s="158" t="s">
        <v>212</v>
      </c>
      <c r="H27" s="158" t="s">
        <v>211</v>
      </c>
      <c r="I27" s="104">
        <v>3900</v>
      </c>
      <c r="J27" s="104">
        <v>3900</v>
      </c>
      <c r="K27" s="170"/>
      <c r="L27" s="170"/>
      <c r="M27" s="104">
        <v>3900</v>
      </c>
      <c r="N27" s="172"/>
      <c r="O27" s="172"/>
      <c r="P27" s="172"/>
      <c r="Q27" s="172"/>
      <c r="R27" s="172"/>
      <c r="S27" s="172"/>
      <c r="T27" s="172"/>
      <c r="U27" s="172"/>
      <c r="V27" s="172"/>
      <c r="W27" s="172"/>
      <c r="X27" s="172"/>
    </row>
    <row r="28" ht="17.25" customHeight="1" spans="1:24">
      <c r="A28" s="157" t="s">
        <v>71</v>
      </c>
      <c r="B28" s="142" t="s">
        <v>71</v>
      </c>
      <c r="C28" s="161" t="s">
        <v>213</v>
      </c>
      <c r="D28" s="158" t="s">
        <v>214</v>
      </c>
      <c r="E28" s="158" t="s">
        <v>178</v>
      </c>
      <c r="F28" s="158" t="s">
        <v>87</v>
      </c>
      <c r="G28" s="158" t="s">
        <v>215</v>
      </c>
      <c r="H28" s="158" t="s">
        <v>216</v>
      </c>
      <c r="I28" s="104">
        <v>18954</v>
      </c>
      <c r="J28" s="104">
        <v>18954</v>
      </c>
      <c r="K28" s="170"/>
      <c r="L28" s="170"/>
      <c r="M28" s="104">
        <v>18954</v>
      </c>
      <c r="N28" s="172"/>
      <c r="O28" s="172"/>
      <c r="P28" s="172"/>
      <c r="Q28" s="172"/>
      <c r="R28" s="172"/>
      <c r="S28" s="172"/>
      <c r="T28" s="172"/>
      <c r="U28" s="172"/>
      <c r="V28" s="172"/>
      <c r="W28" s="172"/>
      <c r="X28" s="172"/>
    </row>
    <row r="29" ht="17.25" customHeight="1" spans="1:24">
      <c r="A29" s="159" t="s">
        <v>71</v>
      </c>
      <c r="B29" s="142" t="s">
        <v>71</v>
      </c>
      <c r="C29" s="161" t="s">
        <v>213</v>
      </c>
      <c r="D29" s="158" t="s">
        <v>214</v>
      </c>
      <c r="E29" s="158" t="s">
        <v>178</v>
      </c>
      <c r="F29" s="158" t="s">
        <v>87</v>
      </c>
      <c r="G29" s="158" t="s">
        <v>215</v>
      </c>
      <c r="H29" s="158" t="s">
        <v>216</v>
      </c>
      <c r="I29" s="104">
        <v>7290</v>
      </c>
      <c r="J29" s="104">
        <v>7290</v>
      </c>
      <c r="K29" s="170"/>
      <c r="L29" s="170"/>
      <c r="M29" s="104">
        <v>7290</v>
      </c>
      <c r="N29" s="172"/>
      <c r="O29" s="172"/>
      <c r="P29" s="172"/>
      <c r="Q29" s="172"/>
      <c r="R29" s="172"/>
      <c r="S29" s="172"/>
      <c r="T29" s="172"/>
      <c r="U29" s="172"/>
      <c r="V29" s="172"/>
      <c r="W29" s="172"/>
      <c r="X29" s="172"/>
    </row>
    <row r="30" ht="17.25" customHeight="1" spans="1:24">
      <c r="A30" s="157" t="s">
        <v>71</v>
      </c>
      <c r="B30" s="142" t="s">
        <v>71</v>
      </c>
      <c r="C30" s="161" t="s">
        <v>213</v>
      </c>
      <c r="D30" s="158" t="s">
        <v>214</v>
      </c>
      <c r="E30" s="158" t="s">
        <v>178</v>
      </c>
      <c r="F30" s="158" t="s">
        <v>87</v>
      </c>
      <c r="G30" s="158" t="s">
        <v>217</v>
      </c>
      <c r="H30" s="158" t="s">
        <v>218</v>
      </c>
      <c r="I30" s="104">
        <v>2847</v>
      </c>
      <c r="J30" s="104">
        <v>2847</v>
      </c>
      <c r="K30" s="170"/>
      <c r="L30" s="170"/>
      <c r="M30" s="104">
        <v>2847</v>
      </c>
      <c r="N30" s="173"/>
      <c r="O30" s="173"/>
      <c r="P30" s="173"/>
      <c r="Q30" s="173"/>
      <c r="R30" s="173"/>
      <c r="S30" s="173"/>
      <c r="T30" s="173"/>
      <c r="U30" s="173"/>
      <c r="V30" s="173"/>
      <c r="W30" s="173"/>
      <c r="X30" s="173"/>
    </row>
    <row r="31" ht="17.25" customHeight="1" spans="1:24">
      <c r="A31" s="159" t="s">
        <v>71</v>
      </c>
      <c r="B31" s="142" t="s">
        <v>71</v>
      </c>
      <c r="C31" s="161" t="s">
        <v>213</v>
      </c>
      <c r="D31" s="158" t="s">
        <v>214</v>
      </c>
      <c r="E31" s="158" t="s">
        <v>178</v>
      </c>
      <c r="F31" s="158" t="s">
        <v>87</v>
      </c>
      <c r="G31" s="158" t="s">
        <v>217</v>
      </c>
      <c r="H31" s="158" t="s">
        <v>218</v>
      </c>
      <c r="I31" s="104">
        <v>1095</v>
      </c>
      <c r="J31" s="104">
        <v>1095</v>
      </c>
      <c r="K31" s="170"/>
      <c r="L31" s="170"/>
      <c r="M31" s="104">
        <v>1095</v>
      </c>
      <c r="N31" s="173"/>
      <c r="O31" s="173"/>
      <c r="P31" s="173"/>
      <c r="Q31" s="173"/>
      <c r="R31" s="173"/>
      <c r="S31" s="173"/>
      <c r="T31" s="173"/>
      <c r="U31" s="173"/>
      <c r="V31" s="173"/>
      <c r="W31" s="173"/>
      <c r="X31" s="173"/>
    </row>
    <row r="32" ht="17.25" customHeight="1" spans="1:24">
      <c r="A32" s="157" t="s">
        <v>71</v>
      </c>
      <c r="B32" s="142" t="s">
        <v>71</v>
      </c>
      <c r="C32" s="161" t="s">
        <v>213</v>
      </c>
      <c r="D32" s="158" t="s">
        <v>214</v>
      </c>
      <c r="E32" s="158" t="s">
        <v>178</v>
      </c>
      <c r="F32" s="158" t="s">
        <v>87</v>
      </c>
      <c r="G32" s="158" t="s">
        <v>219</v>
      </c>
      <c r="H32" s="158" t="s">
        <v>220</v>
      </c>
      <c r="I32" s="104">
        <v>6734</v>
      </c>
      <c r="J32" s="104">
        <v>6734</v>
      </c>
      <c r="K32" s="170"/>
      <c r="L32" s="170"/>
      <c r="M32" s="104">
        <v>6734</v>
      </c>
      <c r="N32" s="173"/>
      <c r="O32" s="173"/>
      <c r="P32" s="173"/>
      <c r="Q32" s="173"/>
      <c r="R32" s="173"/>
      <c r="S32" s="173"/>
      <c r="T32" s="173"/>
      <c r="U32" s="173"/>
      <c r="V32" s="173"/>
      <c r="W32" s="173"/>
      <c r="X32" s="173"/>
    </row>
    <row r="33" ht="17.25" customHeight="1" spans="1:24">
      <c r="A33" s="159" t="s">
        <v>71</v>
      </c>
      <c r="B33" s="142" t="s">
        <v>71</v>
      </c>
      <c r="C33" s="161" t="s">
        <v>213</v>
      </c>
      <c r="D33" s="158" t="s">
        <v>214</v>
      </c>
      <c r="E33" s="158" t="s">
        <v>178</v>
      </c>
      <c r="F33" s="158" t="s">
        <v>87</v>
      </c>
      <c r="G33" s="158" t="s">
        <v>219</v>
      </c>
      <c r="H33" s="158" t="s">
        <v>220</v>
      </c>
      <c r="I33" s="104">
        <v>2590</v>
      </c>
      <c r="J33" s="104">
        <v>2590</v>
      </c>
      <c r="K33" s="170"/>
      <c r="L33" s="170"/>
      <c r="M33" s="104">
        <v>2590</v>
      </c>
      <c r="N33" s="173"/>
      <c r="O33" s="173"/>
      <c r="P33" s="173"/>
      <c r="Q33" s="173"/>
      <c r="R33" s="173"/>
      <c r="S33" s="173"/>
      <c r="T33" s="173"/>
      <c r="U33" s="173"/>
      <c r="V33" s="173"/>
      <c r="W33" s="173"/>
      <c r="X33" s="173"/>
    </row>
    <row r="34" ht="17.25" customHeight="1" spans="1:24">
      <c r="A34" s="157" t="s">
        <v>71</v>
      </c>
      <c r="B34" s="142" t="s">
        <v>71</v>
      </c>
      <c r="C34" s="161" t="s">
        <v>213</v>
      </c>
      <c r="D34" s="158" t="s">
        <v>214</v>
      </c>
      <c r="E34" s="158" t="s">
        <v>178</v>
      </c>
      <c r="F34" s="158" t="s">
        <v>87</v>
      </c>
      <c r="G34" s="158" t="s">
        <v>221</v>
      </c>
      <c r="H34" s="158" t="s">
        <v>222</v>
      </c>
      <c r="I34" s="104">
        <v>11791</v>
      </c>
      <c r="J34" s="104">
        <v>11791</v>
      </c>
      <c r="K34" s="170"/>
      <c r="L34" s="170"/>
      <c r="M34" s="104">
        <v>11791</v>
      </c>
      <c r="N34" s="173"/>
      <c r="O34" s="173"/>
      <c r="P34" s="173"/>
      <c r="Q34" s="173"/>
      <c r="R34" s="173"/>
      <c r="S34" s="173"/>
      <c r="T34" s="173"/>
      <c r="U34" s="173"/>
      <c r="V34" s="173"/>
      <c r="W34" s="173"/>
      <c r="X34" s="173"/>
    </row>
    <row r="35" ht="17.25" customHeight="1" spans="1:24">
      <c r="A35" s="159" t="s">
        <v>71</v>
      </c>
      <c r="B35" s="142" t="s">
        <v>71</v>
      </c>
      <c r="C35" s="161" t="s">
        <v>213</v>
      </c>
      <c r="D35" s="158" t="s">
        <v>214</v>
      </c>
      <c r="E35" s="158" t="s">
        <v>178</v>
      </c>
      <c r="F35" s="158" t="s">
        <v>87</v>
      </c>
      <c r="G35" s="158" t="s">
        <v>221</v>
      </c>
      <c r="H35" s="158" t="s">
        <v>222</v>
      </c>
      <c r="I35" s="104">
        <v>4535</v>
      </c>
      <c r="J35" s="104">
        <v>4535</v>
      </c>
      <c r="K35" s="170"/>
      <c r="L35" s="170"/>
      <c r="M35" s="104">
        <v>4535</v>
      </c>
      <c r="N35" s="173"/>
      <c r="O35" s="173"/>
      <c r="P35" s="173"/>
      <c r="Q35" s="173"/>
      <c r="R35" s="173"/>
      <c r="S35" s="173"/>
      <c r="T35" s="173"/>
      <c r="U35" s="173"/>
      <c r="V35" s="173"/>
      <c r="W35" s="173"/>
      <c r="X35" s="173"/>
    </row>
    <row r="36" ht="17.25" customHeight="1" spans="1:24">
      <c r="A36" s="157" t="s">
        <v>71</v>
      </c>
      <c r="B36" s="142" t="s">
        <v>71</v>
      </c>
      <c r="C36" s="161" t="s">
        <v>213</v>
      </c>
      <c r="D36" s="158" t="s">
        <v>214</v>
      </c>
      <c r="E36" s="158" t="s">
        <v>178</v>
      </c>
      <c r="F36" s="158" t="s">
        <v>87</v>
      </c>
      <c r="G36" s="158" t="s">
        <v>223</v>
      </c>
      <c r="H36" s="158" t="s">
        <v>224</v>
      </c>
      <c r="I36" s="104">
        <v>12636</v>
      </c>
      <c r="J36" s="104">
        <v>12636</v>
      </c>
      <c r="K36" s="170"/>
      <c r="L36" s="170"/>
      <c r="M36" s="104">
        <v>12636</v>
      </c>
      <c r="N36" s="173"/>
      <c r="O36" s="173"/>
      <c r="P36" s="173"/>
      <c r="Q36" s="173"/>
      <c r="R36" s="173"/>
      <c r="S36" s="173"/>
      <c r="T36" s="173"/>
      <c r="U36" s="173"/>
      <c r="V36" s="173"/>
      <c r="W36" s="173"/>
      <c r="X36" s="173"/>
    </row>
    <row r="37" ht="17.25" customHeight="1" spans="1:24">
      <c r="A37" s="159" t="s">
        <v>71</v>
      </c>
      <c r="B37" s="142" t="s">
        <v>71</v>
      </c>
      <c r="C37" s="161" t="s">
        <v>213</v>
      </c>
      <c r="D37" s="158" t="s">
        <v>214</v>
      </c>
      <c r="E37" s="158" t="s">
        <v>178</v>
      </c>
      <c r="F37" s="158" t="s">
        <v>87</v>
      </c>
      <c r="G37" s="158" t="s">
        <v>223</v>
      </c>
      <c r="H37" s="158" t="s">
        <v>224</v>
      </c>
      <c r="I37" s="104">
        <v>4860</v>
      </c>
      <c r="J37" s="104">
        <v>4860</v>
      </c>
      <c r="K37" s="170"/>
      <c r="L37" s="170"/>
      <c r="M37" s="104">
        <v>4860</v>
      </c>
      <c r="N37" s="173"/>
      <c r="O37" s="173"/>
      <c r="P37" s="173"/>
      <c r="Q37" s="173"/>
      <c r="R37" s="173"/>
      <c r="S37" s="173"/>
      <c r="T37" s="173"/>
      <c r="U37" s="173"/>
      <c r="V37" s="173"/>
      <c r="W37" s="173"/>
      <c r="X37" s="173"/>
    </row>
    <row r="38" ht="17.25" customHeight="1" spans="1:24">
      <c r="A38" s="157" t="s">
        <v>71</v>
      </c>
      <c r="B38" s="142" t="s">
        <v>71</v>
      </c>
      <c r="C38" s="161" t="s">
        <v>213</v>
      </c>
      <c r="D38" s="158" t="s">
        <v>214</v>
      </c>
      <c r="E38" s="158" t="s">
        <v>178</v>
      </c>
      <c r="F38" s="158" t="s">
        <v>87</v>
      </c>
      <c r="G38" s="158" t="s">
        <v>225</v>
      </c>
      <c r="H38" s="158" t="s">
        <v>226</v>
      </c>
      <c r="I38" s="104">
        <v>3029</v>
      </c>
      <c r="J38" s="104">
        <v>3029</v>
      </c>
      <c r="K38" s="170"/>
      <c r="L38" s="170"/>
      <c r="M38" s="104">
        <v>3029</v>
      </c>
      <c r="N38" s="173"/>
      <c r="O38" s="173"/>
      <c r="P38" s="173"/>
      <c r="Q38" s="173"/>
      <c r="R38" s="173"/>
      <c r="S38" s="173"/>
      <c r="T38" s="173"/>
      <c r="U38" s="173"/>
      <c r="V38" s="173"/>
      <c r="W38" s="173"/>
      <c r="X38" s="173"/>
    </row>
    <row r="39" ht="17.25" customHeight="1" spans="1:24">
      <c r="A39" s="159" t="s">
        <v>71</v>
      </c>
      <c r="B39" s="142" t="s">
        <v>71</v>
      </c>
      <c r="C39" s="161" t="s">
        <v>213</v>
      </c>
      <c r="D39" s="158" t="s">
        <v>214</v>
      </c>
      <c r="E39" s="158" t="s">
        <v>178</v>
      </c>
      <c r="F39" s="158" t="s">
        <v>87</v>
      </c>
      <c r="G39" s="158" t="s">
        <v>225</v>
      </c>
      <c r="H39" s="158" t="s">
        <v>226</v>
      </c>
      <c r="I39" s="104">
        <v>1165</v>
      </c>
      <c r="J39" s="104">
        <v>1165</v>
      </c>
      <c r="K39" s="170"/>
      <c r="L39" s="170"/>
      <c r="M39" s="104">
        <v>1165</v>
      </c>
      <c r="N39" s="173"/>
      <c r="O39" s="173"/>
      <c r="P39" s="173"/>
      <c r="Q39" s="173"/>
      <c r="R39" s="173"/>
      <c r="S39" s="173"/>
      <c r="T39" s="173"/>
      <c r="U39" s="173"/>
      <c r="V39" s="173"/>
      <c r="W39" s="173"/>
      <c r="X39" s="173"/>
    </row>
    <row r="40" ht="17.25" customHeight="1" spans="1:24">
      <c r="A40" s="157" t="s">
        <v>71</v>
      </c>
      <c r="B40" s="142" t="s">
        <v>71</v>
      </c>
      <c r="C40" s="161" t="s">
        <v>213</v>
      </c>
      <c r="D40" s="158" t="s">
        <v>214</v>
      </c>
      <c r="E40" s="158" t="s">
        <v>178</v>
      </c>
      <c r="F40" s="158" t="s">
        <v>87</v>
      </c>
      <c r="G40" s="158" t="s">
        <v>227</v>
      </c>
      <c r="H40" s="158" t="s">
        <v>228</v>
      </c>
      <c r="I40" s="104">
        <v>15000</v>
      </c>
      <c r="J40" s="104">
        <v>15000</v>
      </c>
      <c r="K40" s="170"/>
      <c r="L40" s="170"/>
      <c r="M40" s="104">
        <v>15000</v>
      </c>
      <c r="N40" s="173"/>
      <c r="O40" s="173"/>
      <c r="P40" s="173"/>
      <c r="Q40" s="173"/>
      <c r="R40" s="173"/>
      <c r="S40" s="173"/>
      <c r="T40" s="173"/>
      <c r="U40" s="173"/>
      <c r="V40" s="173"/>
      <c r="W40" s="173"/>
      <c r="X40" s="173"/>
    </row>
    <row r="41" ht="17.25" customHeight="1" spans="1:24">
      <c r="A41" s="159" t="s">
        <v>71</v>
      </c>
      <c r="B41" s="142" t="s">
        <v>71</v>
      </c>
      <c r="C41" s="161" t="s">
        <v>213</v>
      </c>
      <c r="D41" s="158" t="s">
        <v>214</v>
      </c>
      <c r="E41" s="158" t="s">
        <v>178</v>
      </c>
      <c r="F41" s="158" t="s">
        <v>87</v>
      </c>
      <c r="G41" s="158" t="s">
        <v>227</v>
      </c>
      <c r="H41" s="158" t="s">
        <v>228</v>
      </c>
      <c r="I41" s="104">
        <v>39000</v>
      </c>
      <c r="J41" s="104">
        <v>39000</v>
      </c>
      <c r="K41" s="170"/>
      <c r="L41" s="170"/>
      <c r="M41" s="104">
        <v>39000</v>
      </c>
      <c r="N41" s="173"/>
      <c r="O41" s="173"/>
      <c r="P41" s="173"/>
      <c r="Q41" s="173"/>
      <c r="R41" s="173"/>
      <c r="S41" s="173"/>
      <c r="T41" s="173"/>
      <c r="U41" s="173"/>
      <c r="V41" s="173"/>
      <c r="W41" s="173"/>
      <c r="X41" s="173"/>
    </row>
    <row r="42" ht="17.25" customHeight="1" spans="1:24">
      <c r="A42" s="157" t="s">
        <v>71</v>
      </c>
      <c r="B42" s="142" t="s">
        <v>71</v>
      </c>
      <c r="C42" s="161" t="s">
        <v>213</v>
      </c>
      <c r="D42" s="158" t="s">
        <v>214</v>
      </c>
      <c r="E42" s="158" t="s">
        <v>178</v>
      </c>
      <c r="F42" s="158" t="s">
        <v>87</v>
      </c>
      <c r="G42" s="158" t="s">
        <v>208</v>
      </c>
      <c r="H42" s="158" t="s">
        <v>209</v>
      </c>
      <c r="I42" s="104">
        <v>12240</v>
      </c>
      <c r="J42" s="104">
        <v>12240</v>
      </c>
      <c r="K42" s="170"/>
      <c r="L42" s="170"/>
      <c r="M42" s="104">
        <v>12240</v>
      </c>
      <c r="N42" s="173"/>
      <c r="O42" s="173"/>
      <c r="P42" s="173"/>
      <c r="Q42" s="173"/>
      <c r="R42" s="173"/>
      <c r="S42" s="173"/>
      <c r="T42" s="173"/>
      <c r="U42" s="173"/>
      <c r="V42" s="173"/>
      <c r="W42" s="173"/>
      <c r="X42" s="173"/>
    </row>
    <row r="43" ht="17.25" customHeight="1" spans="1:24">
      <c r="A43" s="159" t="s">
        <v>71</v>
      </c>
      <c r="B43" s="142" t="s">
        <v>71</v>
      </c>
      <c r="C43" s="161" t="s">
        <v>213</v>
      </c>
      <c r="D43" s="158" t="s">
        <v>214</v>
      </c>
      <c r="E43" s="158" t="s">
        <v>229</v>
      </c>
      <c r="F43" s="158" t="s">
        <v>93</v>
      </c>
      <c r="G43" s="158" t="s">
        <v>230</v>
      </c>
      <c r="H43" s="158" t="s">
        <v>231</v>
      </c>
      <c r="I43" s="104">
        <v>3000</v>
      </c>
      <c r="J43" s="104">
        <v>3000</v>
      </c>
      <c r="K43" s="170"/>
      <c r="L43" s="170"/>
      <c r="M43" s="104">
        <v>3000</v>
      </c>
      <c r="N43" s="173"/>
      <c r="O43" s="173"/>
      <c r="P43" s="173"/>
      <c r="Q43" s="173"/>
      <c r="R43" s="173"/>
      <c r="S43" s="173"/>
      <c r="T43" s="173"/>
      <c r="U43" s="173"/>
      <c r="V43" s="173"/>
      <c r="W43" s="173"/>
      <c r="X43" s="173"/>
    </row>
    <row r="44" ht="17.25" customHeight="1" spans="1:24">
      <c r="A44" s="157" t="s">
        <v>71</v>
      </c>
      <c r="B44" s="142" t="s">
        <v>71</v>
      </c>
      <c r="C44" s="161" t="s">
        <v>232</v>
      </c>
      <c r="D44" s="158" t="s">
        <v>233</v>
      </c>
      <c r="E44" s="158" t="s">
        <v>229</v>
      </c>
      <c r="F44" s="158" t="s">
        <v>93</v>
      </c>
      <c r="G44" s="158" t="s">
        <v>234</v>
      </c>
      <c r="H44" s="158" t="s">
        <v>235</v>
      </c>
      <c r="I44" s="104">
        <v>126000</v>
      </c>
      <c r="J44" s="104">
        <v>126000</v>
      </c>
      <c r="K44" s="170"/>
      <c r="L44" s="170"/>
      <c r="M44" s="104">
        <v>126000</v>
      </c>
      <c r="N44" s="173"/>
      <c r="O44" s="173"/>
      <c r="P44" s="173"/>
      <c r="Q44" s="173"/>
      <c r="R44" s="173"/>
      <c r="S44" s="173"/>
      <c r="T44" s="173"/>
      <c r="U44" s="173"/>
      <c r="V44" s="173"/>
      <c r="W44" s="173"/>
      <c r="X44" s="173"/>
    </row>
    <row r="45" ht="17.25" customHeight="1" spans="1:24">
      <c r="A45" s="159" t="s">
        <v>71</v>
      </c>
      <c r="B45" s="142" t="s">
        <v>71</v>
      </c>
      <c r="C45" s="161" t="s">
        <v>236</v>
      </c>
      <c r="D45" s="158" t="s">
        <v>237</v>
      </c>
      <c r="E45" s="158" t="s">
        <v>178</v>
      </c>
      <c r="F45" s="158" t="s">
        <v>87</v>
      </c>
      <c r="G45" s="158" t="s">
        <v>183</v>
      </c>
      <c r="H45" s="158" t="s">
        <v>184</v>
      </c>
      <c r="I45" s="104">
        <v>172000</v>
      </c>
      <c r="J45" s="104">
        <v>172000</v>
      </c>
      <c r="K45" s="170"/>
      <c r="L45" s="170"/>
      <c r="M45" s="104">
        <v>172000</v>
      </c>
      <c r="N45" s="173"/>
      <c r="O45" s="173"/>
      <c r="P45" s="173"/>
      <c r="Q45" s="173"/>
      <c r="R45" s="173"/>
      <c r="S45" s="173"/>
      <c r="T45" s="173"/>
      <c r="U45" s="173"/>
      <c r="V45" s="173"/>
      <c r="W45" s="173"/>
      <c r="X45" s="173"/>
    </row>
    <row r="46" ht="17.25" customHeight="1" spans="1:24">
      <c r="A46" s="157" t="s">
        <v>71</v>
      </c>
      <c r="B46" s="142" t="s">
        <v>71</v>
      </c>
      <c r="C46" s="161" t="s">
        <v>236</v>
      </c>
      <c r="D46" s="158" t="s">
        <v>237</v>
      </c>
      <c r="E46" s="158" t="s">
        <v>178</v>
      </c>
      <c r="F46" s="158" t="s">
        <v>87</v>
      </c>
      <c r="G46" s="158" t="s">
        <v>187</v>
      </c>
      <c r="H46" s="158" t="s">
        <v>188</v>
      </c>
      <c r="I46" s="104">
        <v>48000</v>
      </c>
      <c r="J46" s="104">
        <v>48000</v>
      </c>
      <c r="K46" s="170"/>
      <c r="L46" s="170"/>
      <c r="M46" s="104">
        <v>48000</v>
      </c>
      <c r="N46" s="173"/>
      <c r="O46" s="173"/>
      <c r="P46" s="173"/>
      <c r="Q46" s="173"/>
      <c r="R46" s="173"/>
      <c r="S46" s="173"/>
      <c r="T46" s="173"/>
      <c r="U46" s="173"/>
      <c r="V46" s="173"/>
      <c r="W46" s="173"/>
      <c r="X46" s="173"/>
    </row>
    <row r="47" ht="17.25" customHeight="1" spans="1:24">
      <c r="A47" s="159" t="s">
        <v>71</v>
      </c>
      <c r="B47" s="142" t="s">
        <v>71</v>
      </c>
      <c r="C47" s="161" t="s">
        <v>236</v>
      </c>
      <c r="D47" s="158" t="s">
        <v>237</v>
      </c>
      <c r="E47" s="158" t="s">
        <v>178</v>
      </c>
      <c r="F47" s="158" t="s">
        <v>87</v>
      </c>
      <c r="G47" s="158" t="s">
        <v>187</v>
      </c>
      <c r="H47" s="158" t="s">
        <v>188</v>
      </c>
      <c r="I47" s="104">
        <v>42000</v>
      </c>
      <c r="J47" s="104">
        <v>42000</v>
      </c>
      <c r="K47" s="170"/>
      <c r="L47" s="170"/>
      <c r="M47" s="104">
        <v>42000</v>
      </c>
      <c r="N47" s="173"/>
      <c r="O47" s="173"/>
      <c r="P47" s="173"/>
      <c r="Q47" s="173"/>
      <c r="R47" s="173"/>
      <c r="S47" s="173"/>
      <c r="T47" s="173"/>
      <c r="U47" s="173"/>
      <c r="V47" s="173"/>
      <c r="W47" s="173"/>
      <c r="X47" s="173"/>
    </row>
    <row r="48" ht="17.25" customHeight="1" spans="1:24">
      <c r="A48" s="157" t="s">
        <v>71</v>
      </c>
      <c r="B48" s="142" t="s">
        <v>71</v>
      </c>
      <c r="C48" s="163" t="s">
        <v>238</v>
      </c>
      <c r="D48" s="158" t="s">
        <v>239</v>
      </c>
      <c r="E48" s="158" t="s">
        <v>178</v>
      </c>
      <c r="F48" s="158" t="s">
        <v>87</v>
      </c>
      <c r="G48" s="158" t="s">
        <v>183</v>
      </c>
      <c r="H48" s="158" t="s">
        <v>184</v>
      </c>
      <c r="I48" s="104">
        <v>260000</v>
      </c>
      <c r="J48" s="104">
        <v>260000</v>
      </c>
      <c r="K48" s="170"/>
      <c r="L48" s="170"/>
      <c r="M48" s="104">
        <v>260000</v>
      </c>
      <c r="N48" s="173"/>
      <c r="O48" s="173"/>
      <c r="P48" s="173"/>
      <c r="Q48" s="173"/>
      <c r="R48" s="173"/>
      <c r="S48" s="173"/>
      <c r="T48" s="173"/>
      <c r="U48" s="173"/>
      <c r="V48" s="173"/>
      <c r="W48" s="173"/>
      <c r="X48" s="173"/>
    </row>
    <row r="49" ht="17.25" customHeight="1" spans="1:24">
      <c r="A49" s="159" t="s">
        <v>71</v>
      </c>
      <c r="B49" s="142" t="s">
        <v>71</v>
      </c>
      <c r="C49" s="161" t="s">
        <v>238</v>
      </c>
      <c r="D49" s="158" t="s">
        <v>239</v>
      </c>
      <c r="E49" s="158" t="s">
        <v>178</v>
      </c>
      <c r="F49" s="158" t="s">
        <v>87</v>
      </c>
      <c r="G49" s="158" t="s">
        <v>183</v>
      </c>
      <c r="H49" s="158" t="s">
        <v>184</v>
      </c>
      <c r="I49" s="104">
        <v>328680</v>
      </c>
      <c r="J49" s="104">
        <v>328680</v>
      </c>
      <c r="K49" s="170"/>
      <c r="L49" s="170"/>
      <c r="M49" s="104">
        <v>328680</v>
      </c>
      <c r="N49" s="173"/>
      <c r="O49" s="173"/>
      <c r="P49" s="173"/>
      <c r="Q49" s="173"/>
      <c r="R49" s="173"/>
      <c r="S49" s="173"/>
      <c r="T49" s="173"/>
      <c r="U49" s="173"/>
      <c r="V49" s="173"/>
      <c r="W49" s="173"/>
      <c r="X49" s="173"/>
    </row>
    <row r="50" ht="17.25" customHeight="1" spans="1:24">
      <c r="A50" s="157" t="s">
        <v>71</v>
      </c>
      <c r="B50" s="142" t="s">
        <v>71</v>
      </c>
      <c r="C50" s="161" t="s">
        <v>240</v>
      </c>
      <c r="D50" s="158" t="s">
        <v>241</v>
      </c>
      <c r="E50" s="158" t="s">
        <v>229</v>
      </c>
      <c r="F50" s="158" t="s">
        <v>93</v>
      </c>
      <c r="G50" s="158" t="s">
        <v>227</v>
      </c>
      <c r="H50" s="158" t="s">
        <v>228</v>
      </c>
      <c r="I50" s="104">
        <v>15000</v>
      </c>
      <c r="J50" s="104">
        <v>15000</v>
      </c>
      <c r="K50" s="170"/>
      <c r="L50" s="170"/>
      <c r="M50" s="104">
        <v>15000</v>
      </c>
      <c r="N50" s="173"/>
      <c r="O50" s="173"/>
      <c r="P50" s="173"/>
      <c r="Q50" s="173"/>
      <c r="R50" s="173"/>
      <c r="S50" s="173"/>
      <c r="T50" s="173"/>
      <c r="U50" s="173"/>
      <c r="V50" s="173"/>
      <c r="W50" s="173"/>
      <c r="X50" s="173"/>
    </row>
    <row r="51" ht="17.25" customHeight="1" spans="1:24">
      <c r="A51" s="159" t="s">
        <v>71</v>
      </c>
      <c r="B51" s="142" t="s">
        <v>71</v>
      </c>
      <c r="C51" s="164" t="s">
        <v>242</v>
      </c>
      <c r="D51" s="158" t="s">
        <v>243</v>
      </c>
      <c r="E51" s="158" t="s">
        <v>244</v>
      </c>
      <c r="F51" s="158" t="s">
        <v>89</v>
      </c>
      <c r="G51" s="158" t="s">
        <v>245</v>
      </c>
      <c r="H51" s="158" t="s">
        <v>246</v>
      </c>
      <c r="I51" s="104">
        <v>7311960</v>
      </c>
      <c r="J51" s="104">
        <v>7311960</v>
      </c>
      <c r="K51" s="170"/>
      <c r="L51" s="170"/>
      <c r="M51" s="104">
        <v>7311960</v>
      </c>
      <c r="N51" s="173"/>
      <c r="O51" s="173"/>
      <c r="P51" s="173"/>
      <c r="Q51" s="173"/>
      <c r="R51" s="173"/>
      <c r="S51" s="173"/>
      <c r="T51" s="173"/>
      <c r="U51" s="173"/>
      <c r="V51" s="173"/>
      <c r="W51" s="173"/>
      <c r="X51" s="173"/>
    </row>
    <row r="52" ht="17.25" customHeight="1" spans="1:24">
      <c r="A52" s="32" t="s">
        <v>148</v>
      </c>
      <c r="B52" s="33"/>
      <c r="C52" s="165"/>
      <c r="D52" s="165"/>
      <c r="E52" s="165"/>
      <c r="F52" s="165"/>
      <c r="G52" s="165"/>
      <c r="H52" s="166"/>
      <c r="I52" s="80">
        <v>11316980.56</v>
      </c>
      <c r="J52" s="80">
        <v>11316980.56</v>
      </c>
      <c r="K52" s="80"/>
      <c r="L52" s="80"/>
      <c r="M52" s="80">
        <v>11316980.56</v>
      </c>
      <c r="N52" s="80"/>
      <c r="O52" s="80"/>
      <c r="P52" s="80"/>
      <c r="Q52" s="80"/>
      <c r="R52" s="80"/>
      <c r="S52" s="80"/>
      <c r="T52" s="80"/>
      <c r="U52" s="80"/>
      <c r="V52" s="80"/>
      <c r="W52" s="80"/>
      <c r="X52" s="80"/>
    </row>
  </sheetData>
  <mergeCells count="31">
    <mergeCell ref="A3:X3"/>
    <mergeCell ref="A4:H4"/>
    <mergeCell ref="I5:X5"/>
    <mergeCell ref="J6:N6"/>
    <mergeCell ref="O6:Q6"/>
    <mergeCell ref="S6:X6"/>
    <mergeCell ref="A52:H52"/>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ignoredErrors>
    <ignoredError sqref="A3" unlockedFormula="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0"/>
  <sheetViews>
    <sheetView showZeros="0" workbookViewId="0">
      <pane ySplit="1" topLeftCell="A2" activePane="bottomLeft" state="frozen"/>
      <selection/>
      <selection pane="bottomLeft" activeCell="I19" sqref="I19"/>
    </sheetView>
  </sheetViews>
  <sheetFormatPr defaultColWidth="9.14545454545454" defaultRowHeight="14.25" customHeight="1"/>
  <cols>
    <col min="1" max="1" width="23.1636363636364" customWidth="1"/>
    <col min="2" max="2" width="19.3181818181818" customWidth="1"/>
    <col min="3" max="3" width="32.8454545454545" customWidth="1"/>
    <col min="4" max="4" width="23.8454545454545" hidden="1" customWidth="1"/>
    <col min="5" max="5" width="13.8181818181818" hidden="1" customWidth="1"/>
    <col min="6" max="6" width="23.8909090909091" hidden="1" customWidth="1"/>
    <col min="7" max="7" width="13.8181818181818" hidden="1" customWidth="1"/>
    <col min="8" max="8" width="17.7090909090909" customWidth="1"/>
    <col min="9" max="13" width="20" customWidth="1"/>
    <col min="14" max="14" width="12.2818181818182" customWidth="1"/>
    <col min="15" max="15" width="12.7090909090909" customWidth="1"/>
    <col min="16" max="16" width="11.1454545454545" customWidth="1"/>
    <col min="17" max="21" width="19.8454545454545" customWidth="1"/>
    <col min="22" max="22" width="20" customWidth="1"/>
    <col min="23" max="23" width="19.845454545454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38"/>
      <c r="E2" s="2"/>
      <c r="F2" s="2"/>
      <c r="G2" s="2"/>
      <c r="H2" s="2"/>
      <c r="U2" s="138"/>
      <c r="W2" s="152" t="s">
        <v>247</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
        <v>1</v>
      </c>
      <c r="B4" s="6"/>
      <c r="C4" s="6"/>
      <c r="D4" s="6"/>
      <c r="E4" s="6"/>
      <c r="F4" s="6"/>
      <c r="G4" s="6"/>
      <c r="H4" s="6"/>
      <c r="I4" s="7"/>
      <c r="J4" s="7"/>
      <c r="K4" s="7"/>
      <c r="L4" s="7"/>
      <c r="M4" s="7"/>
      <c r="N4" s="7"/>
      <c r="O4" s="7"/>
      <c r="P4" s="7"/>
      <c r="Q4" s="7"/>
      <c r="U4" s="138"/>
      <c r="W4" s="118" t="s">
        <v>2</v>
      </c>
    </row>
    <row r="5" ht="21.75" customHeight="1" spans="1:23">
      <c r="A5" s="9" t="s">
        <v>248</v>
      </c>
      <c r="B5" s="10" t="s">
        <v>160</v>
      </c>
      <c r="C5" s="9" t="s">
        <v>161</v>
      </c>
      <c r="D5" s="9" t="s">
        <v>249</v>
      </c>
      <c r="E5" s="10" t="s">
        <v>162</v>
      </c>
      <c r="F5" s="10" t="s">
        <v>163</v>
      </c>
      <c r="G5" s="10" t="s">
        <v>250</v>
      </c>
      <c r="H5" s="10" t="s">
        <v>251</v>
      </c>
      <c r="I5" s="26" t="s">
        <v>56</v>
      </c>
      <c r="J5" s="11" t="s">
        <v>252</v>
      </c>
      <c r="K5" s="12"/>
      <c r="L5" s="12"/>
      <c r="M5" s="13"/>
      <c r="N5" s="11" t="s">
        <v>168</v>
      </c>
      <c r="O5" s="12"/>
      <c r="P5" s="13"/>
      <c r="Q5" s="10" t="s">
        <v>62</v>
      </c>
      <c r="R5" s="11" t="s">
        <v>63</v>
      </c>
      <c r="S5" s="12"/>
      <c r="T5" s="12"/>
      <c r="U5" s="12"/>
      <c r="V5" s="12"/>
      <c r="W5" s="13"/>
    </row>
    <row r="6" ht="21.75" customHeight="1" spans="1:23">
      <c r="A6" s="14"/>
      <c r="B6" s="27"/>
      <c r="C6" s="14"/>
      <c r="D6" s="14"/>
      <c r="E6" s="15"/>
      <c r="F6" s="15"/>
      <c r="G6" s="15"/>
      <c r="H6" s="15"/>
      <c r="I6" s="27"/>
      <c r="J6" s="145" t="s">
        <v>59</v>
      </c>
      <c r="K6" s="146"/>
      <c r="L6" s="10" t="s">
        <v>60</v>
      </c>
      <c r="M6" s="10" t="s">
        <v>61</v>
      </c>
      <c r="N6" s="10" t="s">
        <v>59</v>
      </c>
      <c r="O6" s="10" t="s">
        <v>60</v>
      </c>
      <c r="P6" s="10" t="s">
        <v>61</v>
      </c>
      <c r="Q6" s="15"/>
      <c r="R6" s="10" t="s">
        <v>58</v>
      </c>
      <c r="S6" s="10" t="s">
        <v>65</v>
      </c>
      <c r="T6" s="10" t="s">
        <v>174</v>
      </c>
      <c r="U6" s="10" t="s">
        <v>67</v>
      </c>
      <c r="V6" s="10" t="s">
        <v>68</v>
      </c>
      <c r="W6" s="10" t="s">
        <v>69</v>
      </c>
    </row>
    <row r="7" ht="21" customHeight="1" spans="1:23">
      <c r="A7" s="27"/>
      <c r="B7" s="27"/>
      <c r="C7" s="27"/>
      <c r="D7" s="27"/>
      <c r="E7" s="27"/>
      <c r="F7" s="27"/>
      <c r="G7" s="27"/>
      <c r="H7" s="27"/>
      <c r="I7" s="27"/>
      <c r="J7" s="147" t="s">
        <v>58</v>
      </c>
      <c r="K7" s="148"/>
      <c r="L7" s="27"/>
      <c r="M7" s="27"/>
      <c r="N7" s="27"/>
      <c r="O7" s="27"/>
      <c r="P7" s="27"/>
      <c r="Q7" s="27"/>
      <c r="R7" s="27"/>
      <c r="S7" s="27"/>
      <c r="T7" s="27"/>
      <c r="U7" s="27"/>
      <c r="V7" s="27"/>
      <c r="W7" s="27"/>
    </row>
    <row r="8" ht="39.75" customHeight="1" spans="1:23">
      <c r="A8" s="17"/>
      <c r="B8" s="19"/>
      <c r="C8" s="17"/>
      <c r="D8" s="17"/>
      <c r="E8" s="18"/>
      <c r="F8" s="18"/>
      <c r="G8" s="18"/>
      <c r="H8" s="18"/>
      <c r="I8" s="19"/>
      <c r="J8" s="66" t="s">
        <v>58</v>
      </c>
      <c r="K8" s="66" t="s">
        <v>253</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5">
        <v>12</v>
      </c>
      <c r="M9" s="35">
        <v>13</v>
      </c>
      <c r="N9" s="35">
        <v>14</v>
      </c>
      <c r="O9" s="35">
        <v>15</v>
      </c>
      <c r="P9" s="35">
        <v>16</v>
      </c>
      <c r="Q9" s="35">
        <v>17</v>
      </c>
      <c r="R9" s="35">
        <v>18</v>
      </c>
      <c r="S9" s="35">
        <v>19</v>
      </c>
      <c r="T9" s="35">
        <v>20</v>
      </c>
      <c r="U9" s="20">
        <v>21</v>
      </c>
      <c r="V9" s="35">
        <v>22</v>
      </c>
      <c r="W9" s="20">
        <v>23</v>
      </c>
    </row>
    <row r="10" ht="21.75" customHeight="1" spans="1:23">
      <c r="A10" s="135" t="s">
        <v>254</v>
      </c>
      <c r="B10" s="135" t="s">
        <v>255</v>
      </c>
      <c r="C10" s="135" t="s">
        <v>256</v>
      </c>
      <c r="D10" s="139" t="s">
        <v>71</v>
      </c>
      <c r="E10" s="140">
        <v>2010301</v>
      </c>
      <c r="F10" s="21" t="s">
        <v>87</v>
      </c>
      <c r="G10" s="141">
        <v>30299</v>
      </c>
      <c r="H10" s="139" t="s">
        <v>231</v>
      </c>
      <c r="I10" s="149">
        <v>45000</v>
      </c>
      <c r="J10" s="150">
        <v>45000</v>
      </c>
      <c r="K10" s="150">
        <v>45000</v>
      </c>
      <c r="L10" s="80"/>
      <c r="M10" s="80"/>
      <c r="N10" s="80"/>
      <c r="O10" s="80"/>
      <c r="P10" s="80"/>
      <c r="Q10" s="80"/>
      <c r="R10" s="80"/>
      <c r="S10" s="80"/>
      <c r="T10" s="80"/>
      <c r="U10" s="80"/>
      <c r="V10" s="80"/>
      <c r="W10" s="80"/>
    </row>
    <row r="11" ht="18.75" customHeight="1" spans="1:23">
      <c r="A11" s="135" t="s">
        <v>254</v>
      </c>
      <c r="B11" s="135" t="s">
        <v>257</v>
      </c>
      <c r="C11" s="135" t="s">
        <v>258</v>
      </c>
      <c r="D11" s="142" t="s">
        <v>71</v>
      </c>
      <c r="E11" s="143">
        <v>2010302</v>
      </c>
      <c r="F11" s="21" t="s">
        <v>88</v>
      </c>
      <c r="G11" s="141">
        <v>30201</v>
      </c>
      <c r="H11" s="144" t="s">
        <v>216</v>
      </c>
      <c r="I11" s="151">
        <v>30000</v>
      </c>
      <c r="J11" s="150">
        <v>30000</v>
      </c>
      <c r="K11" s="150">
        <v>30000</v>
      </c>
      <c r="L11" s="80"/>
      <c r="M11" s="80"/>
      <c r="N11" s="80"/>
      <c r="O11" s="80"/>
      <c r="P11" s="80"/>
      <c r="Q11" s="80"/>
      <c r="R11" s="80"/>
      <c r="S11" s="80"/>
      <c r="T11" s="80"/>
      <c r="U11" s="80"/>
      <c r="V11" s="80"/>
      <c r="W11" s="80"/>
    </row>
    <row r="12" ht="18.75" customHeight="1" spans="1:23">
      <c r="A12" s="135" t="s">
        <v>259</v>
      </c>
      <c r="B12" s="135" t="s">
        <v>260</v>
      </c>
      <c r="C12" s="135" t="s">
        <v>261</v>
      </c>
      <c r="D12" s="139" t="s">
        <v>71</v>
      </c>
      <c r="E12" s="143">
        <v>2019999</v>
      </c>
      <c r="F12" s="21" t="s">
        <v>90</v>
      </c>
      <c r="G12" s="141">
        <v>30201</v>
      </c>
      <c r="H12" s="144" t="s">
        <v>216</v>
      </c>
      <c r="I12" s="151">
        <v>137000</v>
      </c>
      <c r="J12" s="150">
        <v>137000</v>
      </c>
      <c r="K12" s="150">
        <v>137000</v>
      </c>
      <c r="L12" s="80"/>
      <c r="M12" s="80"/>
      <c r="N12" s="80"/>
      <c r="O12" s="80"/>
      <c r="P12" s="80"/>
      <c r="Q12" s="80"/>
      <c r="R12" s="80"/>
      <c r="S12" s="80"/>
      <c r="T12" s="80"/>
      <c r="U12" s="80"/>
      <c r="V12" s="80"/>
      <c r="W12" s="80"/>
    </row>
    <row r="13" ht="18.75" customHeight="1" spans="1:23">
      <c r="A13" s="135" t="s">
        <v>259</v>
      </c>
      <c r="B13" s="135" t="s">
        <v>260</v>
      </c>
      <c r="C13" s="135" t="s">
        <v>261</v>
      </c>
      <c r="D13" s="142" t="s">
        <v>71</v>
      </c>
      <c r="E13" s="143">
        <v>2019999</v>
      </c>
      <c r="F13" s="21" t="s">
        <v>90</v>
      </c>
      <c r="G13" s="141">
        <v>30205</v>
      </c>
      <c r="H13" s="144" t="s">
        <v>218</v>
      </c>
      <c r="I13" s="151">
        <v>40000</v>
      </c>
      <c r="J13" s="150">
        <v>40000</v>
      </c>
      <c r="K13" s="150">
        <v>40000</v>
      </c>
      <c r="L13" s="80"/>
      <c r="M13" s="80"/>
      <c r="N13" s="80"/>
      <c r="O13" s="80"/>
      <c r="P13" s="80"/>
      <c r="Q13" s="80"/>
      <c r="R13" s="80"/>
      <c r="S13" s="80"/>
      <c r="T13" s="80"/>
      <c r="U13" s="80"/>
      <c r="V13" s="80"/>
      <c r="W13" s="80"/>
    </row>
    <row r="14" ht="18.75" customHeight="1" spans="1:23">
      <c r="A14" s="135" t="s">
        <v>259</v>
      </c>
      <c r="B14" s="135" t="s">
        <v>260</v>
      </c>
      <c r="C14" s="135" t="s">
        <v>261</v>
      </c>
      <c r="D14" s="139" t="s">
        <v>71</v>
      </c>
      <c r="E14" s="143">
        <v>2019999</v>
      </c>
      <c r="F14" s="21" t="s">
        <v>90</v>
      </c>
      <c r="G14" s="141">
        <v>30227</v>
      </c>
      <c r="H14" s="144" t="s">
        <v>262</v>
      </c>
      <c r="I14" s="151">
        <v>100000</v>
      </c>
      <c r="J14" s="150">
        <v>100000</v>
      </c>
      <c r="K14" s="150">
        <v>100000</v>
      </c>
      <c r="L14" s="80"/>
      <c r="M14" s="80"/>
      <c r="N14" s="80"/>
      <c r="O14" s="80"/>
      <c r="P14" s="80"/>
      <c r="Q14" s="80"/>
      <c r="R14" s="80"/>
      <c r="S14" s="80"/>
      <c r="T14" s="80"/>
      <c r="U14" s="80"/>
      <c r="V14" s="80"/>
      <c r="W14" s="80"/>
    </row>
    <row r="15" ht="18.75" customHeight="1" spans="1:23">
      <c r="A15" s="135" t="s">
        <v>259</v>
      </c>
      <c r="B15" s="135" t="s">
        <v>263</v>
      </c>
      <c r="C15" s="135" t="s">
        <v>264</v>
      </c>
      <c r="D15" s="142" t="s">
        <v>71</v>
      </c>
      <c r="E15" s="143">
        <v>2019999</v>
      </c>
      <c r="F15" s="21" t="s">
        <v>90</v>
      </c>
      <c r="G15" s="141">
        <v>30201</v>
      </c>
      <c r="H15" s="144" t="s">
        <v>216</v>
      </c>
      <c r="I15" s="151">
        <v>273700</v>
      </c>
      <c r="J15" s="150">
        <v>273700</v>
      </c>
      <c r="K15" s="150">
        <v>273700</v>
      </c>
      <c r="L15" s="80"/>
      <c r="M15" s="80"/>
      <c r="N15" s="80"/>
      <c r="O15" s="80"/>
      <c r="P15" s="80"/>
      <c r="Q15" s="80"/>
      <c r="R15" s="80"/>
      <c r="S15" s="80"/>
      <c r="T15" s="80"/>
      <c r="U15" s="80"/>
      <c r="V15" s="80"/>
      <c r="W15" s="80"/>
    </row>
    <row r="16" ht="18.75" customHeight="1" spans="1:23">
      <c r="A16" s="135" t="s">
        <v>259</v>
      </c>
      <c r="B16" s="135" t="s">
        <v>263</v>
      </c>
      <c r="C16" s="135" t="s">
        <v>264</v>
      </c>
      <c r="D16" s="139" t="s">
        <v>71</v>
      </c>
      <c r="E16" s="143">
        <v>2019999</v>
      </c>
      <c r="F16" s="21" t="s">
        <v>90</v>
      </c>
      <c r="G16" s="141">
        <v>30207</v>
      </c>
      <c r="H16" s="144" t="s">
        <v>220</v>
      </c>
      <c r="I16" s="151">
        <v>13300</v>
      </c>
      <c r="J16" s="150">
        <v>13300</v>
      </c>
      <c r="K16" s="150">
        <v>13300</v>
      </c>
      <c r="L16" s="80"/>
      <c r="M16" s="80"/>
      <c r="N16" s="80"/>
      <c r="O16" s="80"/>
      <c r="P16" s="80"/>
      <c r="Q16" s="80"/>
      <c r="R16" s="80"/>
      <c r="S16" s="80"/>
      <c r="T16" s="80"/>
      <c r="U16" s="80"/>
      <c r="V16" s="80"/>
      <c r="W16" s="80"/>
    </row>
    <row r="17" ht="18.75" customHeight="1" spans="1:23">
      <c r="A17" s="135" t="s">
        <v>259</v>
      </c>
      <c r="B17" s="135" t="s">
        <v>263</v>
      </c>
      <c r="C17" s="135" t="s">
        <v>264</v>
      </c>
      <c r="D17" s="142" t="s">
        <v>71</v>
      </c>
      <c r="E17" s="143">
        <v>2019999</v>
      </c>
      <c r="F17" s="21" t="s">
        <v>90</v>
      </c>
      <c r="G17" s="141">
        <v>30213</v>
      </c>
      <c r="H17" s="144" t="s">
        <v>224</v>
      </c>
      <c r="I17" s="151">
        <v>6000</v>
      </c>
      <c r="J17" s="150">
        <v>6000</v>
      </c>
      <c r="K17" s="150">
        <v>6000</v>
      </c>
      <c r="L17" s="80"/>
      <c r="M17" s="80"/>
      <c r="N17" s="80"/>
      <c r="O17" s="80"/>
      <c r="P17" s="80"/>
      <c r="Q17" s="80"/>
      <c r="R17" s="80"/>
      <c r="S17" s="80"/>
      <c r="T17" s="80"/>
      <c r="U17" s="80"/>
      <c r="V17" s="80"/>
      <c r="W17" s="80"/>
    </row>
    <row r="18" ht="18.75" customHeight="1" spans="1:23">
      <c r="A18" s="135" t="s">
        <v>259</v>
      </c>
      <c r="B18" s="135" t="s">
        <v>263</v>
      </c>
      <c r="C18" s="135" t="s">
        <v>264</v>
      </c>
      <c r="D18" s="139" t="s">
        <v>71</v>
      </c>
      <c r="E18" s="143">
        <v>2019999</v>
      </c>
      <c r="F18" s="21" t="s">
        <v>90</v>
      </c>
      <c r="G18" s="141">
        <v>30227</v>
      </c>
      <c r="H18" s="144" t="s">
        <v>262</v>
      </c>
      <c r="I18" s="151">
        <v>210000</v>
      </c>
      <c r="J18" s="150">
        <v>210000</v>
      </c>
      <c r="K18" s="150">
        <v>210000</v>
      </c>
      <c r="L18" s="80"/>
      <c r="M18" s="80"/>
      <c r="N18" s="80"/>
      <c r="O18" s="80"/>
      <c r="P18" s="80"/>
      <c r="Q18" s="80"/>
      <c r="R18" s="80"/>
      <c r="S18" s="80"/>
      <c r="T18" s="80"/>
      <c r="U18" s="80"/>
      <c r="V18" s="80"/>
      <c r="W18" s="80"/>
    </row>
    <row r="19" ht="18.75" customHeight="1" spans="1:23">
      <c r="A19" s="135" t="s">
        <v>259</v>
      </c>
      <c r="B19" s="135" t="s">
        <v>265</v>
      </c>
      <c r="C19" s="135" t="s">
        <v>266</v>
      </c>
      <c r="D19" s="142" t="s">
        <v>71</v>
      </c>
      <c r="E19" s="143">
        <v>2019999</v>
      </c>
      <c r="F19" s="21" t="s">
        <v>90</v>
      </c>
      <c r="G19" s="141">
        <v>30227</v>
      </c>
      <c r="H19" s="144" t="s">
        <v>262</v>
      </c>
      <c r="I19" s="151">
        <v>220000</v>
      </c>
      <c r="J19" s="150">
        <v>220000</v>
      </c>
      <c r="K19" s="150">
        <v>220000</v>
      </c>
      <c r="L19" s="80"/>
      <c r="M19" s="80"/>
      <c r="N19" s="80"/>
      <c r="O19" s="80"/>
      <c r="P19" s="80"/>
      <c r="Q19" s="80"/>
      <c r="R19" s="80"/>
      <c r="S19" s="80"/>
      <c r="T19" s="80"/>
      <c r="U19" s="80"/>
      <c r="V19" s="80"/>
      <c r="W19" s="80"/>
    </row>
    <row r="20" ht="18.75" customHeight="1" spans="1:23">
      <c r="A20" s="32" t="s">
        <v>148</v>
      </c>
      <c r="B20" s="33"/>
      <c r="C20" s="33"/>
      <c r="D20" s="33"/>
      <c r="E20" s="33"/>
      <c r="F20" s="33"/>
      <c r="G20" s="33"/>
      <c r="H20" s="34"/>
      <c r="I20" s="150">
        <v>1075000</v>
      </c>
      <c r="J20" s="150">
        <v>1075000</v>
      </c>
      <c r="K20" s="150">
        <v>1075000</v>
      </c>
      <c r="L20" s="80"/>
      <c r="M20" s="80"/>
      <c r="N20" s="80"/>
      <c r="O20" s="80"/>
      <c r="P20" s="80"/>
      <c r="Q20" s="80"/>
      <c r="R20" s="80"/>
      <c r="S20" s="80"/>
      <c r="T20" s="80"/>
      <c r="U20" s="80"/>
      <c r="V20" s="80"/>
      <c r="W20" s="80"/>
    </row>
  </sheetData>
  <mergeCells count="28">
    <mergeCell ref="A3:W3"/>
    <mergeCell ref="A4:H4"/>
    <mergeCell ref="J5:M5"/>
    <mergeCell ref="N5:P5"/>
    <mergeCell ref="R5:W5"/>
    <mergeCell ref="A20:H20"/>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70"/>
  <sheetViews>
    <sheetView showZeros="0" workbookViewId="0">
      <pane ySplit="1" topLeftCell="A2" activePane="bottomLeft" state="frozen"/>
      <selection/>
      <selection pane="bottomLeft" activeCell="B8" sqref="B8"/>
    </sheetView>
  </sheetViews>
  <sheetFormatPr defaultColWidth="9.14545454545454" defaultRowHeight="12" customHeight="1"/>
  <cols>
    <col min="1" max="1" width="34.2818181818182" customWidth="1"/>
    <col min="2" max="2" width="29" customWidth="1"/>
    <col min="3" max="5" width="23.5727272727273" customWidth="1"/>
    <col min="6" max="6" width="11.2818181818182" customWidth="1"/>
    <col min="7" max="7" width="25.1454545454545" customWidth="1"/>
    <col min="8" max="8" width="15.5727272727273" customWidth="1"/>
    <col min="9" max="9" width="13.4272727272727" customWidth="1"/>
    <col min="10" max="10" width="18.8454545454545" customWidth="1"/>
  </cols>
  <sheetData>
    <row r="1" customHeight="1" spans="1:10">
      <c r="A1" s="1"/>
      <c r="B1" s="1"/>
      <c r="C1" s="1"/>
      <c r="D1" s="1"/>
      <c r="E1" s="1"/>
      <c r="F1" s="1"/>
      <c r="G1" s="1"/>
      <c r="H1" s="1"/>
      <c r="I1" s="1"/>
      <c r="J1" s="1"/>
    </row>
    <row r="2" ht="18" customHeight="1" spans="10:10">
      <c r="J2" s="3" t="s">
        <v>267</v>
      </c>
    </row>
    <row r="3" ht="39.75" customHeight="1" spans="1:10">
      <c r="A3" s="64" t="str">
        <f>"2025"&amp;"年部门项目支出绩效目标表"</f>
        <v>2025年部门项目支出绩效目标表</v>
      </c>
      <c r="B3" s="4"/>
      <c r="C3" s="4"/>
      <c r="D3" s="4"/>
      <c r="E3" s="4"/>
      <c r="F3" s="65"/>
      <c r="G3" s="4"/>
      <c r="H3" s="65"/>
      <c r="I3" s="65"/>
      <c r="J3" s="4"/>
    </row>
    <row r="4" ht="17.25" customHeight="1" spans="1:1">
      <c r="A4" s="5" t="s">
        <v>1</v>
      </c>
    </row>
    <row r="5" ht="44.25" customHeight="1" spans="1:10">
      <c r="A5" s="66" t="s">
        <v>161</v>
      </c>
      <c r="B5" s="66" t="s">
        <v>268</v>
      </c>
      <c r="C5" s="66" t="s">
        <v>269</v>
      </c>
      <c r="D5" s="66" t="s">
        <v>270</v>
      </c>
      <c r="E5" s="66" t="s">
        <v>271</v>
      </c>
      <c r="F5" s="67" t="s">
        <v>272</v>
      </c>
      <c r="G5" s="66" t="s">
        <v>273</v>
      </c>
      <c r="H5" s="67" t="s">
        <v>274</v>
      </c>
      <c r="I5" s="67" t="s">
        <v>275</v>
      </c>
      <c r="J5" s="66" t="s">
        <v>276</v>
      </c>
    </row>
    <row r="6" ht="18.75" customHeight="1" spans="1:10">
      <c r="A6" s="133">
        <v>1</v>
      </c>
      <c r="B6" s="133">
        <v>2</v>
      </c>
      <c r="C6" s="133">
        <v>3</v>
      </c>
      <c r="D6" s="133">
        <v>4</v>
      </c>
      <c r="E6" s="133">
        <v>5</v>
      </c>
      <c r="F6" s="35">
        <v>6</v>
      </c>
      <c r="G6" s="133">
        <v>7</v>
      </c>
      <c r="H6" s="35">
        <v>8</v>
      </c>
      <c r="I6" s="35">
        <v>9</v>
      </c>
      <c r="J6" s="133">
        <v>10</v>
      </c>
    </row>
    <row r="7" ht="35" customHeight="1" spans="1:10">
      <c r="A7" s="134" t="s">
        <v>71</v>
      </c>
      <c r="B7" s="135"/>
      <c r="C7" s="135"/>
      <c r="D7" s="135"/>
      <c r="E7" s="136"/>
      <c r="F7" s="70"/>
      <c r="G7" s="136"/>
      <c r="H7" s="70"/>
      <c r="I7" s="70"/>
      <c r="J7" s="136"/>
    </row>
    <row r="8" ht="40" customHeight="1" spans="1:10">
      <c r="A8" s="137" t="s">
        <v>71</v>
      </c>
      <c r="B8" s="21"/>
      <c r="C8" s="21"/>
      <c r="D8" s="21"/>
      <c r="E8" s="134"/>
      <c r="F8" s="21"/>
      <c r="G8" s="134"/>
      <c r="H8" s="21"/>
      <c r="I8" s="21"/>
      <c r="J8" s="134"/>
    </row>
    <row r="9" ht="70" customHeight="1" spans="1:10">
      <c r="A9" s="137" t="s">
        <v>261</v>
      </c>
      <c r="B9" s="21" t="s">
        <v>277</v>
      </c>
      <c r="C9" s="21" t="s">
        <v>278</v>
      </c>
      <c r="D9" s="21" t="s">
        <v>279</v>
      </c>
      <c r="E9" s="134" t="s">
        <v>280</v>
      </c>
      <c r="F9" s="21" t="s">
        <v>281</v>
      </c>
      <c r="G9" s="134" t="s">
        <v>282</v>
      </c>
      <c r="H9" s="21" t="s">
        <v>283</v>
      </c>
      <c r="I9" s="21" t="s">
        <v>284</v>
      </c>
      <c r="J9" s="134" t="s">
        <v>285</v>
      </c>
    </row>
    <row r="10" ht="42" customHeight="1" spans="1:10">
      <c r="A10" s="137" t="s">
        <v>261</v>
      </c>
      <c r="B10" s="21" t="s">
        <v>277</v>
      </c>
      <c r="C10" s="21" t="s">
        <v>278</v>
      </c>
      <c r="D10" s="21" t="s">
        <v>279</v>
      </c>
      <c r="E10" s="134" t="s">
        <v>286</v>
      </c>
      <c r="F10" s="21" t="s">
        <v>281</v>
      </c>
      <c r="G10" s="134" t="s">
        <v>287</v>
      </c>
      <c r="H10" s="21" t="s">
        <v>288</v>
      </c>
      <c r="I10" s="21" t="s">
        <v>284</v>
      </c>
      <c r="J10" s="134" t="s">
        <v>289</v>
      </c>
    </row>
    <row r="11" ht="42" customHeight="1" spans="1:10">
      <c r="A11" s="137" t="s">
        <v>261</v>
      </c>
      <c r="B11" s="21" t="s">
        <v>277</v>
      </c>
      <c r="C11" s="21" t="s">
        <v>278</v>
      </c>
      <c r="D11" s="21" t="s">
        <v>279</v>
      </c>
      <c r="E11" s="134" t="s">
        <v>290</v>
      </c>
      <c r="F11" s="21" t="s">
        <v>281</v>
      </c>
      <c r="G11" s="134" t="s">
        <v>291</v>
      </c>
      <c r="H11" s="21" t="s">
        <v>292</v>
      </c>
      <c r="I11" s="21" t="s">
        <v>284</v>
      </c>
      <c r="J11" s="134" t="s">
        <v>293</v>
      </c>
    </row>
    <row r="12" ht="42" customHeight="1" spans="1:10">
      <c r="A12" s="137" t="s">
        <v>261</v>
      </c>
      <c r="B12" s="21" t="s">
        <v>277</v>
      </c>
      <c r="C12" s="21" t="s">
        <v>278</v>
      </c>
      <c r="D12" s="21" t="s">
        <v>279</v>
      </c>
      <c r="E12" s="134" t="s">
        <v>294</v>
      </c>
      <c r="F12" s="21" t="s">
        <v>281</v>
      </c>
      <c r="G12" s="134" t="s">
        <v>295</v>
      </c>
      <c r="H12" s="21" t="s">
        <v>296</v>
      </c>
      <c r="I12" s="21" t="s">
        <v>284</v>
      </c>
      <c r="J12" s="134" t="s">
        <v>297</v>
      </c>
    </row>
    <row r="13" ht="42" customHeight="1" spans="1:10">
      <c r="A13" s="137" t="s">
        <v>261</v>
      </c>
      <c r="B13" s="21" t="s">
        <v>277</v>
      </c>
      <c r="C13" s="21" t="s">
        <v>278</v>
      </c>
      <c r="D13" s="21" t="s">
        <v>279</v>
      </c>
      <c r="E13" s="134" t="s">
        <v>298</v>
      </c>
      <c r="F13" s="21" t="s">
        <v>281</v>
      </c>
      <c r="G13" s="134" t="s">
        <v>147</v>
      </c>
      <c r="H13" s="21" t="s">
        <v>299</v>
      </c>
      <c r="I13" s="21" t="s">
        <v>284</v>
      </c>
      <c r="J13" s="134" t="s">
        <v>300</v>
      </c>
    </row>
    <row r="14" ht="42" customHeight="1" spans="1:10">
      <c r="A14" s="137" t="s">
        <v>261</v>
      </c>
      <c r="B14" s="21" t="s">
        <v>277</v>
      </c>
      <c r="C14" s="21" t="s">
        <v>278</v>
      </c>
      <c r="D14" s="21" t="s">
        <v>279</v>
      </c>
      <c r="E14" s="134" t="s">
        <v>301</v>
      </c>
      <c r="F14" s="21" t="s">
        <v>281</v>
      </c>
      <c r="G14" s="134" t="s">
        <v>302</v>
      </c>
      <c r="H14" s="21" t="s">
        <v>303</v>
      </c>
      <c r="I14" s="21" t="s">
        <v>284</v>
      </c>
      <c r="J14" s="134" t="s">
        <v>304</v>
      </c>
    </row>
    <row r="15" ht="42" customHeight="1" spans="1:10">
      <c r="A15" s="137" t="s">
        <v>261</v>
      </c>
      <c r="B15" s="21" t="s">
        <v>277</v>
      </c>
      <c r="C15" s="21" t="s">
        <v>278</v>
      </c>
      <c r="D15" s="21" t="s">
        <v>279</v>
      </c>
      <c r="E15" s="134" t="s">
        <v>305</v>
      </c>
      <c r="F15" s="21" t="s">
        <v>306</v>
      </c>
      <c r="G15" s="134" t="s">
        <v>307</v>
      </c>
      <c r="H15" s="21" t="s">
        <v>308</v>
      </c>
      <c r="I15" s="21" t="s">
        <v>284</v>
      </c>
      <c r="J15" s="134" t="s">
        <v>309</v>
      </c>
    </row>
    <row r="16" ht="42" customHeight="1" spans="1:10">
      <c r="A16" s="137" t="s">
        <v>261</v>
      </c>
      <c r="B16" s="21" t="s">
        <v>277</v>
      </c>
      <c r="C16" s="21" t="s">
        <v>278</v>
      </c>
      <c r="D16" s="21" t="s">
        <v>279</v>
      </c>
      <c r="E16" s="134" t="s">
        <v>310</v>
      </c>
      <c r="F16" s="21" t="s">
        <v>281</v>
      </c>
      <c r="G16" s="134" t="s">
        <v>311</v>
      </c>
      <c r="H16" s="21" t="s">
        <v>312</v>
      </c>
      <c r="I16" s="21" t="s">
        <v>284</v>
      </c>
      <c r="J16" s="134" t="s">
        <v>310</v>
      </c>
    </row>
    <row r="17" ht="42" customHeight="1" spans="1:10">
      <c r="A17" s="137" t="s">
        <v>261</v>
      </c>
      <c r="B17" s="21" t="s">
        <v>277</v>
      </c>
      <c r="C17" s="21" t="s">
        <v>278</v>
      </c>
      <c r="D17" s="21" t="s">
        <v>313</v>
      </c>
      <c r="E17" s="134" t="s">
        <v>314</v>
      </c>
      <c r="F17" s="21" t="s">
        <v>306</v>
      </c>
      <c r="G17" s="134" t="s">
        <v>307</v>
      </c>
      <c r="H17" s="21" t="s">
        <v>308</v>
      </c>
      <c r="I17" s="21" t="s">
        <v>284</v>
      </c>
      <c r="J17" s="134" t="s">
        <v>315</v>
      </c>
    </row>
    <row r="18" ht="42" customHeight="1" spans="1:10">
      <c r="A18" s="137" t="s">
        <v>261</v>
      </c>
      <c r="B18" s="21" t="s">
        <v>277</v>
      </c>
      <c r="C18" s="21" t="s">
        <v>278</v>
      </c>
      <c r="D18" s="21" t="s">
        <v>313</v>
      </c>
      <c r="E18" s="134" t="s">
        <v>316</v>
      </c>
      <c r="F18" s="21" t="s">
        <v>281</v>
      </c>
      <c r="G18" s="134" t="s">
        <v>307</v>
      </c>
      <c r="H18" s="21" t="s">
        <v>308</v>
      </c>
      <c r="I18" s="21" t="s">
        <v>284</v>
      </c>
      <c r="J18" s="134" t="s">
        <v>317</v>
      </c>
    </row>
    <row r="19" ht="42" customHeight="1" spans="1:10">
      <c r="A19" s="137" t="s">
        <v>261</v>
      </c>
      <c r="B19" s="21" t="s">
        <v>277</v>
      </c>
      <c r="C19" s="21" t="s">
        <v>278</v>
      </c>
      <c r="D19" s="21" t="s">
        <v>313</v>
      </c>
      <c r="E19" s="134" t="s">
        <v>318</v>
      </c>
      <c r="F19" s="21" t="s">
        <v>306</v>
      </c>
      <c r="G19" s="134" t="s">
        <v>307</v>
      </c>
      <c r="H19" s="21" t="s">
        <v>308</v>
      </c>
      <c r="I19" s="21" t="s">
        <v>284</v>
      </c>
      <c r="J19" s="134" t="s">
        <v>319</v>
      </c>
    </row>
    <row r="20" ht="42" customHeight="1" spans="1:10">
      <c r="A20" s="137" t="s">
        <v>261</v>
      </c>
      <c r="B20" s="21" t="s">
        <v>277</v>
      </c>
      <c r="C20" s="21" t="s">
        <v>278</v>
      </c>
      <c r="D20" s="21" t="s">
        <v>320</v>
      </c>
      <c r="E20" s="134" t="s">
        <v>321</v>
      </c>
      <c r="F20" s="21" t="s">
        <v>322</v>
      </c>
      <c r="G20" s="134" t="s">
        <v>323</v>
      </c>
      <c r="H20" s="21" t="s">
        <v>324</v>
      </c>
      <c r="I20" s="21" t="s">
        <v>284</v>
      </c>
      <c r="J20" s="134" t="s">
        <v>321</v>
      </c>
    </row>
    <row r="21" ht="42" customHeight="1" spans="1:10">
      <c r="A21" s="137" t="s">
        <v>261</v>
      </c>
      <c r="B21" s="21" t="s">
        <v>277</v>
      </c>
      <c r="C21" s="21" t="s">
        <v>278</v>
      </c>
      <c r="D21" s="21" t="s">
        <v>325</v>
      </c>
      <c r="E21" s="134" t="s">
        <v>326</v>
      </c>
      <c r="F21" s="21" t="s">
        <v>322</v>
      </c>
      <c r="G21" s="134" t="s">
        <v>327</v>
      </c>
      <c r="H21" s="21" t="s">
        <v>328</v>
      </c>
      <c r="I21" s="21" t="s">
        <v>284</v>
      </c>
      <c r="J21" s="134" t="s">
        <v>329</v>
      </c>
    </row>
    <row r="22" ht="42" customHeight="1" spans="1:10">
      <c r="A22" s="137" t="s">
        <v>261</v>
      </c>
      <c r="B22" s="21" t="s">
        <v>277</v>
      </c>
      <c r="C22" s="21" t="s">
        <v>330</v>
      </c>
      <c r="D22" s="21" t="s">
        <v>331</v>
      </c>
      <c r="E22" s="134" t="s">
        <v>332</v>
      </c>
      <c r="F22" s="21" t="s">
        <v>281</v>
      </c>
      <c r="G22" s="134" t="s">
        <v>333</v>
      </c>
      <c r="H22" s="21" t="s">
        <v>308</v>
      </c>
      <c r="I22" s="21" t="s">
        <v>334</v>
      </c>
      <c r="J22" s="134" t="s">
        <v>335</v>
      </c>
    </row>
    <row r="23" ht="42" customHeight="1" spans="1:10">
      <c r="A23" s="137" t="s">
        <v>261</v>
      </c>
      <c r="B23" s="21" t="s">
        <v>277</v>
      </c>
      <c r="C23" s="21" t="s">
        <v>330</v>
      </c>
      <c r="D23" s="21" t="s">
        <v>331</v>
      </c>
      <c r="E23" s="134" t="s">
        <v>336</v>
      </c>
      <c r="F23" s="21" t="s">
        <v>306</v>
      </c>
      <c r="G23" s="134" t="s">
        <v>337</v>
      </c>
      <c r="H23" s="21" t="s">
        <v>338</v>
      </c>
      <c r="I23" s="21" t="s">
        <v>334</v>
      </c>
      <c r="J23" s="134" t="s">
        <v>339</v>
      </c>
    </row>
    <row r="24" ht="42" customHeight="1" spans="1:10">
      <c r="A24" s="137" t="s">
        <v>261</v>
      </c>
      <c r="B24" s="21" t="s">
        <v>277</v>
      </c>
      <c r="C24" s="21" t="s">
        <v>330</v>
      </c>
      <c r="D24" s="21" t="s">
        <v>331</v>
      </c>
      <c r="E24" s="134" t="s">
        <v>340</v>
      </c>
      <c r="F24" s="21" t="s">
        <v>322</v>
      </c>
      <c r="G24" s="134" t="s">
        <v>145</v>
      </c>
      <c r="H24" s="21" t="s">
        <v>308</v>
      </c>
      <c r="I24" s="21" t="s">
        <v>284</v>
      </c>
      <c r="J24" s="134" t="s">
        <v>341</v>
      </c>
    </row>
    <row r="25" ht="42" customHeight="1" spans="1:10">
      <c r="A25" s="137" t="s">
        <v>261</v>
      </c>
      <c r="B25" s="21" t="s">
        <v>277</v>
      </c>
      <c r="C25" s="21" t="s">
        <v>330</v>
      </c>
      <c r="D25" s="21" t="s">
        <v>331</v>
      </c>
      <c r="E25" s="134" t="s">
        <v>342</v>
      </c>
      <c r="F25" s="21" t="s">
        <v>306</v>
      </c>
      <c r="G25" s="134" t="s">
        <v>343</v>
      </c>
      <c r="H25" s="21" t="s">
        <v>338</v>
      </c>
      <c r="I25" s="21" t="s">
        <v>334</v>
      </c>
      <c r="J25" s="134" t="s">
        <v>344</v>
      </c>
    </row>
    <row r="26" ht="42" customHeight="1" spans="1:10">
      <c r="A26" s="137" t="s">
        <v>261</v>
      </c>
      <c r="B26" s="21" t="s">
        <v>277</v>
      </c>
      <c r="C26" s="21" t="s">
        <v>330</v>
      </c>
      <c r="D26" s="21" t="s">
        <v>345</v>
      </c>
      <c r="E26" s="134" t="s">
        <v>346</v>
      </c>
      <c r="F26" s="21" t="s">
        <v>306</v>
      </c>
      <c r="G26" s="134" t="s">
        <v>347</v>
      </c>
      <c r="H26" s="21" t="s">
        <v>338</v>
      </c>
      <c r="I26" s="21" t="s">
        <v>334</v>
      </c>
      <c r="J26" s="134" t="s">
        <v>348</v>
      </c>
    </row>
    <row r="27" ht="42" customHeight="1" spans="1:10">
      <c r="A27" s="137" t="s">
        <v>261</v>
      </c>
      <c r="B27" s="21" t="s">
        <v>277</v>
      </c>
      <c r="C27" s="21" t="s">
        <v>349</v>
      </c>
      <c r="D27" s="21" t="s">
        <v>350</v>
      </c>
      <c r="E27" s="134" t="s">
        <v>351</v>
      </c>
      <c r="F27" s="21" t="s">
        <v>281</v>
      </c>
      <c r="G27" s="134" t="s">
        <v>307</v>
      </c>
      <c r="H27" s="21" t="s">
        <v>308</v>
      </c>
      <c r="I27" s="21" t="s">
        <v>284</v>
      </c>
      <c r="J27" s="134" t="s">
        <v>352</v>
      </c>
    </row>
    <row r="28" ht="42" customHeight="1" spans="1:10">
      <c r="A28" s="137" t="s">
        <v>261</v>
      </c>
      <c r="B28" s="21" t="s">
        <v>277</v>
      </c>
      <c r="C28" s="21" t="s">
        <v>349</v>
      </c>
      <c r="D28" s="21" t="s">
        <v>350</v>
      </c>
      <c r="E28" s="134" t="s">
        <v>353</v>
      </c>
      <c r="F28" s="21" t="s">
        <v>281</v>
      </c>
      <c r="G28" s="134" t="s">
        <v>307</v>
      </c>
      <c r="H28" s="21" t="s">
        <v>308</v>
      </c>
      <c r="I28" s="21" t="s">
        <v>284</v>
      </c>
      <c r="J28" s="134" t="s">
        <v>354</v>
      </c>
    </row>
    <row r="29" ht="60" customHeight="1" spans="1:10">
      <c r="A29" s="137" t="s">
        <v>256</v>
      </c>
      <c r="B29" s="21" t="s">
        <v>355</v>
      </c>
      <c r="C29" s="21" t="s">
        <v>278</v>
      </c>
      <c r="D29" s="21" t="s">
        <v>279</v>
      </c>
      <c r="E29" s="134" t="s">
        <v>356</v>
      </c>
      <c r="F29" s="21" t="s">
        <v>306</v>
      </c>
      <c r="G29" s="134" t="s">
        <v>357</v>
      </c>
      <c r="H29" s="21" t="s">
        <v>358</v>
      </c>
      <c r="I29" s="21" t="s">
        <v>284</v>
      </c>
      <c r="J29" s="134" t="s">
        <v>359</v>
      </c>
    </row>
    <row r="30" ht="42" customHeight="1" spans="1:10">
      <c r="A30" s="137" t="s">
        <v>256</v>
      </c>
      <c r="B30" s="21" t="s">
        <v>355</v>
      </c>
      <c r="C30" s="21" t="s">
        <v>330</v>
      </c>
      <c r="D30" s="21" t="s">
        <v>331</v>
      </c>
      <c r="E30" s="134" t="s">
        <v>360</v>
      </c>
      <c r="F30" s="21" t="s">
        <v>306</v>
      </c>
      <c r="G30" s="134" t="s">
        <v>361</v>
      </c>
      <c r="H30" s="21" t="s">
        <v>338</v>
      </c>
      <c r="I30" s="21" t="s">
        <v>334</v>
      </c>
      <c r="J30" s="134" t="s">
        <v>362</v>
      </c>
    </row>
    <row r="31" ht="42" customHeight="1" spans="1:10">
      <c r="A31" s="137" t="s">
        <v>256</v>
      </c>
      <c r="B31" s="21" t="s">
        <v>355</v>
      </c>
      <c r="C31" s="21" t="s">
        <v>349</v>
      </c>
      <c r="D31" s="21" t="s">
        <v>350</v>
      </c>
      <c r="E31" s="134" t="s">
        <v>363</v>
      </c>
      <c r="F31" s="21" t="s">
        <v>281</v>
      </c>
      <c r="G31" s="134" t="s">
        <v>307</v>
      </c>
      <c r="H31" s="21" t="s">
        <v>308</v>
      </c>
      <c r="I31" s="21" t="s">
        <v>284</v>
      </c>
      <c r="J31" s="134" t="s">
        <v>364</v>
      </c>
    </row>
    <row r="32" ht="42" customHeight="1" spans="1:10">
      <c r="A32" s="137" t="s">
        <v>256</v>
      </c>
      <c r="B32" s="21" t="s">
        <v>355</v>
      </c>
      <c r="C32" s="21" t="s">
        <v>349</v>
      </c>
      <c r="D32" s="21" t="s">
        <v>350</v>
      </c>
      <c r="E32" s="134" t="s">
        <v>365</v>
      </c>
      <c r="F32" s="21" t="s">
        <v>281</v>
      </c>
      <c r="G32" s="134" t="s">
        <v>307</v>
      </c>
      <c r="H32" s="21" t="s">
        <v>308</v>
      </c>
      <c r="I32" s="21" t="s">
        <v>284</v>
      </c>
      <c r="J32" s="134" t="s">
        <v>366</v>
      </c>
    </row>
    <row r="33" ht="42" customHeight="1" spans="1:10">
      <c r="A33" s="137" t="s">
        <v>264</v>
      </c>
      <c r="B33" s="21" t="s">
        <v>367</v>
      </c>
      <c r="C33" s="21" t="s">
        <v>278</v>
      </c>
      <c r="D33" s="21" t="s">
        <v>279</v>
      </c>
      <c r="E33" s="134" t="s">
        <v>368</v>
      </c>
      <c r="F33" s="21" t="s">
        <v>281</v>
      </c>
      <c r="G33" s="134" t="s">
        <v>369</v>
      </c>
      <c r="H33" s="21" t="s">
        <v>312</v>
      </c>
      <c r="I33" s="21" t="s">
        <v>284</v>
      </c>
      <c r="J33" s="134" t="s">
        <v>370</v>
      </c>
    </row>
    <row r="34" ht="42" customHeight="1" spans="1:10">
      <c r="A34" s="137" t="s">
        <v>264</v>
      </c>
      <c r="B34" s="21" t="s">
        <v>367</v>
      </c>
      <c r="C34" s="21" t="s">
        <v>278</v>
      </c>
      <c r="D34" s="21" t="s">
        <v>279</v>
      </c>
      <c r="E34" s="134" t="s">
        <v>371</v>
      </c>
      <c r="F34" s="21" t="s">
        <v>281</v>
      </c>
      <c r="G34" s="134" t="s">
        <v>282</v>
      </c>
      <c r="H34" s="21" t="s">
        <v>283</v>
      </c>
      <c r="I34" s="21" t="s">
        <v>284</v>
      </c>
      <c r="J34" s="134" t="s">
        <v>372</v>
      </c>
    </row>
    <row r="35" ht="42" customHeight="1" spans="1:10">
      <c r="A35" s="137" t="s">
        <v>264</v>
      </c>
      <c r="B35" s="21" t="s">
        <v>367</v>
      </c>
      <c r="C35" s="21" t="s">
        <v>278</v>
      </c>
      <c r="D35" s="21" t="s">
        <v>279</v>
      </c>
      <c r="E35" s="134" t="s">
        <v>373</v>
      </c>
      <c r="F35" s="21" t="s">
        <v>281</v>
      </c>
      <c r="G35" s="134" t="s">
        <v>282</v>
      </c>
      <c r="H35" s="21" t="s">
        <v>283</v>
      </c>
      <c r="I35" s="21" t="s">
        <v>284</v>
      </c>
      <c r="J35" s="134" t="s">
        <v>374</v>
      </c>
    </row>
    <row r="36" ht="42" customHeight="1" spans="1:10">
      <c r="A36" s="137" t="s">
        <v>264</v>
      </c>
      <c r="B36" s="21" t="s">
        <v>367</v>
      </c>
      <c r="C36" s="21" t="s">
        <v>278</v>
      </c>
      <c r="D36" s="21" t="s">
        <v>279</v>
      </c>
      <c r="E36" s="134" t="s">
        <v>375</v>
      </c>
      <c r="F36" s="21" t="s">
        <v>281</v>
      </c>
      <c r="G36" s="134" t="s">
        <v>376</v>
      </c>
      <c r="H36" s="21" t="s">
        <v>377</v>
      </c>
      <c r="I36" s="21" t="s">
        <v>284</v>
      </c>
      <c r="J36" s="134" t="s">
        <v>378</v>
      </c>
    </row>
    <row r="37" ht="42" customHeight="1" spans="1:10">
      <c r="A37" s="137" t="s">
        <v>264</v>
      </c>
      <c r="B37" s="21" t="s">
        <v>367</v>
      </c>
      <c r="C37" s="21" t="s">
        <v>278</v>
      </c>
      <c r="D37" s="21" t="s">
        <v>279</v>
      </c>
      <c r="E37" s="134" t="s">
        <v>379</v>
      </c>
      <c r="F37" s="21" t="s">
        <v>281</v>
      </c>
      <c r="G37" s="134" t="s">
        <v>282</v>
      </c>
      <c r="H37" s="21" t="s">
        <v>283</v>
      </c>
      <c r="I37" s="21" t="s">
        <v>284</v>
      </c>
      <c r="J37" s="134" t="s">
        <v>380</v>
      </c>
    </row>
    <row r="38" ht="42" customHeight="1" spans="1:10">
      <c r="A38" s="137" t="s">
        <v>264</v>
      </c>
      <c r="B38" s="21" t="s">
        <v>367</v>
      </c>
      <c r="C38" s="21" t="s">
        <v>278</v>
      </c>
      <c r="D38" s="21" t="s">
        <v>279</v>
      </c>
      <c r="E38" s="134" t="s">
        <v>381</v>
      </c>
      <c r="F38" s="21" t="s">
        <v>281</v>
      </c>
      <c r="G38" s="134" t="s">
        <v>382</v>
      </c>
      <c r="H38" s="21" t="s">
        <v>377</v>
      </c>
      <c r="I38" s="21" t="s">
        <v>284</v>
      </c>
      <c r="J38" s="134" t="s">
        <v>383</v>
      </c>
    </row>
    <row r="39" ht="42" customHeight="1" spans="1:10">
      <c r="A39" s="137" t="s">
        <v>264</v>
      </c>
      <c r="B39" s="21" t="s">
        <v>367</v>
      </c>
      <c r="C39" s="21" t="s">
        <v>278</v>
      </c>
      <c r="D39" s="21" t="s">
        <v>279</v>
      </c>
      <c r="E39" s="134" t="s">
        <v>384</v>
      </c>
      <c r="F39" s="21" t="s">
        <v>281</v>
      </c>
      <c r="G39" s="134" t="s">
        <v>385</v>
      </c>
      <c r="H39" s="21" t="s">
        <v>386</v>
      </c>
      <c r="I39" s="21" t="s">
        <v>284</v>
      </c>
      <c r="J39" s="134" t="s">
        <v>387</v>
      </c>
    </row>
    <row r="40" ht="42" customHeight="1" spans="1:10">
      <c r="A40" s="137" t="s">
        <v>264</v>
      </c>
      <c r="B40" s="21" t="s">
        <v>367</v>
      </c>
      <c r="C40" s="21" t="s">
        <v>278</v>
      </c>
      <c r="D40" s="21" t="s">
        <v>279</v>
      </c>
      <c r="E40" s="134" t="s">
        <v>388</v>
      </c>
      <c r="F40" s="21" t="s">
        <v>281</v>
      </c>
      <c r="G40" s="134" t="s">
        <v>282</v>
      </c>
      <c r="H40" s="21" t="s">
        <v>283</v>
      </c>
      <c r="I40" s="21" t="s">
        <v>284</v>
      </c>
      <c r="J40" s="134" t="s">
        <v>389</v>
      </c>
    </row>
    <row r="41" ht="42" customHeight="1" spans="1:10">
      <c r="A41" s="137" t="s">
        <v>264</v>
      </c>
      <c r="B41" s="21" t="s">
        <v>367</v>
      </c>
      <c r="C41" s="21" t="s">
        <v>278</v>
      </c>
      <c r="D41" s="21" t="s">
        <v>313</v>
      </c>
      <c r="E41" s="134" t="s">
        <v>390</v>
      </c>
      <c r="F41" s="21" t="s">
        <v>281</v>
      </c>
      <c r="G41" s="134" t="s">
        <v>307</v>
      </c>
      <c r="H41" s="21" t="s">
        <v>308</v>
      </c>
      <c r="I41" s="21" t="s">
        <v>284</v>
      </c>
      <c r="J41" s="134" t="s">
        <v>391</v>
      </c>
    </row>
    <row r="42" ht="42" customHeight="1" spans="1:10">
      <c r="A42" s="137" t="s">
        <v>264</v>
      </c>
      <c r="B42" s="21" t="s">
        <v>367</v>
      </c>
      <c r="C42" s="21" t="s">
        <v>278</v>
      </c>
      <c r="D42" s="21" t="s">
        <v>313</v>
      </c>
      <c r="E42" s="134" t="s">
        <v>392</v>
      </c>
      <c r="F42" s="21" t="s">
        <v>281</v>
      </c>
      <c r="G42" s="134" t="s">
        <v>307</v>
      </c>
      <c r="H42" s="21" t="s">
        <v>308</v>
      </c>
      <c r="I42" s="21" t="s">
        <v>284</v>
      </c>
      <c r="J42" s="134" t="s">
        <v>393</v>
      </c>
    </row>
    <row r="43" ht="42" customHeight="1" spans="1:10">
      <c r="A43" s="137" t="s">
        <v>264</v>
      </c>
      <c r="B43" s="21" t="s">
        <v>367</v>
      </c>
      <c r="C43" s="21" t="s">
        <v>278</v>
      </c>
      <c r="D43" s="21" t="s">
        <v>313</v>
      </c>
      <c r="E43" s="134" t="s">
        <v>394</v>
      </c>
      <c r="F43" s="21" t="s">
        <v>281</v>
      </c>
      <c r="G43" s="134" t="s">
        <v>307</v>
      </c>
      <c r="H43" s="21" t="s">
        <v>308</v>
      </c>
      <c r="I43" s="21" t="s">
        <v>284</v>
      </c>
      <c r="J43" s="134" t="s">
        <v>395</v>
      </c>
    </row>
    <row r="44" ht="42" customHeight="1" spans="1:10">
      <c r="A44" s="137" t="s">
        <v>264</v>
      </c>
      <c r="B44" s="21" t="s">
        <v>367</v>
      </c>
      <c r="C44" s="21" t="s">
        <v>278</v>
      </c>
      <c r="D44" s="21" t="s">
        <v>320</v>
      </c>
      <c r="E44" s="134" t="s">
        <v>396</v>
      </c>
      <c r="F44" s="21" t="s">
        <v>281</v>
      </c>
      <c r="G44" s="134" t="s">
        <v>307</v>
      </c>
      <c r="H44" s="21" t="s">
        <v>308</v>
      </c>
      <c r="I44" s="21" t="s">
        <v>284</v>
      </c>
      <c r="J44" s="134" t="s">
        <v>397</v>
      </c>
    </row>
    <row r="45" ht="42" customHeight="1" spans="1:10">
      <c r="A45" s="137" t="s">
        <v>264</v>
      </c>
      <c r="B45" s="21" t="s">
        <v>367</v>
      </c>
      <c r="C45" s="21" t="s">
        <v>278</v>
      </c>
      <c r="D45" s="21" t="s">
        <v>320</v>
      </c>
      <c r="E45" s="134" t="s">
        <v>321</v>
      </c>
      <c r="F45" s="21" t="s">
        <v>322</v>
      </c>
      <c r="G45" s="134" t="s">
        <v>323</v>
      </c>
      <c r="H45" s="21" t="s">
        <v>324</v>
      </c>
      <c r="I45" s="21" t="s">
        <v>284</v>
      </c>
      <c r="J45" s="134" t="s">
        <v>398</v>
      </c>
    </row>
    <row r="46" ht="42" customHeight="1" spans="1:10">
      <c r="A46" s="137" t="s">
        <v>264</v>
      </c>
      <c r="B46" s="21" t="s">
        <v>367</v>
      </c>
      <c r="C46" s="21" t="s">
        <v>278</v>
      </c>
      <c r="D46" s="21" t="s">
        <v>320</v>
      </c>
      <c r="E46" s="134" t="s">
        <v>399</v>
      </c>
      <c r="F46" s="21" t="s">
        <v>281</v>
      </c>
      <c r="G46" s="134" t="s">
        <v>307</v>
      </c>
      <c r="H46" s="21" t="s">
        <v>308</v>
      </c>
      <c r="I46" s="21" t="s">
        <v>284</v>
      </c>
      <c r="J46" s="134" t="s">
        <v>400</v>
      </c>
    </row>
    <row r="47" ht="42" customHeight="1" spans="1:10">
      <c r="A47" s="137" t="s">
        <v>264</v>
      </c>
      <c r="B47" s="21" t="s">
        <v>367</v>
      </c>
      <c r="C47" s="21" t="s">
        <v>278</v>
      </c>
      <c r="D47" s="21" t="s">
        <v>325</v>
      </c>
      <c r="E47" s="134" t="s">
        <v>326</v>
      </c>
      <c r="F47" s="21" t="s">
        <v>281</v>
      </c>
      <c r="G47" s="134" t="s">
        <v>401</v>
      </c>
      <c r="H47" s="21" t="s">
        <v>328</v>
      </c>
      <c r="I47" s="21" t="s">
        <v>284</v>
      </c>
      <c r="J47" s="134" t="s">
        <v>329</v>
      </c>
    </row>
    <row r="48" ht="42" customHeight="1" spans="1:10">
      <c r="A48" s="137" t="s">
        <v>264</v>
      </c>
      <c r="B48" s="21" t="s">
        <v>367</v>
      </c>
      <c r="C48" s="21" t="s">
        <v>330</v>
      </c>
      <c r="D48" s="21" t="s">
        <v>331</v>
      </c>
      <c r="E48" s="134" t="s">
        <v>402</v>
      </c>
      <c r="F48" s="21" t="s">
        <v>306</v>
      </c>
      <c r="G48" s="134" t="s">
        <v>403</v>
      </c>
      <c r="H48" s="21" t="s">
        <v>338</v>
      </c>
      <c r="I48" s="21" t="s">
        <v>334</v>
      </c>
      <c r="J48" s="134" t="s">
        <v>404</v>
      </c>
    </row>
    <row r="49" ht="42" customHeight="1" spans="1:10">
      <c r="A49" s="137" t="s">
        <v>264</v>
      </c>
      <c r="B49" s="21" t="s">
        <v>367</v>
      </c>
      <c r="C49" s="21" t="s">
        <v>330</v>
      </c>
      <c r="D49" s="21" t="s">
        <v>345</v>
      </c>
      <c r="E49" s="134" t="s">
        <v>405</v>
      </c>
      <c r="F49" s="21" t="s">
        <v>306</v>
      </c>
      <c r="G49" s="134" t="s">
        <v>403</v>
      </c>
      <c r="H49" s="21" t="s">
        <v>338</v>
      </c>
      <c r="I49" s="21" t="s">
        <v>334</v>
      </c>
      <c r="J49" s="134" t="s">
        <v>406</v>
      </c>
    </row>
    <row r="50" ht="42" customHeight="1" spans="1:10">
      <c r="A50" s="137" t="s">
        <v>264</v>
      </c>
      <c r="B50" s="21" t="s">
        <v>367</v>
      </c>
      <c r="C50" s="21" t="s">
        <v>349</v>
      </c>
      <c r="D50" s="21" t="s">
        <v>350</v>
      </c>
      <c r="E50" s="134" t="s">
        <v>351</v>
      </c>
      <c r="F50" s="21" t="s">
        <v>281</v>
      </c>
      <c r="G50" s="134" t="s">
        <v>307</v>
      </c>
      <c r="H50" s="21" t="s">
        <v>308</v>
      </c>
      <c r="I50" s="21" t="s">
        <v>284</v>
      </c>
      <c r="J50" s="134" t="s">
        <v>352</v>
      </c>
    </row>
    <row r="51" ht="42" customHeight="1" spans="1:10">
      <c r="A51" s="137" t="s">
        <v>264</v>
      </c>
      <c r="B51" s="21" t="s">
        <v>367</v>
      </c>
      <c r="C51" s="21" t="s">
        <v>349</v>
      </c>
      <c r="D51" s="21" t="s">
        <v>350</v>
      </c>
      <c r="E51" s="134" t="s">
        <v>353</v>
      </c>
      <c r="F51" s="21" t="s">
        <v>281</v>
      </c>
      <c r="G51" s="134" t="s">
        <v>307</v>
      </c>
      <c r="H51" s="21" t="s">
        <v>308</v>
      </c>
      <c r="I51" s="21" t="s">
        <v>284</v>
      </c>
      <c r="J51" s="134" t="s">
        <v>354</v>
      </c>
    </row>
    <row r="52" ht="42" customHeight="1" spans="1:10">
      <c r="A52" s="137" t="s">
        <v>266</v>
      </c>
      <c r="B52" s="21" t="s">
        <v>407</v>
      </c>
      <c r="C52" s="21" t="s">
        <v>278</v>
      </c>
      <c r="D52" s="21" t="s">
        <v>279</v>
      </c>
      <c r="E52" s="134" t="s">
        <v>408</v>
      </c>
      <c r="F52" s="21" t="s">
        <v>281</v>
      </c>
      <c r="G52" s="134" t="s">
        <v>311</v>
      </c>
      <c r="H52" s="21" t="s">
        <v>312</v>
      </c>
      <c r="I52" s="21" t="s">
        <v>284</v>
      </c>
      <c r="J52" s="134" t="s">
        <v>409</v>
      </c>
    </row>
    <row r="53" ht="42" customHeight="1" spans="1:10">
      <c r="A53" s="137" t="s">
        <v>266</v>
      </c>
      <c r="B53" s="21" t="s">
        <v>407</v>
      </c>
      <c r="C53" s="21" t="s">
        <v>278</v>
      </c>
      <c r="D53" s="21" t="s">
        <v>279</v>
      </c>
      <c r="E53" s="134" t="s">
        <v>410</v>
      </c>
      <c r="F53" s="21" t="s">
        <v>281</v>
      </c>
      <c r="G53" s="134" t="s">
        <v>411</v>
      </c>
      <c r="H53" s="21" t="s">
        <v>296</v>
      </c>
      <c r="I53" s="21" t="s">
        <v>284</v>
      </c>
      <c r="J53" s="134" t="s">
        <v>412</v>
      </c>
    </row>
    <row r="54" ht="42" customHeight="1" spans="1:10">
      <c r="A54" s="137" t="s">
        <v>266</v>
      </c>
      <c r="B54" s="21" t="s">
        <v>407</v>
      </c>
      <c r="C54" s="21" t="s">
        <v>278</v>
      </c>
      <c r="D54" s="21" t="s">
        <v>279</v>
      </c>
      <c r="E54" s="134" t="s">
        <v>413</v>
      </c>
      <c r="F54" s="21" t="s">
        <v>281</v>
      </c>
      <c r="G54" s="134" t="s">
        <v>411</v>
      </c>
      <c r="H54" s="21" t="s">
        <v>296</v>
      </c>
      <c r="I54" s="21" t="s">
        <v>284</v>
      </c>
      <c r="J54" s="134" t="s">
        <v>414</v>
      </c>
    </row>
    <row r="55" ht="42" customHeight="1" spans="1:10">
      <c r="A55" s="137" t="s">
        <v>266</v>
      </c>
      <c r="B55" s="21" t="s">
        <v>407</v>
      </c>
      <c r="C55" s="21" t="s">
        <v>278</v>
      </c>
      <c r="D55" s="21" t="s">
        <v>279</v>
      </c>
      <c r="E55" s="134" t="s">
        <v>415</v>
      </c>
      <c r="F55" s="21" t="s">
        <v>281</v>
      </c>
      <c r="G55" s="134" t="s">
        <v>282</v>
      </c>
      <c r="H55" s="21" t="s">
        <v>283</v>
      </c>
      <c r="I55" s="21" t="s">
        <v>284</v>
      </c>
      <c r="J55" s="134" t="s">
        <v>416</v>
      </c>
    </row>
    <row r="56" ht="42" customHeight="1" spans="1:10">
      <c r="A56" s="137" t="s">
        <v>266</v>
      </c>
      <c r="B56" s="21" t="s">
        <v>407</v>
      </c>
      <c r="C56" s="21" t="s">
        <v>278</v>
      </c>
      <c r="D56" s="21" t="s">
        <v>279</v>
      </c>
      <c r="E56" s="134" t="s">
        <v>417</v>
      </c>
      <c r="F56" s="21" t="s">
        <v>281</v>
      </c>
      <c r="G56" s="134" t="s">
        <v>418</v>
      </c>
      <c r="H56" s="21" t="s">
        <v>283</v>
      </c>
      <c r="I56" s="21" t="s">
        <v>284</v>
      </c>
      <c r="J56" s="134" t="s">
        <v>419</v>
      </c>
    </row>
    <row r="57" ht="42" customHeight="1" spans="1:10">
      <c r="A57" s="137" t="s">
        <v>266</v>
      </c>
      <c r="B57" s="21" t="s">
        <v>407</v>
      </c>
      <c r="C57" s="21" t="s">
        <v>278</v>
      </c>
      <c r="D57" s="21" t="s">
        <v>313</v>
      </c>
      <c r="E57" s="134" t="s">
        <v>420</v>
      </c>
      <c r="F57" s="21" t="s">
        <v>281</v>
      </c>
      <c r="G57" s="134" t="s">
        <v>307</v>
      </c>
      <c r="H57" s="21" t="s">
        <v>308</v>
      </c>
      <c r="I57" s="21" t="s">
        <v>284</v>
      </c>
      <c r="J57" s="134" t="s">
        <v>421</v>
      </c>
    </row>
    <row r="58" ht="42" customHeight="1" spans="1:10">
      <c r="A58" s="137" t="s">
        <v>266</v>
      </c>
      <c r="B58" s="21" t="s">
        <v>407</v>
      </c>
      <c r="C58" s="21" t="s">
        <v>278</v>
      </c>
      <c r="D58" s="21" t="s">
        <v>313</v>
      </c>
      <c r="E58" s="134" t="s">
        <v>422</v>
      </c>
      <c r="F58" s="21" t="s">
        <v>281</v>
      </c>
      <c r="G58" s="134" t="s">
        <v>307</v>
      </c>
      <c r="H58" s="21" t="s">
        <v>308</v>
      </c>
      <c r="I58" s="21" t="s">
        <v>284</v>
      </c>
      <c r="J58" s="134" t="s">
        <v>423</v>
      </c>
    </row>
    <row r="59" ht="42" customHeight="1" spans="1:10">
      <c r="A59" s="137" t="s">
        <v>266</v>
      </c>
      <c r="B59" s="21" t="s">
        <v>407</v>
      </c>
      <c r="C59" s="21" t="s">
        <v>278</v>
      </c>
      <c r="D59" s="21" t="s">
        <v>313</v>
      </c>
      <c r="E59" s="134" t="s">
        <v>424</v>
      </c>
      <c r="F59" s="21" t="s">
        <v>281</v>
      </c>
      <c r="G59" s="134" t="s">
        <v>307</v>
      </c>
      <c r="H59" s="21" t="s">
        <v>308</v>
      </c>
      <c r="I59" s="21" t="s">
        <v>284</v>
      </c>
      <c r="J59" s="134" t="s">
        <v>425</v>
      </c>
    </row>
    <row r="60" ht="42" customHeight="1" spans="1:10">
      <c r="A60" s="137" t="s">
        <v>266</v>
      </c>
      <c r="B60" s="21" t="s">
        <v>407</v>
      </c>
      <c r="C60" s="21" t="s">
        <v>278</v>
      </c>
      <c r="D60" s="21" t="s">
        <v>320</v>
      </c>
      <c r="E60" s="134" t="s">
        <v>426</v>
      </c>
      <c r="F60" s="21" t="s">
        <v>281</v>
      </c>
      <c r="G60" s="134" t="s">
        <v>307</v>
      </c>
      <c r="H60" s="21" t="s">
        <v>308</v>
      </c>
      <c r="I60" s="21" t="s">
        <v>284</v>
      </c>
      <c r="J60" s="134" t="s">
        <v>427</v>
      </c>
    </row>
    <row r="61" ht="42" customHeight="1" spans="1:10">
      <c r="A61" s="137" t="s">
        <v>266</v>
      </c>
      <c r="B61" s="21" t="s">
        <v>407</v>
      </c>
      <c r="C61" s="21" t="s">
        <v>278</v>
      </c>
      <c r="D61" s="21" t="s">
        <v>325</v>
      </c>
      <c r="E61" s="134" t="s">
        <v>326</v>
      </c>
      <c r="F61" s="21" t="s">
        <v>322</v>
      </c>
      <c r="G61" s="134" t="s">
        <v>428</v>
      </c>
      <c r="H61" s="21" t="s">
        <v>328</v>
      </c>
      <c r="I61" s="21" t="s">
        <v>284</v>
      </c>
      <c r="J61" s="134" t="s">
        <v>429</v>
      </c>
    </row>
    <row r="62" ht="42" customHeight="1" spans="1:10">
      <c r="A62" s="137" t="s">
        <v>266</v>
      </c>
      <c r="B62" s="21" t="s">
        <v>407</v>
      </c>
      <c r="C62" s="21" t="s">
        <v>330</v>
      </c>
      <c r="D62" s="21" t="s">
        <v>430</v>
      </c>
      <c r="E62" s="134" t="s">
        <v>431</v>
      </c>
      <c r="F62" s="21" t="s">
        <v>306</v>
      </c>
      <c r="G62" s="134" t="s">
        <v>432</v>
      </c>
      <c r="H62" s="21" t="s">
        <v>338</v>
      </c>
      <c r="I62" s="21" t="s">
        <v>334</v>
      </c>
      <c r="J62" s="134" t="s">
        <v>433</v>
      </c>
    </row>
    <row r="63" ht="42" customHeight="1" spans="1:10">
      <c r="A63" s="137" t="s">
        <v>266</v>
      </c>
      <c r="B63" s="21" t="s">
        <v>407</v>
      </c>
      <c r="C63" s="21" t="s">
        <v>330</v>
      </c>
      <c r="D63" s="21" t="s">
        <v>331</v>
      </c>
      <c r="E63" s="134" t="s">
        <v>434</v>
      </c>
      <c r="F63" s="21" t="s">
        <v>306</v>
      </c>
      <c r="G63" s="134" t="s">
        <v>435</v>
      </c>
      <c r="H63" s="21" t="s">
        <v>338</v>
      </c>
      <c r="I63" s="21" t="s">
        <v>334</v>
      </c>
      <c r="J63" s="134" t="s">
        <v>436</v>
      </c>
    </row>
    <row r="64" ht="42" customHeight="1" spans="1:10">
      <c r="A64" s="137" t="s">
        <v>266</v>
      </c>
      <c r="B64" s="21" t="s">
        <v>407</v>
      </c>
      <c r="C64" s="21" t="s">
        <v>330</v>
      </c>
      <c r="D64" s="21" t="s">
        <v>331</v>
      </c>
      <c r="E64" s="134" t="s">
        <v>437</v>
      </c>
      <c r="F64" s="21" t="s">
        <v>306</v>
      </c>
      <c r="G64" s="134" t="s">
        <v>435</v>
      </c>
      <c r="H64" s="21" t="s">
        <v>338</v>
      </c>
      <c r="I64" s="21" t="s">
        <v>334</v>
      </c>
      <c r="J64" s="134" t="s">
        <v>438</v>
      </c>
    </row>
    <row r="65" ht="42" customHeight="1" spans="1:10">
      <c r="A65" s="137" t="s">
        <v>266</v>
      </c>
      <c r="B65" s="21" t="s">
        <v>407</v>
      </c>
      <c r="C65" s="21" t="s">
        <v>349</v>
      </c>
      <c r="D65" s="21" t="s">
        <v>350</v>
      </c>
      <c r="E65" s="134" t="s">
        <v>439</v>
      </c>
      <c r="F65" s="21" t="s">
        <v>281</v>
      </c>
      <c r="G65" s="134" t="s">
        <v>307</v>
      </c>
      <c r="H65" s="21" t="s">
        <v>308</v>
      </c>
      <c r="I65" s="21" t="s">
        <v>284</v>
      </c>
      <c r="J65" s="134" t="s">
        <v>352</v>
      </c>
    </row>
    <row r="66" ht="42" customHeight="1" spans="1:10">
      <c r="A66" s="137" t="s">
        <v>266</v>
      </c>
      <c r="B66" s="21" t="s">
        <v>407</v>
      </c>
      <c r="C66" s="21" t="s">
        <v>349</v>
      </c>
      <c r="D66" s="21" t="s">
        <v>350</v>
      </c>
      <c r="E66" s="134" t="s">
        <v>353</v>
      </c>
      <c r="F66" s="21" t="s">
        <v>281</v>
      </c>
      <c r="G66" s="134" t="s">
        <v>307</v>
      </c>
      <c r="H66" s="21" t="s">
        <v>308</v>
      </c>
      <c r="I66" s="21" t="s">
        <v>284</v>
      </c>
      <c r="J66" s="134" t="s">
        <v>440</v>
      </c>
    </row>
    <row r="67" ht="42" customHeight="1" spans="1:10">
      <c r="A67" s="137" t="s">
        <v>258</v>
      </c>
      <c r="B67" s="21" t="s">
        <v>355</v>
      </c>
      <c r="C67" s="21" t="s">
        <v>278</v>
      </c>
      <c r="D67" s="21" t="s">
        <v>279</v>
      </c>
      <c r="E67" s="134" t="s">
        <v>441</v>
      </c>
      <c r="F67" s="21" t="s">
        <v>281</v>
      </c>
      <c r="G67" s="134" t="s">
        <v>357</v>
      </c>
      <c r="H67" s="21" t="s">
        <v>358</v>
      </c>
      <c r="I67" s="21" t="s">
        <v>284</v>
      </c>
      <c r="J67" s="134" t="s">
        <v>442</v>
      </c>
    </row>
    <row r="68" ht="42" customHeight="1" spans="1:10">
      <c r="A68" s="137" t="s">
        <v>258</v>
      </c>
      <c r="B68" s="21" t="s">
        <v>355</v>
      </c>
      <c r="C68" s="21" t="s">
        <v>330</v>
      </c>
      <c r="D68" s="21" t="s">
        <v>331</v>
      </c>
      <c r="E68" s="134" t="s">
        <v>360</v>
      </c>
      <c r="F68" s="21" t="s">
        <v>306</v>
      </c>
      <c r="G68" s="134" t="s">
        <v>361</v>
      </c>
      <c r="H68" s="21" t="s">
        <v>443</v>
      </c>
      <c r="I68" s="21" t="s">
        <v>334</v>
      </c>
      <c r="J68" s="134" t="s">
        <v>444</v>
      </c>
    </row>
    <row r="69" ht="42" customHeight="1" spans="1:10">
      <c r="A69" s="137" t="s">
        <v>258</v>
      </c>
      <c r="B69" s="21" t="s">
        <v>355</v>
      </c>
      <c r="C69" s="21" t="s">
        <v>349</v>
      </c>
      <c r="D69" s="21" t="s">
        <v>350</v>
      </c>
      <c r="E69" s="134" t="s">
        <v>365</v>
      </c>
      <c r="F69" s="21" t="s">
        <v>281</v>
      </c>
      <c r="G69" s="134" t="s">
        <v>307</v>
      </c>
      <c r="H69" s="21" t="s">
        <v>308</v>
      </c>
      <c r="I69" s="21" t="s">
        <v>284</v>
      </c>
      <c r="J69" s="134" t="s">
        <v>366</v>
      </c>
    </row>
    <row r="70" ht="42" customHeight="1" spans="1:10">
      <c r="A70" s="137" t="s">
        <v>258</v>
      </c>
      <c r="B70" s="21" t="s">
        <v>355</v>
      </c>
      <c r="C70" s="21" t="s">
        <v>349</v>
      </c>
      <c r="D70" s="21" t="s">
        <v>350</v>
      </c>
      <c r="E70" s="134" t="s">
        <v>363</v>
      </c>
      <c r="F70" s="21" t="s">
        <v>281</v>
      </c>
      <c r="G70" s="134" t="s">
        <v>307</v>
      </c>
      <c r="H70" s="21" t="s">
        <v>308</v>
      </c>
      <c r="I70" s="21" t="s">
        <v>284</v>
      </c>
      <c r="J70" s="134" t="s">
        <v>445</v>
      </c>
    </row>
  </sheetData>
  <mergeCells count="12">
    <mergeCell ref="A3:J3"/>
    <mergeCell ref="A4:H4"/>
    <mergeCell ref="A9:A28"/>
    <mergeCell ref="A29:A32"/>
    <mergeCell ref="A33:A51"/>
    <mergeCell ref="A52:A66"/>
    <mergeCell ref="A67:A70"/>
    <mergeCell ref="B9:B28"/>
    <mergeCell ref="B29:B32"/>
    <mergeCell ref="B33:B51"/>
    <mergeCell ref="B52:B66"/>
    <mergeCell ref="B67:B70"/>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11" sqref="A11"/>
    </sheetView>
  </sheetViews>
  <sheetFormatPr defaultColWidth="9.14545454545454" defaultRowHeight="14.25" customHeight="1" outlineLevelCol="5"/>
  <cols>
    <col min="1" max="1" width="32.1454545454545" customWidth="1"/>
    <col min="2" max="2" width="20.7090909090909" customWidth="1"/>
    <col min="3" max="3" width="32.1454545454545" customWidth="1"/>
    <col min="4" max="4" width="27.7090909090909" customWidth="1"/>
    <col min="5" max="6" width="36.7090909090909" customWidth="1"/>
  </cols>
  <sheetData>
    <row r="1" customHeight="1" spans="1:6">
      <c r="A1" s="1"/>
      <c r="B1" s="1"/>
      <c r="C1" s="1"/>
      <c r="D1" s="1"/>
      <c r="E1" s="1"/>
      <c r="F1" s="1"/>
    </row>
    <row r="2" ht="12" customHeight="1" spans="1:6">
      <c r="A2" s="119">
        <v>1</v>
      </c>
      <c r="B2" s="120">
        <v>0</v>
      </c>
      <c r="C2" s="119">
        <v>1</v>
      </c>
      <c r="D2" s="121"/>
      <c r="E2" s="121"/>
      <c r="F2" s="118" t="s">
        <v>446</v>
      </c>
    </row>
    <row r="3" ht="42" customHeight="1" spans="1:6">
      <c r="A3" s="122" t="str">
        <f>"2025"&amp;"年部门政府性基金预算支出预算表"</f>
        <v>2025年部门政府性基金预算支出预算表</v>
      </c>
      <c r="B3" s="122" t="s">
        <v>447</v>
      </c>
      <c r="C3" s="123"/>
      <c r="D3" s="124"/>
      <c r="E3" s="124"/>
      <c r="F3" s="124"/>
    </row>
    <row r="4" ht="13.5" customHeight="1" spans="1:6">
      <c r="A4" s="5" t="s">
        <v>1</v>
      </c>
      <c r="B4" s="5" t="s">
        <v>448</v>
      </c>
      <c r="C4" s="119"/>
      <c r="D4" s="121"/>
      <c r="E4" s="121"/>
      <c r="F4" s="118" t="s">
        <v>2</v>
      </c>
    </row>
    <row r="5" ht="19.5" customHeight="1" spans="1:6">
      <c r="A5" s="125" t="s">
        <v>159</v>
      </c>
      <c r="B5" s="126" t="s">
        <v>75</v>
      </c>
      <c r="C5" s="125" t="s">
        <v>76</v>
      </c>
      <c r="D5" s="11" t="s">
        <v>449</v>
      </c>
      <c r="E5" s="12"/>
      <c r="F5" s="13"/>
    </row>
    <row r="6" ht="18.75" customHeight="1" spans="1:6">
      <c r="A6" s="127"/>
      <c r="B6" s="128"/>
      <c r="C6" s="127"/>
      <c r="D6" s="16" t="s">
        <v>56</v>
      </c>
      <c r="E6" s="11" t="s">
        <v>78</v>
      </c>
      <c r="F6" s="16" t="s">
        <v>79</v>
      </c>
    </row>
    <row r="7" ht="18.75" customHeight="1" spans="1:6">
      <c r="A7" s="67">
        <v>1</v>
      </c>
      <c r="B7" s="129" t="s">
        <v>142</v>
      </c>
      <c r="C7" s="67">
        <v>3</v>
      </c>
      <c r="D7" s="130">
        <v>4</v>
      </c>
      <c r="E7" s="130">
        <v>5</v>
      </c>
      <c r="F7" s="130">
        <v>6</v>
      </c>
    </row>
    <row r="8" ht="21" customHeight="1" spans="1:6">
      <c r="A8" s="21"/>
      <c r="B8" s="21"/>
      <c r="C8" s="21"/>
      <c r="D8" s="80"/>
      <c r="E8" s="80"/>
      <c r="F8" s="80"/>
    </row>
    <row r="9" ht="21" customHeight="1" spans="1:6">
      <c r="A9" s="21"/>
      <c r="B9" s="21"/>
      <c r="C9" s="21"/>
      <c r="D9" s="80"/>
      <c r="E9" s="80"/>
      <c r="F9" s="80"/>
    </row>
    <row r="10" ht="18.75" customHeight="1" spans="1:6">
      <c r="A10" s="131" t="s">
        <v>148</v>
      </c>
      <c r="B10" s="131" t="s">
        <v>148</v>
      </c>
      <c r="C10" s="132" t="s">
        <v>148</v>
      </c>
      <c r="D10" s="80"/>
      <c r="E10" s="80"/>
      <c r="F10" s="80"/>
    </row>
    <row r="11" customHeight="1" spans="1:1">
      <c r="A11" t="s">
        <v>450</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topLeftCell="C1" workbookViewId="0">
      <pane ySplit="1" topLeftCell="A2" activePane="bottomLeft" state="frozen"/>
      <selection/>
      <selection pane="bottomLeft" activeCell="H9" sqref="H9"/>
    </sheetView>
  </sheetViews>
  <sheetFormatPr defaultColWidth="9.14545454545454" defaultRowHeight="14.25" customHeight="1"/>
  <cols>
    <col min="1" max="2" width="32.5727272727273" customWidth="1"/>
    <col min="3" max="3" width="41.1454545454545" customWidth="1"/>
    <col min="4" max="4" width="21.7090909090909" customWidth="1"/>
    <col min="5" max="5" width="35.2818181818182" customWidth="1"/>
    <col min="6" max="6" width="7.70909090909091" customWidth="1"/>
    <col min="7" max="7" width="11.1454545454545" customWidth="1"/>
    <col min="8" max="8" width="13.2818181818182" customWidth="1"/>
    <col min="9" max="18" width="20" customWidth="1"/>
    <col min="19" max="19" width="19.845454545454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2"/>
      <c r="C2" s="82"/>
      <c r="R2" s="3"/>
      <c r="S2" s="3" t="s">
        <v>451</v>
      </c>
    </row>
    <row r="3" ht="41.25" customHeight="1" spans="1:19">
      <c r="A3" s="72" t="str">
        <f>"2025"&amp;"年部门政府采购预算表"</f>
        <v>2025年部门政府采购预算表</v>
      </c>
      <c r="B3" s="65"/>
      <c r="C3" s="65"/>
      <c r="D3" s="4"/>
      <c r="E3" s="4"/>
      <c r="F3" s="4"/>
      <c r="G3" s="4"/>
      <c r="H3" s="4"/>
      <c r="I3" s="4"/>
      <c r="J3" s="4"/>
      <c r="K3" s="4"/>
      <c r="L3" s="4"/>
      <c r="M3" s="65"/>
      <c r="N3" s="4"/>
      <c r="O3" s="4"/>
      <c r="P3" s="65"/>
      <c r="Q3" s="4"/>
      <c r="R3" s="65"/>
      <c r="S3" s="65"/>
    </row>
    <row r="4" ht="18.75" customHeight="1" spans="1:19">
      <c r="A4" s="111" t="s">
        <v>1</v>
      </c>
      <c r="B4" s="84"/>
      <c r="C4" s="84"/>
      <c r="D4" s="7"/>
      <c r="E4" s="7"/>
      <c r="F4" s="7"/>
      <c r="G4" s="7"/>
      <c r="H4" s="7"/>
      <c r="I4" s="7"/>
      <c r="J4" s="7"/>
      <c r="K4" s="7"/>
      <c r="L4" s="7"/>
      <c r="R4" s="8"/>
      <c r="S4" s="118" t="s">
        <v>2</v>
      </c>
    </row>
    <row r="5" ht="15.75" customHeight="1" spans="1:19">
      <c r="A5" s="10" t="s">
        <v>158</v>
      </c>
      <c r="B5" s="85" t="s">
        <v>159</v>
      </c>
      <c r="C5" s="85" t="s">
        <v>452</v>
      </c>
      <c r="D5" s="86" t="s">
        <v>453</v>
      </c>
      <c r="E5" s="86" t="s">
        <v>454</v>
      </c>
      <c r="F5" s="86" t="s">
        <v>455</v>
      </c>
      <c r="G5" s="86" t="s">
        <v>456</v>
      </c>
      <c r="H5" s="86" t="s">
        <v>457</v>
      </c>
      <c r="I5" s="99" t="s">
        <v>166</v>
      </c>
      <c r="J5" s="99"/>
      <c r="K5" s="99"/>
      <c r="L5" s="99"/>
      <c r="M5" s="100"/>
      <c r="N5" s="99"/>
      <c r="O5" s="99"/>
      <c r="P5" s="108"/>
      <c r="Q5" s="99"/>
      <c r="R5" s="100"/>
      <c r="S5" s="76"/>
    </row>
    <row r="6" ht="17.25" customHeight="1" spans="1:19">
      <c r="A6" s="15"/>
      <c r="B6" s="87"/>
      <c r="C6" s="87"/>
      <c r="D6" s="88"/>
      <c r="E6" s="88"/>
      <c r="F6" s="88"/>
      <c r="G6" s="88"/>
      <c r="H6" s="88"/>
      <c r="I6" s="88" t="s">
        <v>56</v>
      </c>
      <c r="J6" s="88" t="s">
        <v>59</v>
      </c>
      <c r="K6" s="88" t="s">
        <v>458</v>
      </c>
      <c r="L6" s="88" t="s">
        <v>459</v>
      </c>
      <c r="M6" s="101" t="s">
        <v>460</v>
      </c>
      <c r="N6" s="102" t="s">
        <v>461</v>
      </c>
      <c r="O6" s="102"/>
      <c r="P6" s="109"/>
      <c r="Q6" s="102"/>
      <c r="R6" s="110"/>
      <c r="S6" s="89"/>
    </row>
    <row r="7" ht="54" customHeight="1" spans="1:19">
      <c r="A7" s="18"/>
      <c r="B7" s="89"/>
      <c r="C7" s="89"/>
      <c r="D7" s="90"/>
      <c r="E7" s="90"/>
      <c r="F7" s="90"/>
      <c r="G7" s="90"/>
      <c r="H7" s="90"/>
      <c r="I7" s="90"/>
      <c r="J7" s="90" t="s">
        <v>58</v>
      </c>
      <c r="K7" s="90"/>
      <c r="L7" s="90"/>
      <c r="M7" s="103"/>
      <c r="N7" s="90" t="s">
        <v>58</v>
      </c>
      <c r="O7" s="90" t="s">
        <v>65</v>
      </c>
      <c r="P7" s="89" t="s">
        <v>66</v>
      </c>
      <c r="Q7" s="90" t="s">
        <v>67</v>
      </c>
      <c r="R7" s="103" t="s">
        <v>68</v>
      </c>
      <c r="S7" s="89" t="s">
        <v>69</v>
      </c>
    </row>
    <row r="8" ht="18" customHeight="1" spans="1:19">
      <c r="A8" s="112">
        <v>1</v>
      </c>
      <c r="B8" s="112" t="s">
        <v>142</v>
      </c>
      <c r="C8" s="113">
        <v>3</v>
      </c>
      <c r="D8" s="113">
        <v>4</v>
      </c>
      <c r="E8" s="112">
        <v>5</v>
      </c>
      <c r="F8" s="112">
        <v>6</v>
      </c>
      <c r="G8" s="112">
        <v>7</v>
      </c>
      <c r="H8" s="112">
        <v>8</v>
      </c>
      <c r="I8" s="112">
        <v>9</v>
      </c>
      <c r="J8" s="112">
        <v>10</v>
      </c>
      <c r="K8" s="112">
        <v>11</v>
      </c>
      <c r="L8" s="112">
        <v>12</v>
      </c>
      <c r="M8" s="112">
        <v>13</v>
      </c>
      <c r="N8" s="112">
        <v>14</v>
      </c>
      <c r="O8" s="112">
        <v>15</v>
      </c>
      <c r="P8" s="112">
        <v>16</v>
      </c>
      <c r="Q8" s="112">
        <v>17</v>
      </c>
      <c r="R8" s="112">
        <v>18</v>
      </c>
      <c r="S8" s="112">
        <v>19</v>
      </c>
    </row>
    <row r="9" ht="21" customHeight="1" spans="1:19">
      <c r="A9" s="91" t="s">
        <v>71</v>
      </c>
      <c r="B9" s="92" t="s">
        <v>71</v>
      </c>
      <c r="C9" s="92" t="s">
        <v>261</v>
      </c>
      <c r="D9" s="93" t="s">
        <v>462</v>
      </c>
      <c r="E9" s="93" t="s">
        <v>463</v>
      </c>
      <c r="F9" s="93" t="s">
        <v>464</v>
      </c>
      <c r="G9" s="114">
        <v>1</v>
      </c>
      <c r="H9" s="104">
        <v>20000</v>
      </c>
      <c r="I9" s="104">
        <v>20000</v>
      </c>
      <c r="J9" s="104">
        <v>20000</v>
      </c>
      <c r="K9" s="80"/>
      <c r="L9" s="80"/>
      <c r="M9" s="80"/>
      <c r="N9" s="80"/>
      <c r="O9" s="80"/>
      <c r="P9" s="80"/>
      <c r="Q9" s="80"/>
      <c r="R9" s="80"/>
      <c r="S9" s="80"/>
    </row>
    <row r="10" ht="21" customHeight="1" spans="1:19">
      <c r="A10" s="94" t="s">
        <v>148</v>
      </c>
      <c r="B10" s="95"/>
      <c r="C10" s="95"/>
      <c r="D10" s="96"/>
      <c r="E10" s="96"/>
      <c r="F10" s="96"/>
      <c r="G10" s="115"/>
      <c r="H10" s="104">
        <v>20000</v>
      </c>
      <c r="I10" s="104">
        <v>20000</v>
      </c>
      <c r="J10" s="104">
        <v>20000</v>
      </c>
      <c r="K10" s="80"/>
      <c r="L10" s="80"/>
      <c r="M10" s="80"/>
      <c r="N10" s="80"/>
      <c r="O10" s="80"/>
      <c r="P10" s="80"/>
      <c r="Q10" s="80"/>
      <c r="R10" s="80"/>
      <c r="S10" s="80"/>
    </row>
    <row r="11" ht="21" customHeight="1" spans="1:19">
      <c r="A11" s="111" t="s">
        <v>465</v>
      </c>
      <c r="B11" s="5"/>
      <c r="C11" s="5"/>
      <c r="D11" s="111"/>
      <c r="E11" s="111"/>
      <c r="F11" s="111"/>
      <c r="G11" s="116"/>
      <c r="H11" s="117"/>
      <c r="I11" s="117"/>
      <c r="J11" s="117"/>
      <c r="K11" s="117"/>
      <c r="L11" s="117"/>
      <c r="M11" s="117"/>
      <c r="N11" s="117"/>
      <c r="O11" s="117"/>
      <c r="P11" s="117"/>
      <c r="Q11" s="117"/>
      <c r="R11" s="117"/>
      <c r="S11" s="117"/>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topLeftCell="D1" workbookViewId="0">
      <pane ySplit="1" topLeftCell="A2" activePane="bottomLeft" state="frozen"/>
      <selection/>
      <selection pane="bottomLeft" activeCell="N9" sqref="N9"/>
    </sheetView>
  </sheetViews>
  <sheetFormatPr defaultColWidth="9.14545454545454" defaultRowHeight="14.25" customHeight="1"/>
  <cols>
    <col min="1" max="5" width="39.1454545454545" customWidth="1"/>
    <col min="6" max="6" width="27.5727272727273" customWidth="1"/>
    <col min="7" max="7" width="28.5727272727273" customWidth="1"/>
    <col min="8" max="8" width="28.1454545454545" customWidth="1"/>
    <col min="9" max="9" width="39.1454545454545" customWidth="1"/>
    <col min="10" max="18" width="20.4272727272727" customWidth="1"/>
    <col min="19" max="20" width="20.2818181818182"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81"/>
      <c r="B2" s="82"/>
      <c r="C2" s="82"/>
      <c r="D2" s="82"/>
      <c r="E2" s="82"/>
      <c r="F2" s="82"/>
      <c r="G2" s="82"/>
      <c r="H2" s="81"/>
      <c r="I2" s="81"/>
      <c r="J2" s="81"/>
      <c r="K2" s="81"/>
      <c r="L2" s="81"/>
      <c r="M2" s="81"/>
      <c r="N2" s="97"/>
      <c r="O2" s="81"/>
      <c r="P2" s="81"/>
      <c r="Q2" s="82"/>
      <c r="R2" s="81"/>
      <c r="S2" s="106"/>
      <c r="T2" s="106" t="s">
        <v>466</v>
      </c>
    </row>
    <row r="3" ht="41.25" customHeight="1" spans="1:20">
      <c r="A3" s="72" t="str">
        <f>"2025"&amp;"年部门政府购买服务预算表"</f>
        <v>2025年部门政府购买服务预算表</v>
      </c>
      <c r="B3" s="65"/>
      <c r="C3" s="65"/>
      <c r="D3" s="65"/>
      <c r="E3" s="65"/>
      <c r="F3" s="65"/>
      <c r="G3" s="65"/>
      <c r="H3" s="83"/>
      <c r="I3" s="83"/>
      <c r="J3" s="83"/>
      <c r="K3" s="83"/>
      <c r="L3" s="83"/>
      <c r="M3" s="83"/>
      <c r="N3" s="98"/>
      <c r="O3" s="83"/>
      <c r="P3" s="83"/>
      <c r="Q3" s="65"/>
      <c r="R3" s="83"/>
      <c r="S3" s="98"/>
      <c r="T3" s="65"/>
    </row>
    <row r="4" ht="22.5" customHeight="1" spans="1:20">
      <c r="A4" s="73" t="s">
        <v>1</v>
      </c>
      <c r="B4" s="84"/>
      <c r="C4" s="84"/>
      <c r="D4" s="84"/>
      <c r="E4" s="84"/>
      <c r="F4" s="84"/>
      <c r="G4" s="84"/>
      <c r="H4" s="74"/>
      <c r="I4" s="74"/>
      <c r="J4" s="74"/>
      <c r="K4" s="74"/>
      <c r="L4" s="74"/>
      <c r="M4" s="74"/>
      <c r="N4" s="97"/>
      <c r="O4" s="81"/>
      <c r="P4" s="81"/>
      <c r="Q4" s="82"/>
      <c r="R4" s="81"/>
      <c r="S4" s="107"/>
      <c r="T4" s="106" t="s">
        <v>2</v>
      </c>
    </row>
    <row r="5" ht="24" customHeight="1" spans="1:20">
      <c r="A5" s="10" t="s">
        <v>158</v>
      </c>
      <c r="B5" s="85" t="s">
        <v>159</v>
      </c>
      <c r="C5" s="85" t="s">
        <v>452</v>
      </c>
      <c r="D5" s="85" t="s">
        <v>467</v>
      </c>
      <c r="E5" s="85" t="s">
        <v>468</v>
      </c>
      <c r="F5" s="85" t="s">
        <v>469</v>
      </c>
      <c r="G5" s="85" t="s">
        <v>470</v>
      </c>
      <c r="H5" s="86" t="s">
        <v>471</v>
      </c>
      <c r="I5" s="86" t="s">
        <v>472</v>
      </c>
      <c r="J5" s="99" t="s">
        <v>166</v>
      </c>
      <c r="K5" s="99"/>
      <c r="L5" s="99"/>
      <c r="M5" s="99"/>
      <c r="N5" s="100"/>
      <c r="O5" s="99"/>
      <c r="P5" s="99"/>
      <c r="Q5" s="108"/>
      <c r="R5" s="99"/>
      <c r="S5" s="100"/>
      <c r="T5" s="76"/>
    </row>
    <row r="6" ht="24" customHeight="1" spans="1:20">
      <c r="A6" s="15"/>
      <c r="B6" s="87"/>
      <c r="C6" s="87"/>
      <c r="D6" s="87"/>
      <c r="E6" s="87"/>
      <c r="F6" s="87"/>
      <c r="G6" s="87"/>
      <c r="H6" s="88"/>
      <c r="I6" s="88"/>
      <c r="J6" s="88" t="s">
        <v>56</v>
      </c>
      <c r="K6" s="88" t="s">
        <v>59</v>
      </c>
      <c r="L6" s="88" t="s">
        <v>458</v>
      </c>
      <c r="M6" s="88" t="s">
        <v>459</v>
      </c>
      <c r="N6" s="101" t="s">
        <v>460</v>
      </c>
      <c r="O6" s="102" t="s">
        <v>461</v>
      </c>
      <c r="P6" s="102"/>
      <c r="Q6" s="109"/>
      <c r="R6" s="102"/>
      <c r="S6" s="110"/>
      <c r="T6" s="89"/>
    </row>
    <row r="7" ht="54" customHeight="1" spans="1:20">
      <c r="A7" s="18"/>
      <c r="B7" s="89"/>
      <c r="C7" s="89"/>
      <c r="D7" s="89"/>
      <c r="E7" s="89"/>
      <c r="F7" s="89"/>
      <c r="G7" s="89"/>
      <c r="H7" s="90"/>
      <c r="I7" s="90"/>
      <c r="J7" s="90"/>
      <c r="K7" s="90" t="s">
        <v>58</v>
      </c>
      <c r="L7" s="90"/>
      <c r="M7" s="90"/>
      <c r="N7" s="103"/>
      <c r="O7" s="90" t="s">
        <v>58</v>
      </c>
      <c r="P7" s="90" t="s">
        <v>65</v>
      </c>
      <c r="Q7" s="89" t="s">
        <v>66</v>
      </c>
      <c r="R7" s="90" t="s">
        <v>67</v>
      </c>
      <c r="S7" s="103" t="s">
        <v>68</v>
      </c>
      <c r="T7" s="89" t="s">
        <v>69</v>
      </c>
    </row>
    <row r="8" ht="17.25" customHeight="1" spans="1:20">
      <c r="A8" s="19">
        <v>1</v>
      </c>
      <c r="B8" s="89">
        <v>2</v>
      </c>
      <c r="C8" s="19">
        <v>3</v>
      </c>
      <c r="D8" s="19">
        <v>4</v>
      </c>
      <c r="E8" s="89">
        <v>5</v>
      </c>
      <c r="F8" s="19">
        <v>6</v>
      </c>
      <c r="G8" s="19">
        <v>7</v>
      </c>
      <c r="H8" s="89">
        <v>8</v>
      </c>
      <c r="I8" s="19">
        <v>9</v>
      </c>
      <c r="J8" s="19">
        <v>10</v>
      </c>
      <c r="K8" s="89">
        <v>11</v>
      </c>
      <c r="L8" s="19">
        <v>12</v>
      </c>
      <c r="M8" s="19">
        <v>13</v>
      </c>
      <c r="N8" s="89">
        <v>14</v>
      </c>
      <c r="O8" s="19">
        <v>15</v>
      </c>
      <c r="P8" s="19">
        <v>16</v>
      </c>
      <c r="Q8" s="89">
        <v>17</v>
      </c>
      <c r="R8" s="19">
        <v>18</v>
      </c>
      <c r="S8" s="19">
        <v>19</v>
      </c>
      <c r="T8" s="19">
        <v>20</v>
      </c>
    </row>
    <row r="9" ht="21" customHeight="1" spans="1:20">
      <c r="A9" s="91" t="s">
        <v>71</v>
      </c>
      <c r="B9" s="92" t="s">
        <v>71</v>
      </c>
      <c r="C9" s="92" t="s">
        <v>266</v>
      </c>
      <c r="D9" s="92" t="s">
        <v>473</v>
      </c>
      <c r="E9" s="92" t="s">
        <v>474</v>
      </c>
      <c r="F9" s="92" t="s">
        <v>79</v>
      </c>
      <c r="G9" s="92" t="s">
        <v>475</v>
      </c>
      <c r="H9" s="93" t="s">
        <v>85</v>
      </c>
      <c r="I9" s="93" t="s">
        <v>473</v>
      </c>
      <c r="J9" s="104">
        <v>20000</v>
      </c>
      <c r="K9" s="104">
        <v>20000</v>
      </c>
      <c r="L9" s="80"/>
      <c r="M9" s="80"/>
      <c r="N9" s="80"/>
      <c r="O9" s="80"/>
      <c r="P9" s="80"/>
      <c r="Q9" s="80"/>
      <c r="R9" s="80"/>
      <c r="S9" s="80"/>
      <c r="T9" s="80"/>
    </row>
    <row r="10" ht="21" customHeight="1" spans="1:20">
      <c r="A10" s="94" t="s">
        <v>148</v>
      </c>
      <c r="B10" s="95"/>
      <c r="C10" s="95"/>
      <c r="D10" s="95"/>
      <c r="E10" s="95"/>
      <c r="F10" s="95"/>
      <c r="G10" s="95"/>
      <c r="H10" s="96"/>
      <c r="I10" s="105"/>
      <c r="J10" s="104">
        <v>20000</v>
      </c>
      <c r="K10" s="104">
        <v>20000</v>
      </c>
      <c r="L10" s="80"/>
      <c r="M10" s="80"/>
      <c r="N10" s="80"/>
      <c r="O10" s="80"/>
      <c r="P10" s="80"/>
      <c r="Q10" s="80"/>
      <c r="R10" s="80"/>
      <c r="S10" s="80"/>
      <c r="T10" s="80"/>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A10" sqref="A10"/>
    </sheetView>
  </sheetViews>
  <sheetFormatPr defaultColWidth="9.14545454545454" defaultRowHeight="14.25" customHeight="1" outlineLevelCol="4"/>
  <cols>
    <col min="1" max="1" width="37.7090909090909" customWidth="1"/>
    <col min="2" max="5" width="20" customWidth="1"/>
  </cols>
  <sheetData>
    <row r="1" customHeight="1" spans="1:5">
      <c r="A1" s="1"/>
      <c r="B1" s="1"/>
      <c r="C1" s="1"/>
      <c r="D1" s="1"/>
      <c r="E1" s="1"/>
    </row>
    <row r="2" ht="17.25" customHeight="1" spans="4:5">
      <c r="D2" s="71"/>
      <c r="E2" s="3" t="s">
        <v>476</v>
      </c>
    </row>
    <row r="3" ht="41.25" customHeight="1" spans="1:5">
      <c r="A3" s="72" t="str">
        <f>"2025"&amp;"年区对下转移支付预算表"</f>
        <v>2025年区对下转移支付预算表</v>
      </c>
      <c r="B3" s="4"/>
      <c r="C3" s="4"/>
      <c r="D3" s="4"/>
      <c r="E3" s="65"/>
    </row>
    <row r="4" ht="18" customHeight="1" spans="1:5">
      <c r="A4" s="73" t="s">
        <v>1</v>
      </c>
      <c r="B4" s="74"/>
      <c r="C4" s="74"/>
      <c r="D4" s="75"/>
      <c r="E4" s="8" t="s">
        <v>2</v>
      </c>
    </row>
    <row r="5" ht="19.5" customHeight="1" spans="1:5">
      <c r="A5" s="26" t="s">
        <v>477</v>
      </c>
      <c r="B5" s="11" t="s">
        <v>166</v>
      </c>
      <c r="C5" s="12"/>
      <c r="D5" s="12"/>
      <c r="E5" s="76"/>
    </row>
    <row r="6" ht="40.5" customHeight="1" spans="1:5">
      <c r="A6" s="19"/>
      <c r="B6" s="27" t="s">
        <v>56</v>
      </c>
      <c r="C6" s="10" t="s">
        <v>59</v>
      </c>
      <c r="D6" s="77" t="s">
        <v>458</v>
      </c>
      <c r="E6" s="78" t="s">
        <v>478</v>
      </c>
    </row>
    <row r="7" ht="19.5" customHeight="1" spans="1:5">
      <c r="A7" s="20">
        <v>1</v>
      </c>
      <c r="B7" s="20">
        <v>2</v>
      </c>
      <c r="C7" s="20">
        <v>3</v>
      </c>
      <c r="D7" s="79">
        <v>4</v>
      </c>
      <c r="E7" s="35">
        <v>5</v>
      </c>
    </row>
    <row r="8" ht="19.5" customHeight="1" spans="1:5">
      <c r="A8" s="28"/>
      <c r="B8" s="80"/>
      <c r="C8" s="80"/>
      <c r="D8" s="80"/>
      <c r="E8" s="80"/>
    </row>
    <row r="9" ht="19.5" customHeight="1" spans="1:5">
      <c r="A9" s="68"/>
      <c r="B9" s="80"/>
      <c r="C9" s="80"/>
      <c r="D9" s="80"/>
      <c r="E9" s="80"/>
    </row>
    <row r="10" customHeight="1" spans="1:1">
      <c r="A10" t="s">
        <v>479</v>
      </c>
    </row>
  </sheetData>
  <mergeCells count="4">
    <mergeCell ref="A3:E3"/>
    <mergeCell ref="A4:D4"/>
    <mergeCell ref="B5:D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E18" sqref="E18"/>
    </sheetView>
  </sheetViews>
  <sheetFormatPr defaultColWidth="9.14545454545454" defaultRowHeight="12" customHeight="1"/>
  <cols>
    <col min="1" max="1" width="34.2818181818182" customWidth="1"/>
    <col min="2" max="2" width="29" customWidth="1"/>
    <col min="3" max="5" width="23.5727272727273" customWidth="1"/>
    <col min="6" max="6" width="11.2818181818182" customWidth="1"/>
    <col min="7" max="7" width="25.1454545454545" customWidth="1"/>
    <col min="8" max="8" width="15.5727272727273" customWidth="1"/>
    <col min="9" max="9" width="13.4272727272727" customWidth="1"/>
    <col min="10" max="10" width="18.8454545454545" customWidth="1"/>
  </cols>
  <sheetData>
    <row r="1" customHeight="1" spans="1:10">
      <c r="A1" s="1"/>
      <c r="B1" s="1"/>
      <c r="C1" s="1"/>
      <c r="D1" s="1"/>
      <c r="E1" s="1"/>
      <c r="F1" s="1"/>
      <c r="G1" s="1"/>
      <c r="H1" s="1"/>
      <c r="I1" s="1"/>
      <c r="J1" s="1"/>
    </row>
    <row r="2" ht="16.5" customHeight="1" spans="10:10">
      <c r="J2" s="3" t="s">
        <v>480</v>
      </c>
    </row>
    <row r="3" ht="41.25" customHeight="1" spans="1:10">
      <c r="A3" s="64" t="str">
        <f>"2025"&amp;"年区对下转移支付绩效目标表"</f>
        <v>2025年区对下转移支付绩效目标表</v>
      </c>
      <c r="B3" s="4"/>
      <c r="C3" s="4"/>
      <c r="D3" s="4"/>
      <c r="E3" s="4"/>
      <c r="F3" s="65"/>
      <c r="G3" s="4"/>
      <c r="H3" s="65"/>
      <c r="I3" s="65"/>
      <c r="J3" s="4"/>
    </row>
    <row r="4" ht="17.25" customHeight="1" spans="1:1">
      <c r="A4" s="5" t="s">
        <v>1</v>
      </c>
    </row>
    <row r="5" ht="44.25" customHeight="1" spans="1:10">
      <c r="A5" s="66" t="s">
        <v>477</v>
      </c>
      <c r="B5" s="66" t="s">
        <v>268</v>
      </c>
      <c r="C5" s="66" t="s">
        <v>269</v>
      </c>
      <c r="D5" s="66" t="s">
        <v>270</v>
      </c>
      <c r="E5" s="66" t="s">
        <v>271</v>
      </c>
      <c r="F5" s="67" t="s">
        <v>272</v>
      </c>
      <c r="G5" s="66" t="s">
        <v>273</v>
      </c>
      <c r="H5" s="67" t="s">
        <v>274</v>
      </c>
      <c r="I5" s="67" t="s">
        <v>275</v>
      </c>
      <c r="J5" s="66" t="s">
        <v>276</v>
      </c>
    </row>
    <row r="6" ht="14.25" customHeight="1" spans="1:10">
      <c r="A6" s="66">
        <v>1</v>
      </c>
      <c r="B6" s="66">
        <v>2</v>
      </c>
      <c r="C6" s="66">
        <v>3</v>
      </c>
      <c r="D6" s="66">
        <v>4</v>
      </c>
      <c r="E6" s="66">
        <v>5</v>
      </c>
      <c r="F6" s="67">
        <v>6</v>
      </c>
      <c r="G6" s="66">
        <v>7</v>
      </c>
      <c r="H6" s="67">
        <v>8</v>
      </c>
      <c r="I6" s="67">
        <v>9</v>
      </c>
      <c r="J6" s="66">
        <v>10</v>
      </c>
    </row>
    <row r="7" ht="42" customHeight="1" spans="1:10">
      <c r="A7" s="28"/>
      <c r="B7" s="68"/>
      <c r="C7" s="68"/>
      <c r="D7" s="68"/>
      <c r="E7" s="69"/>
      <c r="F7" s="70"/>
      <c r="G7" s="69"/>
      <c r="H7" s="70"/>
      <c r="I7" s="70"/>
      <c r="J7" s="69"/>
    </row>
    <row r="8" ht="42" customHeight="1" spans="1:10">
      <c r="A8" s="28"/>
      <c r="B8" s="21"/>
      <c r="C8" s="21"/>
      <c r="D8" s="21"/>
      <c r="E8" s="28"/>
      <c r="F8" s="21"/>
      <c r="G8" s="28"/>
      <c r="H8" s="21"/>
      <c r="I8" s="21"/>
      <c r="J8" s="28"/>
    </row>
    <row r="9" customHeight="1" spans="1:1">
      <c r="A9" t="s">
        <v>481</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I16" sqref="I16"/>
    </sheetView>
  </sheetViews>
  <sheetFormatPr defaultColWidth="10.4272727272727" defaultRowHeight="14.25" customHeight="1"/>
  <cols>
    <col min="1" max="3" width="33.7090909090909" customWidth="1"/>
    <col min="4" max="4" width="45.5727272727273" customWidth="1"/>
    <col min="5" max="5" width="27.5727272727273" customWidth="1"/>
    <col min="6" max="6" width="21.7090909090909" customWidth="1"/>
    <col min="7" max="9" width="26.2818181818182" customWidth="1"/>
  </cols>
  <sheetData>
    <row r="1" customHeight="1" spans="1:9">
      <c r="A1" s="1"/>
      <c r="B1" s="1"/>
      <c r="C1" s="1"/>
      <c r="D1" s="1"/>
      <c r="E1" s="1"/>
      <c r="F1" s="1"/>
      <c r="G1" s="1"/>
      <c r="H1" s="1"/>
      <c r="I1" s="1"/>
    </row>
    <row r="2" customHeight="1" spans="1:9">
      <c r="A2" s="37" t="s">
        <v>482</v>
      </c>
      <c r="B2" s="38"/>
      <c r="C2" s="38"/>
      <c r="D2" s="39"/>
      <c r="E2" s="39"/>
      <c r="F2" s="39"/>
      <c r="G2" s="38"/>
      <c r="H2" s="38"/>
      <c r="I2" s="39"/>
    </row>
    <row r="3" ht="41.25" customHeight="1" spans="1:9">
      <c r="A3" s="40" t="str">
        <f>"2025"&amp;"年新增资产配置预算表"</f>
        <v>2025年新增资产配置预算表</v>
      </c>
      <c r="B3" s="41"/>
      <c r="C3" s="41"/>
      <c r="D3" s="42"/>
      <c r="E3" s="42"/>
      <c r="F3" s="42"/>
      <c r="G3" s="41"/>
      <c r="H3" s="41"/>
      <c r="I3" s="42"/>
    </row>
    <row r="4" customHeight="1" spans="1:9">
      <c r="A4" s="43" t="s">
        <v>1</v>
      </c>
      <c r="B4" s="44"/>
      <c r="C4" s="44"/>
      <c r="D4" s="45"/>
      <c r="F4" s="42"/>
      <c r="G4" s="41"/>
      <c r="H4" s="41"/>
      <c r="I4" s="63" t="s">
        <v>2</v>
      </c>
    </row>
    <row r="5" ht="28.5" customHeight="1" spans="1:9">
      <c r="A5" s="46" t="s">
        <v>158</v>
      </c>
      <c r="B5" s="47" t="s">
        <v>159</v>
      </c>
      <c r="C5" s="48" t="s">
        <v>483</v>
      </c>
      <c r="D5" s="46" t="s">
        <v>484</v>
      </c>
      <c r="E5" s="46" t="s">
        <v>485</v>
      </c>
      <c r="F5" s="46" t="s">
        <v>486</v>
      </c>
      <c r="G5" s="47" t="s">
        <v>487</v>
      </c>
      <c r="H5" s="35"/>
      <c r="I5" s="46"/>
    </row>
    <row r="6" ht="21" customHeight="1" spans="1:9">
      <c r="A6" s="48"/>
      <c r="B6" s="49"/>
      <c r="C6" s="49"/>
      <c r="D6" s="50"/>
      <c r="E6" s="49"/>
      <c r="F6" s="49"/>
      <c r="G6" s="47" t="s">
        <v>456</v>
      </c>
      <c r="H6" s="47" t="s">
        <v>488</v>
      </c>
      <c r="I6" s="47" t="s">
        <v>489</v>
      </c>
    </row>
    <row r="7" ht="17.25" customHeight="1" spans="1:9">
      <c r="A7" s="51" t="s">
        <v>141</v>
      </c>
      <c r="B7" s="52">
        <v>2</v>
      </c>
      <c r="C7" s="53">
        <v>3</v>
      </c>
      <c r="D7" s="51">
        <v>4</v>
      </c>
      <c r="E7" s="54">
        <v>5</v>
      </c>
      <c r="F7" s="51">
        <v>6</v>
      </c>
      <c r="G7" s="53">
        <v>7</v>
      </c>
      <c r="H7" s="55">
        <v>8</v>
      </c>
      <c r="I7" s="54">
        <v>9</v>
      </c>
    </row>
    <row r="8" ht="19.5" customHeight="1" spans="1:9">
      <c r="A8" s="56"/>
      <c r="B8" s="30"/>
      <c r="C8" s="30"/>
      <c r="D8" s="28"/>
      <c r="E8" s="21"/>
      <c r="F8" s="55"/>
      <c r="G8" s="57"/>
      <c r="H8" s="58"/>
      <c r="I8" s="58"/>
    </row>
    <row r="9" ht="19.5" customHeight="1" spans="1:9">
      <c r="A9" s="59" t="s">
        <v>56</v>
      </c>
      <c r="B9" s="60"/>
      <c r="C9" s="60"/>
      <c r="D9" s="61"/>
      <c r="E9" s="62"/>
      <c r="F9" s="62"/>
      <c r="G9" s="57"/>
      <c r="H9" s="58"/>
      <c r="I9" s="58"/>
    </row>
    <row r="10" customHeight="1" spans="1:1">
      <c r="A10" t="s">
        <v>490</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C16" sqref="C16"/>
    </sheetView>
  </sheetViews>
  <sheetFormatPr defaultColWidth="9.14545454545454" defaultRowHeight="14.25" customHeight="1"/>
  <cols>
    <col min="1" max="1" width="19.2818181818182" customWidth="1"/>
    <col min="2" max="2" width="33.8454545454545" customWidth="1"/>
    <col min="3" max="3" width="23.8454545454545" customWidth="1"/>
    <col min="4" max="4" width="11.1454545454545" customWidth="1"/>
    <col min="5" max="5" width="17.7090909090909" customWidth="1"/>
    <col min="6" max="6" width="9.84545454545455" customWidth="1"/>
    <col min="7" max="7" width="17.7090909090909" customWidth="1"/>
    <col min="8" max="11" width="23.1454545454545" customWidth="1"/>
  </cols>
  <sheetData>
    <row r="1" customHeight="1" spans="1:11">
      <c r="A1" s="1"/>
      <c r="B1" s="1"/>
      <c r="C1" s="1"/>
      <c r="D1" s="1"/>
      <c r="E1" s="1"/>
      <c r="F1" s="1"/>
      <c r="G1" s="1"/>
      <c r="H1" s="1"/>
      <c r="I1" s="1"/>
      <c r="J1" s="1"/>
      <c r="K1" s="1"/>
    </row>
    <row r="2" customHeight="1" spans="4:11">
      <c r="D2" s="2"/>
      <c r="E2" s="2"/>
      <c r="F2" s="2"/>
      <c r="G2" s="2"/>
      <c r="K2" s="3" t="s">
        <v>491</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
        <v>1</v>
      </c>
      <c r="B4" s="6"/>
      <c r="C4" s="6"/>
      <c r="D4" s="6"/>
      <c r="E4" s="6"/>
      <c r="F4" s="6"/>
      <c r="G4" s="6"/>
      <c r="H4" s="7"/>
      <c r="I4" s="7"/>
      <c r="J4" s="7"/>
      <c r="K4" s="8" t="s">
        <v>2</v>
      </c>
    </row>
    <row r="5" ht="21.75" customHeight="1" spans="1:11">
      <c r="A5" s="9" t="s">
        <v>248</v>
      </c>
      <c r="B5" s="9" t="s">
        <v>161</v>
      </c>
      <c r="C5" s="9" t="s">
        <v>249</v>
      </c>
      <c r="D5" s="10" t="s">
        <v>162</v>
      </c>
      <c r="E5" s="10" t="s">
        <v>163</v>
      </c>
      <c r="F5" s="10" t="s">
        <v>250</v>
      </c>
      <c r="G5" s="10" t="s">
        <v>251</v>
      </c>
      <c r="H5" s="26" t="s">
        <v>56</v>
      </c>
      <c r="I5" s="11" t="s">
        <v>492</v>
      </c>
      <c r="J5" s="12"/>
      <c r="K5" s="13"/>
    </row>
    <row r="6" ht="21.75" customHeight="1" spans="1:11">
      <c r="A6" s="14"/>
      <c r="B6" s="14"/>
      <c r="C6" s="14"/>
      <c r="D6" s="15"/>
      <c r="E6" s="15"/>
      <c r="F6" s="15"/>
      <c r="G6" s="15"/>
      <c r="H6" s="27"/>
      <c r="I6" s="10" t="s">
        <v>59</v>
      </c>
      <c r="J6" s="10" t="s">
        <v>60</v>
      </c>
      <c r="K6" s="10" t="s">
        <v>61</v>
      </c>
    </row>
    <row r="7" ht="40.5" customHeight="1" spans="1:11">
      <c r="A7" s="17"/>
      <c r="B7" s="17"/>
      <c r="C7" s="17"/>
      <c r="D7" s="18"/>
      <c r="E7" s="18"/>
      <c r="F7" s="18"/>
      <c r="G7" s="18"/>
      <c r="H7" s="19"/>
      <c r="I7" s="18" t="s">
        <v>58</v>
      </c>
      <c r="J7" s="18"/>
      <c r="K7" s="18"/>
    </row>
    <row r="8" ht="15" customHeight="1" spans="1:11">
      <c r="A8" s="20">
        <v>1</v>
      </c>
      <c r="B8" s="20">
        <v>2</v>
      </c>
      <c r="C8" s="20">
        <v>3</v>
      </c>
      <c r="D8" s="20">
        <v>4</v>
      </c>
      <c r="E8" s="20">
        <v>5</v>
      </c>
      <c r="F8" s="20">
        <v>6</v>
      </c>
      <c r="G8" s="20">
        <v>7</v>
      </c>
      <c r="H8" s="20">
        <v>8</v>
      </c>
      <c r="I8" s="20">
        <v>9</v>
      </c>
      <c r="J8" s="35">
        <v>10</v>
      </c>
      <c r="K8" s="35">
        <v>11</v>
      </c>
    </row>
    <row r="9" ht="18.75" customHeight="1" spans="1:11">
      <c r="A9" s="28"/>
      <c r="B9" s="21"/>
      <c r="C9" s="28"/>
      <c r="D9" s="28"/>
      <c r="E9" s="28"/>
      <c r="F9" s="28"/>
      <c r="G9" s="28"/>
      <c r="H9" s="29"/>
      <c r="I9" s="36"/>
      <c r="J9" s="36"/>
      <c r="K9" s="29"/>
    </row>
    <row r="10" ht="18.75" customHeight="1" spans="1:11">
      <c r="A10" s="30"/>
      <c r="B10" s="21"/>
      <c r="C10" s="21"/>
      <c r="D10" s="21"/>
      <c r="E10" s="21"/>
      <c r="F10" s="21"/>
      <c r="G10" s="21"/>
      <c r="H10" s="31"/>
      <c r="I10" s="31"/>
      <c r="J10" s="31"/>
      <c r="K10" s="29"/>
    </row>
    <row r="11" ht="18.75" customHeight="1" spans="1:11">
      <c r="A11" s="32" t="s">
        <v>148</v>
      </c>
      <c r="B11" s="33"/>
      <c r="C11" s="33"/>
      <c r="D11" s="33"/>
      <c r="E11" s="33"/>
      <c r="F11" s="33"/>
      <c r="G11" s="34"/>
      <c r="H11" s="31"/>
      <c r="I11" s="31"/>
      <c r="J11" s="31"/>
      <c r="K11" s="29"/>
    </row>
    <row r="12" customHeight="1" spans="1:1">
      <c r="A12" t="s">
        <v>493</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4"/>
  <sheetViews>
    <sheetView showZeros="0" workbookViewId="0">
      <pane ySplit="1" topLeftCell="A2" activePane="bottomLeft" state="frozen"/>
      <selection/>
      <selection pane="bottomLeft" activeCell="D16" sqref="D16"/>
    </sheetView>
  </sheetViews>
  <sheetFormatPr defaultColWidth="9.14545454545454" defaultRowHeight="14.25" customHeight="1" outlineLevelCol="6"/>
  <cols>
    <col min="1" max="1" width="35.2818181818182" customWidth="1"/>
    <col min="2" max="4" width="28" customWidth="1"/>
    <col min="5" max="7" width="23.8454545454545" customWidth="1"/>
  </cols>
  <sheetData>
    <row r="1" customHeight="1" spans="1:7">
      <c r="A1" s="1"/>
      <c r="B1" s="1"/>
      <c r="C1" s="1"/>
      <c r="D1" s="1"/>
      <c r="E1" s="1"/>
      <c r="F1" s="1"/>
      <c r="G1" s="1"/>
    </row>
    <row r="2" ht="13.5" customHeight="1" spans="4:7">
      <c r="D2" s="2"/>
      <c r="G2" s="3" t="s">
        <v>494</v>
      </c>
    </row>
    <row r="3" ht="41.25" customHeight="1" spans="1:7">
      <c r="A3" s="4" t="str">
        <f>"2025"&amp;"年部门项目中期规划预算表"</f>
        <v>2025年部门项目中期规划预算表</v>
      </c>
      <c r="B3" s="4"/>
      <c r="C3" s="4"/>
      <c r="D3" s="4"/>
      <c r="E3" s="4"/>
      <c r="F3" s="4"/>
      <c r="G3" s="4"/>
    </row>
    <row r="4" ht="13.5" customHeight="1" spans="1:7">
      <c r="A4" s="5" t="s">
        <v>1</v>
      </c>
      <c r="B4" s="6"/>
      <c r="C4" s="6"/>
      <c r="D4" s="6"/>
      <c r="E4" s="7"/>
      <c r="F4" s="7"/>
      <c r="G4" s="8" t="s">
        <v>2</v>
      </c>
    </row>
    <row r="5" ht="21.75" customHeight="1" spans="1:7">
      <c r="A5" s="9" t="s">
        <v>249</v>
      </c>
      <c r="B5" s="9" t="s">
        <v>248</v>
      </c>
      <c r="C5" s="9" t="s">
        <v>161</v>
      </c>
      <c r="D5" s="10" t="s">
        <v>495</v>
      </c>
      <c r="E5" s="11" t="s">
        <v>59</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58</v>
      </c>
      <c r="G7" s="18"/>
    </row>
    <row r="8" ht="15" customHeight="1" spans="1:7">
      <c r="A8" s="20">
        <v>1</v>
      </c>
      <c r="B8" s="20">
        <v>2</v>
      </c>
      <c r="C8" s="20">
        <v>3</v>
      </c>
      <c r="D8" s="20">
        <v>4</v>
      </c>
      <c r="E8" s="20">
        <v>5</v>
      </c>
      <c r="F8" s="20">
        <v>6</v>
      </c>
      <c r="G8" s="20">
        <v>7</v>
      </c>
    </row>
    <row r="9" ht="18.75" customHeight="1" spans="1:7">
      <c r="A9" s="21" t="s">
        <v>71</v>
      </c>
      <c r="B9" s="21" t="s">
        <v>496</v>
      </c>
      <c r="C9" s="21" t="s">
        <v>256</v>
      </c>
      <c r="D9" s="21" t="s">
        <v>497</v>
      </c>
      <c r="E9" s="22">
        <v>45000</v>
      </c>
      <c r="F9" s="22">
        <v>45000</v>
      </c>
      <c r="G9" s="22">
        <v>45000</v>
      </c>
    </row>
    <row r="10" ht="18.75" customHeight="1" spans="1:7">
      <c r="A10" s="21" t="s">
        <v>71</v>
      </c>
      <c r="B10" s="21" t="s">
        <v>496</v>
      </c>
      <c r="C10" s="21" t="s">
        <v>258</v>
      </c>
      <c r="D10" s="21" t="s">
        <v>497</v>
      </c>
      <c r="E10" s="22">
        <v>30000</v>
      </c>
      <c r="F10" s="22">
        <v>30000</v>
      </c>
      <c r="G10" s="22">
        <v>30000</v>
      </c>
    </row>
    <row r="11" ht="18.75" customHeight="1" spans="1:7">
      <c r="A11" s="21" t="s">
        <v>71</v>
      </c>
      <c r="B11" s="21" t="s">
        <v>498</v>
      </c>
      <c r="C11" s="21" t="s">
        <v>261</v>
      </c>
      <c r="D11" s="21" t="s">
        <v>497</v>
      </c>
      <c r="E11" s="22">
        <v>277000</v>
      </c>
      <c r="F11" s="22">
        <v>277000</v>
      </c>
      <c r="G11" s="22">
        <v>277000</v>
      </c>
    </row>
    <row r="12" ht="18.75" customHeight="1" spans="1:7">
      <c r="A12" s="21" t="s">
        <v>71</v>
      </c>
      <c r="B12" s="21" t="s">
        <v>498</v>
      </c>
      <c r="C12" s="21" t="s">
        <v>264</v>
      </c>
      <c r="D12" s="21" t="s">
        <v>497</v>
      </c>
      <c r="E12" s="22">
        <v>503000</v>
      </c>
      <c r="F12" s="22">
        <v>503000</v>
      </c>
      <c r="G12" s="22">
        <v>503000</v>
      </c>
    </row>
    <row r="13" ht="18.75" customHeight="1" spans="1:7">
      <c r="A13" s="21" t="s">
        <v>71</v>
      </c>
      <c r="B13" s="21" t="s">
        <v>498</v>
      </c>
      <c r="C13" s="21" t="s">
        <v>266</v>
      </c>
      <c r="D13" s="21" t="s">
        <v>497</v>
      </c>
      <c r="E13" s="22">
        <v>220000</v>
      </c>
      <c r="F13" s="22">
        <v>220000</v>
      </c>
      <c r="G13" s="22">
        <v>220000</v>
      </c>
    </row>
    <row r="14" ht="18.75" customHeight="1" spans="1:7">
      <c r="A14" s="23" t="s">
        <v>56</v>
      </c>
      <c r="B14" s="24" t="s">
        <v>499</v>
      </c>
      <c r="C14" s="24"/>
      <c r="D14" s="25"/>
      <c r="E14" s="22">
        <v>1075000</v>
      </c>
      <c r="F14" s="22">
        <v>1075000</v>
      </c>
      <c r="G14" s="22">
        <v>1075000</v>
      </c>
    </row>
  </sheetData>
  <mergeCells count="11">
    <mergeCell ref="A3:G3"/>
    <mergeCell ref="A4:D4"/>
    <mergeCell ref="E5:G5"/>
    <mergeCell ref="A14:D14"/>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区对下转移支付预算表09-1</vt:lpstr>
      <vt:lpstr>区对下转移支付绩效目标表09-2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小幸运</cp:lastModifiedBy>
  <dcterms:created xsi:type="dcterms:W3CDTF">2025-02-06T07:09:00Z</dcterms:created>
  <dcterms:modified xsi:type="dcterms:W3CDTF">2025-03-14T09:20:35Z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5FE88A49294A4E918883D3BE70AF07AB_13</vt:lpwstr>
  </property>
  <property fmtid="{D5CDD505-2E9C-101B-9397-08002B2CF9AE}" pid="3" name="KSOProductBuildVer">
    <vt:lpwstr>2052-12.1.0.20305</vt:lpwstr>
  </property>
</Properties>
</file>