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<sst xmlns="http://schemas.openxmlformats.org/spreadsheetml/2006/main" count="1327" uniqueCount="481">
  <si>
    <t>预算01-1表</t>
  </si>
  <si>
    <t>单位名称：中国共产党昆明市五华区委员会社会工作部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</si>
  <si>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</si>
  <si>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</si>
  <si>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</si>
  <si>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</si>
  <si>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</si>
  <si>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</si>
  <si>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</si>
  <si>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</si>
  <si>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</si>
  <si>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</si>
  <si>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</si>
  <si>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</si>
  <si>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</si>
  <si>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</si>
  <si>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</si>
  <si>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</si>
  <si>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</si>
  <si>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</si>
  <si>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</si>
  <si>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</si>
  <si>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</si>
  <si>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</si>
  <si>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</si>
  <si>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</si>
  <si>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</si>
  <si>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</si>
  <si>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</si>
  <si>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</si>
  <si>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</si>
  <si>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</si>
  <si>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</si>
  <si>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</si>
  <si>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</si>
  <si>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</si>
  <si>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</si>
  <si>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</si>
  <si>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</si>
  <si>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</si>
  <si>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</si>
  <si>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</si>
  <si>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</si>
  <si>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</si>
  <si>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</si>
  <si>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</si>
  <si>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</si>
  <si>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</si>
  <si>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</si>
  <si>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</si>
  <si>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</si>
  <si>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</si>
  <si>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</si>
  <si>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</si>
  <si>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</si>
  <si>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</si>
  <si>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</si>
  <si>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</si>
  <si>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</si>
  <si>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</si>
  <si>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</si>
  <si>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</si>
  <si>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</si>
  <si>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</si>
  <si>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</si>
  <si>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</si>
  <si>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</si>
  <si>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</si>
  <si>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</si>
  <si>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</si>
  <si>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451</t>
  </si>
  <si>
    <t>中国共产党昆明市五华区委员会社会工作部</t>
  </si>
  <si>
    <t>451001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</si>
  <si>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</si>
  <si>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</si>
  <si>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</si>
  <si>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</si>
  <si>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</si>
  <si>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</si>
  <si>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</si>
  <si>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</si>
  <si>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</si>
  <si>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</si>
  <si>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</si>
  <si>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</si>
  <si>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</si>
  <si>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</si>
  <si>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</si>
  <si>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</si>
  <si>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</si>
  <si>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</si>
  <si>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</si>
  <si>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</si>
  <si>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</si>
  <si>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</si>
  <si>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</si>
  <si>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</si>
  <si>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</si>
  <si>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</si>
  <si>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一般公共服务支出</t>
  </si>
  <si>
    <t>社会工作事务</t>
  </si>
  <si>
    <t>行政运行</t>
  </si>
  <si>
    <t>机关服务</t>
  </si>
  <si>
    <t>专项业务</t>
  </si>
  <si>
    <t>社会保障和就业支出</t>
  </si>
  <si>
    <t>行政事业单位养老支出</t>
  </si>
  <si>
    <t>机关事业单位基本养老保险缴费支出</t>
  </si>
  <si>
    <t>卫生健康支出</t>
  </si>
  <si>
    <t>行政事业单位医疗</t>
  </si>
  <si>
    <t>行政单位医疗</t>
  </si>
  <si>
    <t>公务员医疗补助</t>
  </si>
  <si>
    <t>其他行政事业单位医疗支出</t>
  </si>
  <si>
    <t>住房保障支出</t>
  </si>
  <si>
    <t>住房改革支出</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</si>
  <si>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</si>
  <si>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</si>
  <si>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</si>
  <si>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</si>
  <si>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</si>
  <si>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</si>
  <si>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</si>
  <si>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</si>
  <si>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</si>
  <si>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</si>
  <si>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</si>
  <si>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</si>
  <si>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</si>
  <si>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</si>
  <si>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</si>
  <si>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</si>
  <si>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</si>
  <si>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</si>
  <si>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</si>
  <si>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</si>
  <si>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</si>
  <si>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</si>
  <si>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</si>
  <si>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</si>
  <si>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</si>
  <si>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</si>
  <si>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</si>
  <si>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</si>
  <si>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</si>
  <si>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</si>
  <si>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</si>
  <si>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</si>
  <si>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</si>
  <si>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</si>
  <si>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</si>
  <si>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</si>
  <si>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</si>
  <si>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</si>
  <si>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</si>
  <si>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</si>
  <si>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</si>
  <si>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</si>
  <si>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</si>
  <si>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</si>
  <si>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</si>
  <si>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</si>
  <si>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</si>
  <si>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备注：中国共产党昆明市五华区委员会社会工作部2025年无“三公”经费支出预算，故此表为空表。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</si>
  <si>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</si>
  <si>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</si>
  <si>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</si>
  <si>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</si>
  <si>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</si>
  <si>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</si>
  <si>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</si>
  <si>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</si>
  <si>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</si>
  <si>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</si>
  <si>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</si>
  <si>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</si>
  <si>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</si>
  <si>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</si>
  <si>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</si>
  <si>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</si>
  <si>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</si>
  <si>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</si>
  <si>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</si>
  <si>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530102251100003665613</t>
  </si>
  <si>
    <t>行政人员工资支出</t>
  </si>
  <si>
    <t>2013901</t>
  </si>
  <si>
    <t>30101</t>
  </si>
  <si>
    <t>基本工资</t>
  </si>
  <si>
    <t>30102</t>
  </si>
  <si>
    <t>津贴补贴</t>
  </si>
  <si>
    <t>30103</t>
  </si>
  <si>
    <t>奖金</t>
  </si>
  <si>
    <t>530102251100003665627</t>
  </si>
  <si>
    <t>2210201</t>
  </si>
  <si>
    <t>30113</t>
  </si>
  <si>
    <t>530102251100003665629</t>
  </si>
  <si>
    <t>工会经费</t>
  </si>
  <si>
    <t>30228</t>
  </si>
  <si>
    <t>530102251100003665643</t>
  </si>
  <si>
    <t>行政人员绩效奖励</t>
  </si>
  <si>
    <t>530102251100003665645</t>
  </si>
  <si>
    <t>社会保障缴费</t>
  </si>
  <si>
    <t>2080505</t>
  </si>
  <si>
    <t>30108</t>
  </si>
  <si>
    <t>机关事业单位基本养老保险缴费</t>
  </si>
  <si>
    <t>2101101</t>
  </si>
  <si>
    <t>30110</t>
  </si>
  <si>
    <t>职工基本医疗保险缴费</t>
  </si>
  <si>
    <t>2101103</t>
  </si>
  <si>
    <t>30111</t>
  </si>
  <si>
    <t>公务员医疗补助缴费</t>
  </si>
  <si>
    <t>2101199</t>
  </si>
  <si>
    <t>30112</t>
  </si>
  <si>
    <t>其他社会保障缴费</t>
  </si>
  <si>
    <t>530102251100003665647</t>
  </si>
  <si>
    <t>公务交通补贴</t>
  </si>
  <si>
    <t>30239</t>
  </si>
  <si>
    <t>其他交通费用</t>
  </si>
  <si>
    <t>530102251100003764498</t>
  </si>
  <si>
    <t>一般公用经费</t>
  </si>
  <si>
    <t>30201</t>
  </si>
  <si>
    <t>办公费</t>
  </si>
  <si>
    <t>30205</t>
  </si>
  <si>
    <t>水费</t>
  </si>
  <si>
    <t>30207</t>
  </si>
  <si>
    <t>邮电费</t>
  </si>
  <si>
    <t>30211</t>
  </si>
  <si>
    <t>差旅费</t>
  </si>
  <si>
    <t>30213</t>
  </si>
  <si>
    <t>维修（护）费</t>
  </si>
  <si>
    <t>30229</t>
  </si>
  <si>
    <t>福利费</t>
  </si>
  <si>
    <t>预算05-1表</t>
  </si>
  <si>
    <t>项目分类</t>
  </si>
  <si>
    <t>项目单位</t>
  </si>
  <si>
    <t>经济科目编码</t>
  </si>
  <si>
    <t>经济科目名称</t>
  </si>
  <si>
    <t>本年拨款</t>
  </si>
  <si>
    <t>其中：本次下达</t>
  </si>
  <si>
    <t>其他公用支出</t>
  </si>
  <si>
    <t>530102251100003866259</t>
  </si>
  <si>
    <t>党建经费</t>
  </si>
  <si>
    <t>2013903</t>
  </si>
  <si>
    <t>30299</t>
  </si>
  <si>
    <t>其他商品和服务支出</t>
  </si>
  <si>
    <t>其他运转类</t>
  </si>
  <si>
    <t>530102251100003738758</t>
  </si>
  <si>
    <t>法律顾问服务经费</t>
  </si>
  <si>
    <t>30227</t>
  </si>
  <si>
    <t>委托业务费</t>
  </si>
  <si>
    <t>事业发展类</t>
  </si>
  <si>
    <t>530102251100003871188</t>
  </si>
  <si>
    <t>综合业务工作经费</t>
  </si>
  <si>
    <t>30215</t>
  </si>
  <si>
    <t>会议费</t>
  </si>
  <si>
    <t>530102251100003871219</t>
  </si>
  <si>
    <t>基层治理和基层政权工作经费</t>
  </si>
  <si>
    <t>2013904</t>
  </si>
  <si>
    <t>30216</t>
  </si>
  <si>
    <t>培训费</t>
  </si>
  <si>
    <t>530102251100003871252</t>
  </si>
  <si>
    <t>两新”党建和志愿服务工作经费</t>
  </si>
  <si>
    <t>530102251100003872902</t>
  </si>
  <si>
    <t>办公设备购置经费</t>
  </si>
  <si>
    <t>31002</t>
  </si>
  <si>
    <t>办公设备购置</t>
  </si>
  <si>
    <t>预算05-2表</t>
  </si>
  <si>
    <t>项目年度绩效目标</t>
  </si>
  <si>
    <t>一级指标</t>
  </si>
  <si>
    <t>二级指标</t>
  </si>
  <si>
    <t>三级指标</t>
  </si>
  <si>
    <t>指标性质</t>
  </si>
  <si>
    <t>指标值</t>
  </si>
  <si>
    <t>度量单位</t>
  </si>
  <si>
    <t>指标属性</t>
  </si>
  <si>
    <t>指标内容</t>
  </si>
  <si>
    <t>按照政府采购相关规定，在政采云网上超市购置办公设备：办公桌6张、沙发2个、大茶几4张、茶水柜3组、饮水机4个等，保障区委社会工作部2025年办公室日常工作顺利开展</t>
  </si>
  <si>
    <t>产出指标</t>
  </si>
  <si>
    <t>数量指标</t>
  </si>
  <si>
    <t>购置计划完成率</t>
  </si>
  <si>
    <t>&gt;=</t>
  </si>
  <si>
    <t>办公桌6张、沙发2个、大茶几4张、茶水柜3组、饮水机4个</t>
  </si>
  <si>
    <t>件（个、台）</t>
  </si>
  <si>
    <t>定量指标</t>
  </si>
  <si>
    <t xml:space="preserve">反映部门购置计划执行情况购置计划执行情况。
</t>
  </si>
  <si>
    <t>质量指标</t>
  </si>
  <si>
    <t>验收通过率</t>
  </si>
  <si>
    <t>100</t>
  </si>
  <si>
    <t>%</t>
  </si>
  <si>
    <t>反映设备购置的产品质量情况。
验收通过率=（通过验收的购置数量/购置总数量）*100%。</t>
  </si>
  <si>
    <t>新购置设备合格率</t>
  </si>
  <si>
    <t>反映新购置设备合格率</t>
  </si>
  <si>
    <t>时效指标</t>
  </si>
  <si>
    <t>设备采购计划完成率</t>
  </si>
  <si>
    <t>90</t>
  </si>
  <si>
    <t>反映设备采购计划完成率</t>
  </si>
  <si>
    <t>成本指标</t>
  </si>
  <si>
    <t>经济成本指标</t>
  </si>
  <si>
    <t>&lt;=</t>
  </si>
  <si>
    <t>预算指标</t>
  </si>
  <si>
    <t>是/否</t>
  </si>
  <si>
    <t>定性指标</t>
  </si>
  <si>
    <t>反映工作经费是否超出预算指标</t>
  </si>
  <si>
    <t>效益指标</t>
  </si>
  <si>
    <t>社会效益</t>
  </si>
  <si>
    <t>提升办公效率</t>
  </si>
  <si>
    <t>=</t>
  </si>
  <si>
    <t>有效提升</t>
  </si>
  <si>
    <t>反映项目实施后能否有效提升办公效率</t>
  </si>
  <si>
    <t>可持续影响</t>
  </si>
  <si>
    <t>设备使用年限</t>
  </si>
  <si>
    <t>年</t>
  </si>
  <si>
    <t>反映新投入设备使用年限情况。</t>
  </si>
  <si>
    <t>满意度指标</t>
  </si>
  <si>
    <t>服务对象满意度</t>
  </si>
  <si>
    <t>使用人员满意度</t>
  </si>
  <si>
    <t>反映服务对象对购置设备的整体满意情况。
使用人员满意度=（对购置设备满意的人数/问卷调查人数）*100%。</t>
  </si>
  <si>
    <t xml:space="preserve">维运“五华社会工作”公众号，全年共约105期；对影响力文章（网评）、组工、宣传、纪检信息等进行采写或深加工并进行刊登；召开社会工作、信访工作等工作会议，进一步帮助社会工作部夯实基础工作，高效推进职能划转、业务衔接、队伍组建等工作，牢固树立系统思维，落实创新举措，推动各项工作落实落细。
</t>
  </si>
  <si>
    <t>发布（推送）稿件数量</t>
  </si>
  <si>
    <t>105</t>
  </si>
  <si>
    <t>篇</t>
  </si>
  <si>
    <t>反映通过传统媒体、网络工具（PC、微信、微博、APP等）等，发布（推送）稿件的篇数</t>
  </si>
  <si>
    <t>会议开展次数</t>
  </si>
  <si>
    <t>次</t>
  </si>
  <si>
    <t>反映会议开展次数</t>
  </si>
  <si>
    <t>及时率</t>
  </si>
  <si>
    <t>天</t>
  </si>
  <si>
    <t>反映事实发生与作为宣传事实发生之间的时间差距情况。</t>
  </si>
  <si>
    <t>会议出勤率</t>
  </si>
  <si>
    <t>反映实际出勤成员数量占参加会议成员数量的比率</t>
  </si>
  <si>
    <t>开展宣传及时率</t>
  </si>
  <si>
    <t>反映开展宣传及时率</t>
  </si>
  <si>
    <t>组织会议及时率</t>
  </si>
  <si>
    <t>反映组织会议及时性情况</t>
  </si>
  <si>
    <t>经济效益</t>
  </si>
  <si>
    <t>视频、电话会议占比</t>
  </si>
  <si>
    <t>50</t>
  </si>
  <si>
    <t>反映通过视频、电话等现代信息技术手段，组织开展会议的次数。</t>
  </si>
  <si>
    <t>宣传内容知晓率</t>
  </si>
  <si>
    <t>反映宣传内容知晓率</t>
  </si>
  <si>
    <t>参会人员满意度</t>
  </si>
  <si>
    <t>反映参会人员对会议开展的满意度。参会人员满意度=（参会满意人数/问卷调查人数）*100%</t>
  </si>
  <si>
    <t>社会公众满意度</t>
  </si>
  <si>
    <t>反映社会公众对宣传的满意程度。</t>
  </si>
  <si>
    <t>聘请法律顾问通过调查研究，以出具法律意见书或者审查函、参加有关会议、参与谈判、日常咨询、专项法律服务等方式，提供法律服务，提高区委社会工作部依法行政水平。</t>
  </si>
  <si>
    <t>法律顾问聘请人数</t>
  </si>
  <si>
    <t>人</t>
  </si>
  <si>
    <t>反映法律顾问聘请人数</t>
  </si>
  <si>
    <t>回应法律问题完成率</t>
  </si>
  <si>
    <t>反映针对提出的咨询等，法律顾问是否在需求时间内作出回复，及时回应率=及时回应件数/总咨询件数*100%</t>
  </si>
  <si>
    <t>法律相关咨询完成时限</t>
  </si>
  <si>
    <t>反映法律相关咨询完成时限</t>
  </si>
  <si>
    <t>反映法律顾问工作经费是否超出预算指标</t>
  </si>
  <si>
    <t>有效推进依法行政</t>
  </si>
  <si>
    <t>有效推进</t>
  </si>
  <si>
    <t>反映项目实施后是否有效推进依法行政的情况</t>
  </si>
  <si>
    <t>受益对象满意度</t>
  </si>
  <si>
    <t>反映受益对象满意度</t>
  </si>
  <si>
    <t>举办2025年五华区社工人才培训班和“两新”党组织负责人培训班，定期组织开展“两新”党组织活动，在“两新”党建领域建设活动阵地，通过资金支持、场地支持、政策引导、项目库建设等方式推动我区志愿服务工作开展。进一步加强我区非公企业党建工作，强化非公企业党组织政治功能和服务功能，提升非公企业党组织组织力。</t>
  </si>
  <si>
    <t>培训人员数量</t>
  </si>
  <si>
    <t>900</t>
  </si>
  <si>
    <t>反映培训人员数量</t>
  </si>
  <si>
    <t>开展各类活动次数</t>
  </si>
  <si>
    <t>反映开展“两新”党组织活动和开展“两新”党组织活动次数</t>
  </si>
  <si>
    <t>开展培训天数</t>
  </si>
  <si>
    <t>反映开展培训天数</t>
  </si>
  <si>
    <t>培训参训率</t>
  </si>
  <si>
    <t>反映培训参训率</t>
  </si>
  <si>
    <t>培训人员合格率</t>
  </si>
  <si>
    <t>反映培训合格的学员数量占培训总学员数量的比率</t>
  </si>
  <si>
    <t>各类活动覆盖率</t>
  </si>
  <si>
    <t>活动完成率</t>
  </si>
  <si>
    <t>反映开展“两新”党组织活动和开展“两新”党组织活动情况</t>
  </si>
  <si>
    <t>人才队伍建设及时率</t>
  </si>
  <si>
    <t>反映人才队伍建设及时率</t>
  </si>
  <si>
    <t>非公经济党组织建设效果</t>
  </si>
  <si>
    <t>成效显著</t>
  </si>
  <si>
    <t>反映项目实施后能否提升非公经济党组织建设效果</t>
  </si>
  <si>
    <t>提高“两新”组织党建规范提升</t>
  </si>
  <si>
    <t>有效提高</t>
  </si>
  <si>
    <t>反映项目实施后能否提高全区“两新”组织党建规范提升工程质量</t>
  </si>
  <si>
    <t>人民群众满意度</t>
  </si>
  <si>
    <t>反映人民群众满意度</t>
  </si>
  <si>
    <t>运行维护五华区社区工作者系统；开展五华区2025年社区工作者能力素质提升培训，对1千余名社区工作者进行专题培训；做好2025年五华区大型社区调整拆分工作。通过项目实施，进一步加强党建引领基层治理和基层政权建设，持续推进破解基层治理“小马拉大车”突出问题，持续整治形式主义为基层减负，推动构建富有活力和效率的新型基层社会治理体系。</t>
  </si>
  <si>
    <t>培训参加人次</t>
  </si>
  <si>
    <t>1000</t>
  </si>
  <si>
    <t>人次</t>
  </si>
  <si>
    <t>反映预算部门（单位）组织开展各类培训的人次。</t>
  </si>
  <si>
    <t>信息系统建设变更率</t>
  </si>
  <si>
    <t>反映信息系统建设过程中对质量的控制情况。
信息系统建设变更率=（建设过程中变更内容/计划建设内容）*100%。</t>
  </si>
  <si>
    <t>反映预算部门（单位）组织开展各类培训的质量。
培训人员合格率=（合格的学员数量/培训总学员数量）*100%。</t>
  </si>
  <si>
    <t>系统全年正常运行时长</t>
  </si>
  <si>
    <t>20</t>
  </si>
  <si>
    <t>小时</t>
  </si>
  <si>
    <t>反映信息系统全年正常运行时间情况。</t>
  </si>
  <si>
    <t>提高群众幸福感</t>
  </si>
  <si>
    <t>持续提高</t>
  </si>
  <si>
    <t>反映通过加强工作宣传 、加强问题查找整改、线索摸排、整合社会力量，达到提高群众幸福感的效果</t>
  </si>
  <si>
    <t>参训人员满意度</t>
  </si>
  <si>
    <t>反映参训人员对培训内容、讲师授课、课程设置和培训效果等的满意度。
参训人员满意度=（对培训整体满意的参训人数/参训总人数）*100%</t>
  </si>
  <si>
    <t>使用人员满意度度</t>
  </si>
  <si>
    <t>反映使用对象对信息系统使用的满意度。
使用人员满意度=（对信息系统满意的使用人员/问卷调查人数）*100%</t>
  </si>
  <si>
    <t>反映社会公众对部门工作的满意度</t>
  </si>
  <si>
    <t>区委社会工作部支部开展党务工作、党员学习教育及主题实践活动</t>
  </si>
  <si>
    <t>党员教育活动次数</t>
  </si>
  <si>
    <t>反映党员教育活动次数</t>
  </si>
  <si>
    <t>党员教育活动参与人数</t>
  </si>
  <si>
    <t>反映全区党员教育活动参与人数</t>
  </si>
  <si>
    <t>信息宣传覆盖率</t>
  </si>
  <si>
    <t>反映信息宣传覆盖率</t>
  </si>
  <si>
    <t>全年预算执行进度</t>
  </si>
  <si>
    <t>反映全年预算执行进度情况</t>
  </si>
  <si>
    <t>提高党员理论素养及党性意识成效</t>
  </si>
  <si>
    <t>反映项目实施后是否提高党员理论素养及党性意识</t>
  </si>
  <si>
    <t>工作人员满意度</t>
  </si>
  <si>
    <t>反映工作人员满意度</t>
  </si>
  <si>
    <t>预算06表</t>
  </si>
  <si>
    <t>政府性基金预算支出预算表</t>
  </si>
  <si>
    <t>单位名称：昆明市发展和改革委员会</t>
  </si>
  <si>
    <t>政府性基金预算支出</t>
  </si>
  <si>
    <t>备注：中国共产党昆明市五华区委员会社会工作部2025年无政府性基金预算，故此表为空表。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</si>
  <si>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</si>
  <si>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</si>
  <si>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</si>
  <si>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</si>
  <si>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</si>
  <si>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</si>
  <si>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</si>
  <si>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</si>
  <si>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</si>
  <si>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</si>
  <si>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</si>
  <si>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办公桌</t>
  </si>
  <si>
    <t>张</t>
  </si>
  <si>
    <t>大茶几</t>
  </si>
  <si>
    <t>茶几</t>
  </si>
  <si>
    <t>茶水柜</t>
  </si>
  <si>
    <t>组</t>
  </si>
  <si>
    <t>饮水机</t>
  </si>
  <si>
    <t>其他用具</t>
  </si>
  <si>
    <t>个</t>
  </si>
  <si>
    <t>三人沙发</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</si>
  <si>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</si>
  <si>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</si>
  <si>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</si>
  <si>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</si>
  <si>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</si>
  <si>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</si>
  <si>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</si>
  <si>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</si>
  <si>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聘请法律顾问服务项目</t>
  </si>
  <si>
    <t>B0101 法律顾问服务</t>
  </si>
  <si>
    <t>B 政府履职辅助性服务</t>
  </si>
  <si>
    <t>（一）为重大决策、重大行政行为提供法律意见；（二）参与规范性文件送审稿的起草、论证；（三）参与合作项目的洽谈，协助起草、修改、审查重要的法律文书和民商事合同，或出具相应法律意见。（四）为处置涉法涉诉案件、信访案件和重大突发事件等提供法律服务；
（五）参与处理行政复议、诉讼、仲裁等法律事务；（六）专题法律培训不少于二次。</t>
  </si>
  <si>
    <t>五华区社区工作者管理系统运维</t>
  </si>
  <si>
    <t>B1001 机关信息系统开发与维护服务</t>
  </si>
  <si>
    <t>依托五华区社区工作者管理系统对现有一千余名社区专职工作者信息档案、岗位等级核定、职数管理、进出管理、考核绩效审批等方面进行动态管理。</t>
  </si>
  <si>
    <r>
      <rPr>
        <sz val="11"/>
        <color theme="1"/>
        <rFont val="宋体"/>
        <charset val="134"/>
        <scheme val="minor"/>
      </rPr>
      <t xml:space="preserve">        </t>
    </r>
    <r>
      <rPr>
        <sz val="11"/>
        <color theme="1"/>
        <rFont val="宋体"/>
        <charset val="134"/>
        <scheme val="minor"/>
      </rPr>
      <t>预算0</t>
    </r>
    <r>
      <rPr>
        <sz val="11"/>
        <color theme="1"/>
        <rFont val="宋体"/>
        <charset val="134"/>
        <scheme val="minor"/>
      </rPr>
      <t>9-1表</t>
    </r>
  </si>
  <si>
    <t xml:space="preserve">单位名称：中国共产党昆明市五华区委员会社会工作部                                                                                           单位：元    </t>
  </si>
  <si>
    <t>单位名称（项目）</t>
  </si>
  <si>
    <t>地区</t>
  </si>
  <si>
    <t>备注：中国共产党昆明市五华区委员会社会工作部2025年无区对下转移支付预算，故此表为空表。</t>
  </si>
  <si>
    <t>预算09-2表</t>
  </si>
  <si>
    <t>备注：中国共产党昆明市五华区委员会社会工作部2025年无区对下转移支付绩效目标，故此表为空表。</t>
  </si>
  <si>
    <t xml:space="preserve">预算10表
</t>
  </si>
  <si>
    <t>资产类别</t>
  </si>
  <si>
    <t>资产分类代码.名称</t>
  </si>
  <si>
    <t>资产名称</t>
  </si>
  <si>
    <t>计量单位</t>
  </si>
  <si>
    <t>财政部门批复数（元）</t>
  </si>
  <si>
    <t>单价</t>
  </si>
  <si>
    <t>金额</t>
  </si>
  <si>
    <t>备注：中国共产党昆明市五华区委员会社会工作部2025年无新增资产配置预算，故此表为空表。</t>
  </si>
  <si>
    <t>预算11表</t>
  </si>
  <si>
    <t>上级补助</t>
  </si>
  <si>
    <t>备注：中国共产党昆明市五华区委员会社会工作部2025年无上级转移支付补助项目支出预算，故此表为空表。</t>
  </si>
  <si>
    <t>预算12表</t>
  </si>
  <si>
    <t>项目级次</t>
  </si>
  <si>
    <t>216 其他公用支出</t>
  </si>
  <si>
    <t>本级</t>
  </si>
  <si>
    <t>229 其他运转类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</si>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</sst>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2" fillId="0" borderId="0" applyNumberFormat="0" applyFill="0" applyBorder="0" applyAlignment="0" applyProtection="0">
      <alignment vertical="center"/>
    </xf>
    <xf numFmtId="0" fontId="23" fillId="4" borderId="21" applyNumberFormat="0" applyAlignment="0" applyProtection="0">
      <alignment vertical="center"/>
    </xf>
    <xf numFmtId="0" fontId="24" fillId="5" borderId="22" applyNumberFormat="0" applyAlignment="0" applyProtection="0">
      <alignment vertical="center"/>
    </xf>
    <xf numFmtId="0" fontId="25" fillId="5" borderId="21" applyNumberFormat="0" applyAlignment="0" applyProtection="0">
      <alignment vertical="center"/>
    </xf>
    <xf numFmtId="0" fontId="26" fillId="6" borderId="23" applyNumberFormat="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79" fontId="34" fillId="0" borderId="7">
      <alignment horizontal="right" vertical="center"/>
    </xf>
    <xf numFmtId="10" fontId="34" fillId="0" borderId="7">
      <alignment horizontal="right" vertical="center"/>
    </xf>
    <xf numFmtId="49" fontId="34" fillId="0" borderId="7">
      <alignment horizontal="left" vertical="center" wrapText="1"/>
    </xf>
    <xf numFmtId="180" fontId="34" fillId="0" borderId="7">
      <alignment horizontal="right" vertical="center"/>
    </xf>
  </cellStyleXfs>
  <cellXfs count="204">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3"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2" borderId="1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pplyProtection="1">
      <alignment horizontal="center" vertical="center"/>
      <protection locked="0"/>
    </xf>
    <xf numFmtId="0" fontId="2" fillId="0" borderId="2" xfId="0" applyFont="1" applyBorder="1" applyAlignment="1">
      <alignment horizontal="left" vertical="center" wrapText="1"/>
    </xf>
    <xf numFmtId="179" fontId="5" fillId="0" borderId="13" xfId="0" applyNumberFormat="1" applyFont="1" applyBorder="1" applyAlignment="1">
      <alignment horizontal="right" vertical="center"/>
    </xf>
    <xf numFmtId="0" fontId="2" fillId="0" borderId="2" xfId="0" applyFont="1" applyBorder="1" applyAlignment="1">
      <alignment vertical="center"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2" fillId="0" borderId="6" xfId="0" applyFont="1" applyBorder="1" applyAlignment="1">
      <alignment horizontal="left" vertical="center" wrapText="1"/>
    </xf>
    <xf numFmtId="0" fontId="2" fillId="0" borderId="16" xfId="0" applyFont="1" applyBorder="1" applyAlignment="1" applyProtection="1">
      <alignment horizontal="left" vertical="center"/>
      <protection locked="0"/>
    </xf>
    <xf numFmtId="0" fontId="2" fillId="0" borderId="16" xfId="0" applyFont="1" applyBorder="1" applyAlignment="1">
      <alignment horizontal="left" vertical="center" wrapText="1"/>
    </xf>
    <xf numFmtId="0" fontId="2" fillId="0" borderId="12" xfId="0" applyFont="1" applyBorder="1" applyAlignment="1">
      <alignment horizontal="center" vertical="center"/>
    </xf>
    <xf numFmtId="0" fontId="2" fillId="0" borderId="17" xfId="0" applyFont="1" applyBorder="1" applyAlignment="1" applyProtection="1">
      <alignment horizontal="left" vertical="center"/>
      <protection locked="0"/>
    </xf>
    <xf numFmtId="0" fontId="2" fillId="0" borderId="17"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16"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2" borderId="16"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1"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6" xfId="0" applyNumberFormat="1" applyFont="1" applyBorder="1" applyAlignment="1">
      <alignment horizontal="right" vertical="center"/>
    </xf>
    <xf numFmtId="0" fontId="2" fillId="2" borderId="16"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6"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5"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NumberFormat="1" applyFont="1" applyBorder="1" applyAlignment="1">
      <alignment horizontal="left" vertical="center" wrapText="1"/>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17"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2" fillId="2" borderId="16"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B20" sqref="B20"/>
    </sheetView>
  </sheetViews>
  <sheetFormatPr defaultColWidth="8.62727272727273" defaultRowHeight="12.75" customHeight="1" outlineLevelCol="3"/>
  <cols>
    <col min="1" max="4" width="41" customWidth="1"/>
  </cols>
  <sheetData>
    <row r="1" ht="15" customHeight="1" spans="1:4">
      <c r="A1" s="43"/>
      <c r="B1" s="43"/>
      <c r="C1" s="43"/>
      <c r="D1" s="60" t="s">
        <v>0</v>
      </c>
    </row>
    <row r="2" ht="41.25" customHeight="1" spans="1:1">
      <c r="A2" s="38" t="str">
        <f>"2025"&amp;"年部门财务收支预算总表"</f>
        <v>2025年部门财务收支预算总表</v>
      </c>
    </row>
    <row r="3" ht="17.25" customHeight="1" spans="1:4">
      <c r="A3" s="41" t="s">
        <v>1</v>
      </c>
      <c r="B3" s="169"/>
      <c r="D3" s="147" t="s">
        <v>2</v>
      </c>
    </row>
    <row r="4" ht="23.25" customHeight="1" spans="1:4">
      <c r="A4" s="170" t="s">
        <v>3</v>
      </c>
      <c r="B4" s="171"/>
      <c r="C4" s="170" t="s">
        <v>4</v>
      </c>
      <c r="D4" s="171"/>
    </row>
    <row r="5" ht="24" customHeight="1" spans="1:4">
      <c r="A5" s="170" t="s">
        <v>5</v>
      </c>
      <c r="B5" s="170" t="s">
        <v>6</v>
      </c>
      <c r="C5" s="170" t="s">
        <v>7</v>
      </c>
      <c r="D5" s="170" t="s">
        <v>6</v>
      </c>
    </row>
    <row r="6" ht="17.25" customHeight="1" spans="1:4">
      <c r="A6" s="172" t="s">
        <v>8</v>
      </c>
      <c r="B6" s="109">
        <v>2234205.56</v>
      </c>
      <c r="C6" s="172" t="s">
        <v>9</v>
      </c>
      <c r="D6" s="109">
        <v>1821893</v>
      </c>
    </row>
    <row r="7" ht="17.25" customHeight="1" spans="1:4">
      <c r="A7" s="172" t="s">
        <v>10</v>
      </c>
      <c r="B7" s="109"/>
      <c r="C7" s="172" t="s">
        <v>11</v>
      </c>
      <c r="D7" s="109"/>
    </row>
    <row r="8" ht="17.25" customHeight="1" spans="1:4">
      <c r="A8" s="172" t="s">
        <v>12</v>
      </c>
      <c r="B8" s="109"/>
      <c r="C8" s="203" t="s">
        <v>13</v>
      </c>
      <c r="D8" s="109"/>
    </row>
    <row r="9" ht="17.25" customHeight="1" spans="1:4">
      <c r="A9" s="172" t="s">
        <v>14</v>
      </c>
      <c r="B9" s="109"/>
      <c r="C9" s="203" t="s">
        <v>15</v>
      </c>
      <c r="D9" s="109"/>
    </row>
    <row r="10" ht="17.25" customHeight="1" spans="1:4">
      <c r="A10" s="172" t="s">
        <v>16</v>
      </c>
      <c r="B10" s="109"/>
      <c r="C10" s="203" t="s">
        <v>17</v>
      </c>
      <c r="D10" s="109"/>
    </row>
    <row r="11" ht="17.25" customHeight="1" spans="1:4">
      <c r="A11" s="172" t="s">
        <v>18</v>
      </c>
      <c r="B11" s="109"/>
      <c r="C11" s="203" t="s">
        <v>19</v>
      </c>
      <c r="D11" s="109"/>
    </row>
    <row r="12" ht="17.25" customHeight="1" spans="1:4">
      <c r="A12" s="172" t="s">
        <v>20</v>
      </c>
      <c r="B12" s="109"/>
      <c r="C12" s="29" t="s">
        <v>21</v>
      </c>
      <c r="D12" s="109"/>
    </row>
    <row r="13" ht="17.25" customHeight="1" spans="1:4">
      <c r="A13" s="172" t="s">
        <v>22</v>
      </c>
      <c r="B13" s="109"/>
      <c r="C13" s="29" t="s">
        <v>23</v>
      </c>
      <c r="D13" s="109">
        <v>144055.68</v>
      </c>
    </row>
    <row r="14" ht="17.25" customHeight="1" spans="1:4">
      <c r="A14" s="172" t="s">
        <v>24</v>
      </c>
      <c r="B14" s="109"/>
      <c r="C14" s="29" t="s">
        <v>25</v>
      </c>
      <c r="D14" s="109">
        <v>128588.88</v>
      </c>
    </row>
    <row r="15" ht="17.25" customHeight="1" spans="1:4">
      <c r="A15" s="172" t="s">
        <v>26</v>
      </c>
      <c r="B15" s="109"/>
      <c r="C15" s="29" t="s">
        <v>27</v>
      </c>
      <c r="D15" s="109"/>
    </row>
    <row r="16" ht="17.25" customHeight="1" spans="1:4">
      <c r="A16" s="152"/>
      <c r="B16" s="109"/>
      <c r="C16" s="29" t="s">
        <v>28</v>
      </c>
      <c r="D16" s="109"/>
    </row>
    <row r="17" ht="17.25" customHeight="1" spans="1:4">
      <c r="A17" s="173"/>
      <c r="B17" s="109"/>
      <c r="C17" s="29" t="s">
        <v>29</v>
      </c>
      <c r="D17" s="109"/>
    </row>
    <row r="18" ht="17.25" customHeight="1" spans="1:4">
      <c r="A18" s="173"/>
      <c r="B18" s="109"/>
      <c r="C18" s="29" t="s">
        <v>30</v>
      </c>
      <c r="D18" s="109"/>
    </row>
    <row r="19" ht="17.25" customHeight="1" spans="1:4">
      <c r="A19" s="173"/>
      <c r="B19" s="109"/>
      <c r="C19" s="29" t="s">
        <v>31</v>
      </c>
      <c r="D19" s="109"/>
    </row>
    <row r="20" ht="17.25" customHeight="1" spans="1:4">
      <c r="A20" s="173"/>
      <c r="B20" s="109"/>
      <c r="C20" s="29" t="s">
        <v>32</v>
      </c>
      <c r="D20" s="109"/>
    </row>
    <row r="21" ht="17.25" customHeight="1" spans="1:4">
      <c r="A21" s="173"/>
      <c r="B21" s="109"/>
      <c r="C21" s="29" t="s">
        <v>33</v>
      </c>
      <c r="D21" s="109"/>
    </row>
    <row r="22" ht="17.25" customHeight="1" spans="1:4">
      <c r="A22" s="173"/>
      <c r="B22" s="109"/>
      <c r="C22" s="29" t="s">
        <v>34</v>
      </c>
      <c r="D22" s="109"/>
    </row>
    <row r="23" ht="17.25" customHeight="1" spans="1:4">
      <c r="A23" s="173"/>
      <c r="B23" s="109"/>
      <c r="C23" s="29" t="s">
        <v>35</v>
      </c>
      <c r="D23" s="109"/>
    </row>
    <row r="24" ht="17.25" customHeight="1" spans="1:4">
      <c r="A24" s="173"/>
      <c r="B24" s="109"/>
      <c r="C24" s="29" t="s">
        <v>36</v>
      </c>
      <c r="D24" s="109">
        <v>139668</v>
      </c>
    </row>
    <row r="25" ht="17.25" customHeight="1" spans="1:4">
      <c r="A25" s="173"/>
      <c r="B25" s="109"/>
      <c r="C25" s="29" t="s">
        <v>37</v>
      </c>
      <c r="D25" s="109"/>
    </row>
    <row r="26" ht="17.25" customHeight="1" spans="1:4">
      <c r="A26" s="173"/>
      <c r="B26" s="109"/>
      <c r="C26" s="152" t="s">
        <v>38</v>
      </c>
      <c r="D26" s="109"/>
    </row>
    <row r="27" ht="17.25" customHeight="1" spans="1:4">
      <c r="A27" s="173"/>
      <c r="B27" s="109"/>
      <c r="C27" s="29" t="s">
        <v>39</v>
      </c>
      <c r="D27" s="109"/>
    </row>
    <row r="28" ht="16.5" customHeight="1" spans="1:4">
      <c r="A28" s="173"/>
      <c r="B28" s="109"/>
      <c r="C28" s="29" t="s">
        <v>40</v>
      </c>
      <c r="D28" s="109"/>
    </row>
    <row r="29" ht="16.5" customHeight="1" spans="1:4">
      <c r="A29" s="173"/>
      <c r="B29" s="109"/>
      <c r="C29" s="152" t="s">
        <v>41</v>
      </c>
      <c r="D29" s="109"/>
    </row>
    <row r="30" ht="17.25" customHeight="1" spans="1:4">
      <c r="A30" s="173"/>
      <c r="B30" s="109"/>
      <c r="C30" s="152" t="s">
        <v>42</v>
      </c>
      <c r="D30" s="109"/>
    </row>
    <row r="31" ht="17.25" customHeight="1" spans="1:4">
      <c r="A31" s="173"/>
      <c r="B31" s="109"/>
      <c r="C31" s="29" t="s">
        <v>43</v>
      </c>
      <c r="D31" s="109"/>
    </row>
    <row r="32" ht="16.5" customHeight="1" spans="1:4">
      <c r="A32" s="173" t="s">
        <v>44</v>
      </c>
      <c r="B32" s="109">
        <v>2234205.56</v>
      </c>
      <c r="C32" s="173" t="s">
        <v>45</v>
      </c>
      <c r="D32" s="109">
        <v>2234205.56</v>
      </c>
    </row>
    <row r="33" ht="16.5" customHeight="1" spans="1:4">
      <c r="A33" s="152" t="s">
        <v>46</v>
      </c>
      <c r="B33" s="109"/>
      <c r="C33" s="152" t="s">
        <v>47</v>
      </c>
      <c r="D33" s="109"/>
    </row>
    <row r="34" ht="16.5" customHeight="1" spans="1:4">
      <c r="A34" s="29" t="s">
        <v>48</v>
      </c>
      <c r="B34" s="109"/>
      <c r="C34" s="29" t="s">
        <v>48</v>
      </c>
      <c r="D34" s="109"/>
    </row>
    <row r="35" ht="16.5" customHeight="1" spans="1:4">
      <c r="A35" s="29" t="s">
        <v>49</v>
      </c>
      <c r="B35" s="109"/>
      <c r="C35" s="29" t="s">
        <v>50</v>
      </c>
      <c r="D35" s="109"/>
    </row>
    <row r="36" ht="16.5" customHeight="1" spans="1:4">
      <c r="A36" s="174" t="s">
        <v>51</v>
      </c>
      <c r="B36" s="109">
        <v>2234205.56</v>
      </c>
      <c r="C36" s="174" t="s">
        <v>52</v>
      </c>
      <c r="D36" s="109">
        <v>2234205.56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E1" workbookViewId="0">
      <selection activeCell="A3" sqref="A3:B3"/>
    </sheetView>
  </sheetViews>
  <sheetFormatPr defaultColWidth="8.62727272727273" defaultRowHeight="12.75" customHeight="1"/>
  <cols>
    <col min="1" max="1" width="15.8727272727273" customWidth="1"/>
    <col min="2" max="2" width="35" customWidth="1"/>
    <col min="3" max="19" width="22" customWidth="1"/>
  </cols>
  <sheetData>
    <row r="1" ht="17.25" customHeight="1" spans="1:1">
      <c r="A1" s="60" t="s">
        <v>53</v>
      </c>
    </row>
    <row r="2" ht="41.25" customHeight="1" spans="1:1">
      <c r="A2" s="38" t="str">
        <f>"2025"&amp;"年部门收入预算表"</f>
        <v>2025年部门收入预算表</v>
      </c>
    </row>
    <row r="3" ht="17.25" customHeight="1" spans="1:19">
      <c r="A3" s="41" t="s">
        <v>1</v>
      </c>
      <c r="S3" s="43" t="s">
        <v>2</v>
      </c>
    </row>
    <row r="4" ht="21.75" customHeight="1" spans="1:19">
      <c r="A4" s="189" t="s">
        <v>54</v>
      </c>
      <c r="B4" s="190" t="s">
        <v>55</v>
      </c>
      <c r="C4" s="190" t="s">
        <v>56</v>
      </c>
      <c r="D4" s="191" t="s">
        <v>57</v>
      </c>
      <c r="E4" s="191"/>
      <c r="F4" s="191"/>
      <c r="G4" s="191"/>
      <c r="H4" s="191"/>
      <c r="I4" s="137"/>
      <c r="J4" s="191"/>
      <c r="K4" s="191"/>
      <c r="L4" s="191"/>
      <c r="M4" s="191"/>
      <c r="N4" s="198"/>
      <c r="O4" s="191" t="s">
        <v>46</v>
      </c>
      <c r="P4" s="191"/>
      <c r="Q4" s="191"/>
      <c r="R4" s="191"/>
      <c r="S4" s="198"/>
    </row>
    <row r="5" ht="27" customHeight="1" spans="1:19">
      <c r="A5" s="192"/>
      <c r="B5" s="193"/>
      <c r="C5" s="193"/>
      <c r="D5" s="193" t="s">
        <v>58</v>
      </c>
      <c r="E5" s="193" t="s">
        <v>59</v>
      </c>
      <c r="F5" s="193" t="s">
        <v>60</v>
      </c>
      <c r="G5" s="193" t="s">
        <v>61</v>
      </c>
      <c r="H5" s="193" t="s">
        <v>62</v>
      </c>
      <c r="I5" s="199" t="s">
        <v>63</v>
      </c>
      <c r="J5" s="200"/>
      <c r="K5" s="200"/>
      <c r="L5" s="200"/>
      <c r="M5" s="200"/>
      <c r="N5" s="201"/>
      <c r="O5" s="193" t="s">
        <v>58</v>
      </c>
      <c r="P5" s="193" t="s">
        <v>59</v>
      </c>
      <c r="Q5" s="193" t="s">
        <v>60</v>
      </c>
      <c r="R5" s="193" t="s">
        <v>61</v>
      </c>
      <c r="S5" s="193" t="s">
        <v>64</v>
      </c>
    </row>
    <row r="6" ht="30" customHeight="1" spans="1:19">
      <c r="A6" s="194"/>
      <c r="B6" s="110"/>
      <c r="C6" s="121"/>
      <c r="D6" s="121"/>
      <c r="E6" s="121"/>
      <c r="F6" s="121"/>
      <c r="G6" s="121"/>
      <c r="H6" s="121"/>
      <c r="I6" s="66" t="s">
        <v>58</v>
      </c>
      <c r="J6" s="201" t="s">
        <v>65</v>
      </c>
      <c r="K6" s="201" t="s">
        <v>66</v>
      </c>
      <c r="L6" s="201" t="s">
        <v>67</v>
      </c>
      <c r="M6" s="201" t="s">
        <v>68</v>
      </c>
      <c r="N6" s="201" t="s">
        <v>69</v>
      </c>
      <c r="O6" s="202"/>
      <c r="P6" s="202"/>
      <c r="Q6" s="202"/>
      <c r="R6" s="202"/>
      <c r="S6" s="121"/>
    </row>
    <row r="7" ht="15" customHeight="1" spans="1:19">
      <c r="A7" s="195">
        <v>1</v>
      </c>
      <c r="B7" s="195">
        <v>2</v>
      </c>
      <c r="C7" s="195">
        <v>3</v>
      </c>
      <c r="D7" s="195">
        <v>4</v>
      </c>
      <c r="E7" s="195">
        <v>5</v>
      </c>
      <c r="F7" s="195">
        <v>6</v>
      </c>
      <c r="G7" s="195">
        <v>7</v>
      </c>
      <c r="H7" s="195">
        <v>8</v>
      </c>
      <c r="I7" s="66">
        <v>9</v>
      </c>
      <c r="J7" s="195">
        <v>10</v>
      </c>
      <c r="K7" s="195">
        <v>11</v>
      </c>
      <c r="L7" s="195">
        <v>12</v>
      </c>
      <c r="M7" s="195">
        <v>13</v>
      </c>
      <c r="N7" s="195">
        <v>14</v>
      </c>
      <c r="O7" s="195">
        <v>15</v>
      </c>
      <c r="P7" s="195">
        <v>16</v>
      </c>
      <c r="Q7" s="195">
        <v>17</v>
      </c>
      <c r="R7" s="195">
        <v>18</v>
      </c>
      <c r="S7" s="195">
        <v>19</v>
      </c>
    </row>
    <row r="8" ht="18" customHeight="1" spans="1:19">
      <c r="A8" s="20" t="s">
        <v>70</v>
      </c>
      <c r="B8" s="20" t="s">
        <v>71</v>
      </c>
      <c r="C8" s="109">
        <v>2234205.56</v>
      </c>
      <c r="D8" s="109">
        <v>2234205.56</v>
      </c>
      <c r="E8" s="109">
        <v>2234205.56</v>
      </c>
      <c r="F8" s="109"/>
      <c r="G8" s="109"/>
      <c r="H8" s="109"/>
      <c r="I8" s="109"/>
      <c r="J8" s="109"/>
      <c r="K8" s="109"/>
      <c r="L8" s="109"/>
      <c r="M8" s="109"/>
      <c r="N8" s="109"/>
      <c r="O8" s="109"/>
      <c r="P8" s="109"/>
      <c r="Q8" s="109"/>
      <c r="R8" s="109"/>
      <c r="S8" s="109"/>
    </row>
    <row r="9" ht="18" customHeight="1" spans="1:19">
      <c r="A9" s="196" t="s">
        <v>72</v>
      </c>
      <c r="B9" s="196" t="s">
        <v>71</v>
      </c>
      <c r="C9" s="109">
        <v>2234205.56</v>
      </c>
      <c r="D9" s="109">
        <v>2234205.56</v>
      </c>
      <c r="E9" s="109">
        <v>2234205.56</v>
      </c>
      <c r="F9" s="109"/>
      <c r="G9" s="109"/>
      <c r="H9" s="109"/>
      <c r="I9" s="109"/>
      <c r="J9" s="109"/>
      <c r="K9" s="109"/>
      <c r="L9" s="109"/>
      <c r="M9" s="109"/>
      <c r="N9" s="109"/>
      <c r="O9" s="109"/>
      <c r="P9" s="109"/>
      <c r="Q9" s="109"/>
      <c r="R9" s="109"/>
      <c r="S9" s="109"/>
    </row>
    <row r="10" ht="18" customHeight="1" spans="1:19">
      <c r="A10" s="46" t="s">
        <v>56</v>
      </c>
      <c r="B10" s="197"/>
      <c r="C10" s="109">
        <v>2234205.56</v>
      </c>
      <c r="D10" s="109">
        <v>2234205.56</v>
      </c>
      <c r="E10" s="109">
        <v>2234205.56</v>
      </c>
      <c r="F10" s="109"/>
      <c r="G10" s="109"/>
      <c r="H10" s="109"/>
      <c r="I10" s="109"/>
      <c r="J10" s="109"/>
      <c r="K10" s="109"/>
      <c r="L10" s="109"/>
      <c r="M10" s="109"/>
      <c r="N10" s="109"/>
      <c r="O10" s="109"/>
      <c r="P10" s="109"/>
      <c r="Q10" s="109"/>
      <c r="R10" s="109"/>
      <c r="S10" s="10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selection activeCell="A7" sqref="A7:A22"/>
    </sheetView>
  </sheetViews>
  <sheetFormatPr defaultColWidth="8.62727272727273" defaultRowHeight="12.75" customHeight="1"/>
  <cols>
    <col min="1" max="1" width="14.2545454545455" customWidth="1"/>
    <col min="2" max="2" width="37.6272727272727" customWidth="1"/>
    <col min="3" max="8" width="24.6272727272727" customWidth="1"/>
    <col min="9" max="9" width="26.7545454545455" customWidth="1"/>
    <col min="10" max="11" width="24.3727272727273" customWidth="1"/>
    <col min="12" max="15" width="24.6272727272727" customWidth="1"/>
  </cols>
  <sheetData>
    <row r="1" ht="17.25" customHeight="1" spans="1:1">
      <c r="A1" s="43" t="s">
        <v>73</v>
      </c>
    </row>
    <row r="2" ht="41.25" customHeight="1" spans="1:1">
      <c r="A2" s="38" t="str">
        <f>"2025"&amp;"年部门支出预算表"</f>
        <v>2025年部门支出预算表</v>
      </c>
    </row>
    <row r="3" ht="17.25" customHeight="1" spans="1:15">
      <c r="A3" s="41" t="s">
        <v>1</v>
      </c>
      <c r="O3" s="43" t="s">
        <v>2</v>
      </c>
    </row>
    <row r="4" ht="27" customHeight="1" spans="1:15">
      <c r="A4" s="176" t="s">
        <v>74</v>
      </c>
      <c r="B4" s="176" t="s">
        <v>75</v>
      </c>
      <c r="C4" s="176" t="s">
        <v>56</v>
      </c>
      <c r="D4" s="177" t="s">
        <v>59</v>
      </c>
      <c r="E4" s="178"/>
      <c r="F4" s="179"/>
      <c r="G4" s="180" t="s">
        <v>60</v>
      </c>
      <c r="H4" s="180" t="s">
        <v>61</v>
      </c>
      <c r="I4" s="180" t="s">
        <v>76</v>
      </c>
      <c r="J4" s="177" t="s">
        <v>63</v>
      </c>
      <c r="K4" s="178"/>
      <c r="L4" s="178"/>
      <c r="M4" s="178"/>
      <c r="N4" s="186"/>
      <c r="O4" s="187"/>
    </row>
    <row r="5" ht="42" customHeight="1" spans="1:15">
      <c r="A5" s="181"/>
      <c r="B5" s="181"/>
      <c r="C5" s="182"/>
      <c r="D5" s="183" t="s">
        <v>58</v>
      </c>
      <c r="E5" s="183" t="s">
        <v>77</v>
      </c>
      <c r="F5" s="183" t="s">
        <v>78</v>
      </c>
      <c r="G5" s="182"/>
      <c r="H5" s="182"/>
      <c r="I5" s="188"/>
      <c r="J5" s="183" t="s">
        <v>58</v>
      </c>
      <c r="K5" s="170" t="s">
        <v>79</v>
      </c>
      <c r="L5" s="170" t="s">
        <v>80</v>
      </c>
      <c r="M5" s="170" t="s">
        <v>81</v>
      </c>
      <c r="N5" s="170" t="s">
        <v>82</v>
      </c>
      <c r="O5" s="170" t="s">
        <v>83</v>
      </c>
    </row>
    <row r="6" ht="18" customHeight="1" spans="1:15">
      <c r="A6" s="49" t="s">
        <v>84</v>
      </c>
      <c r="B6" s="49" t="s">
        <v>85</v>
      </c>
      <c r="C6" s="49" t="s">
        <v>86</v>
      </c>
      <c r="D6" s="52" t="s">
        <v>87</v>
      </c>
      <c r="E6" s="52" t="s">
        <v>88</v>
      </c>
      <c r="F6" s="52" t="s">
        <v>89</v>
      </c>
      <c r="G6" s="52" t="s">
        <v>90</v>
      </c>
      <c r="H6" s="52" t="s">
        <v>91</v>
      </c>
      <c r="I6" s="52" t="s">
        <v>92</v>
      </c>
      <c r="J6" s="52" t="s">
        <v>93</v>
      </c>
      <c r="K6" s="52" t="s">
        <v>94</v>
      </c>
      <c r="L6" s="52" t="s">
        <v>95</v>
      </c>
      <c r="M6" s="52" t="s">
        <v>96</v>
      </c>
      <c r="N6" s="49" t="s">
        <v>97</v>
      </c>
      <c r="O6" s="52" t="s">
        <v>98</v>
      </c>
    </row>
    <row r="7" ht="21" customHeight="1" spans="1:15">
      <c r="A7" s="184">
        <v>201</v>
      </c>
      <c r="B7" s="53" t="s">
        <v>99</v>
      </c>
      <c r="C7" s="109">
        <v>1821893</v>
      </c>
      <c r="D7" s="109">
        <v>1821893</v>
      </c>
      <c r="E7" s="109">
        <v>1327243</v>
      </c>
      <c r="F7" s="109">
        <v>494650</v>
      </c>
      <c r="G7" s="109"/>
      <c r="H7" s="109"/>
      <c r="I7" s="109"/>
      <c r="J7" s="109"/>
      <c r="K7" s="109"/>
      <c r="L7" s="109"/>
      <c r="M7" s="109"/>
      <c r="N7" s="109"/>
      <c r="O7" s="109"/>
    </row>
    <row r="8" ht="21" customHeight="1" spans="1:15">
      <c r="A8" s="184">
        <v>20139</v>
      </c>
      <c r="B8" s="53" t="s">
        <v>100</v>
      </c>
      <c r="C8" s="109">
        <v>1821893</v>
      </c>
      <c r="D8" s="109">
        <v>1821893</v>
      </c>
      <c r="E8" s="109">
        <v>1327243</v>
      </c>
      <c r="F8" s="109">
        <v>494650</v>
      </c>
      <c r="G8" s="109"/>
      <c r="H8" s="109"/>
      <c r="I8" s="109"/>
      <c r="J8" s="109"/>
      <c r="K8" s="109"/>
      <c r="L8" s="109"/>
      <c r="M8" s="109"/>
      <c r="N8" s="109"/>
      <c r="O8" s="109"/>
    </row>
    <row r="9" ht="21" customHeight="1" spans="1:15">
      <c r="A9" s="184">
        <v>2013901</v>
      </c>
      <c r="B9" s="53" t="s">
        <v>101</v>
      </c>
      <c r="C9" s="109">
        <v>1431893</v>
      </c>
      <c r="D9" s="109">
        <v>1431893</v>
      </c>
      <c r="E9" s="109">
        <v>1327243</v>
      </c>
      <c r="F9" s="109">
        <v>104650</v>
      </c>
      <c r="G9" s="109"/>
      <c r="H9" s="109"/>
      <c r="I9" s="109"/>
      <c r="J9" s="109"/>
      <c r="K9" s="109"/>
      <c r="L9" s="109"/>
      <c r="M9" s="109"/>
      <c r="N9" s="109"/>
      <c r="O9" s="109"/>
    </row>
    <row r="10" ht="21" customHeight="1" spans="1:15">
      <c r="A10" s="184">
        <v>2013903</v>
      </c>
      <c r="B10" s="53" t="s">
        <v>102</v>
      </c>
      <c r="C10" s="109">
        <v>10000</v>
      </c>
      <c r="D10" s="109">
        <v>10000</v>
      </c>
      <c r="E10" s="109"/>
      <c r="F10" s="109">
        <v>10000</v>
      </c>
      <c r="G10" s="109"/>
      <c r="H10" s="109"/>
      <c r="I10" s="109"/>
      <c r="J10" s="109"/>
      <c r="K10" s="109"/>
      <c r="L10" s="109"/>
      <c r="M10" s="109"/>
      <c r="N10" s="109"/>
      <c r="O10" s="109"/>
    </row>
    <row r="11" ht="21" customHeight="1" spans="1:15">
      <c r="A11" s="184">
        <v>2013904</v>
      </c>
      <c r="B11" s="53" t="s">
        <v>103</v>
      </c>
      <c r="C11" s="109">
        <v>380000</v>
      </c>
      <c r="D11" s="109">
        <v>380000</v>
      </c>
      <c r="E11" s="109"/>
      <c r="F11" s="109">
        <v>380000</v>
      </c>
      <c r="G11" s="109"/>
      <c r="H11" s="109"/>
      <c r="I11" s="109"/>
      <c r="J11" s="109"/>
      <c r="K11" s="109"/>
      <c r="L11" s="109"/>
      <c r="M11" s="109"/>
      <c r="N11" s="109"/>
      <c r="O11" s="109"/>
    </row>
    <row r="12" ht="21" customHeight="1" spans="1:15">
      <c r="A12" s="184">
        <v>208</v>
      </c>
      <c r="B12" s="53" t="s">
        <v>104</v>
      </c>
      <c r="C12" s="109">
        <v>144055.68</v>
      </c>
      <c r="D12" s="109">
        <v>144055.68</v>
      </c>
      <c r="E12" s="109">
        <v>144055.68</v>
      </c>
      <c r="F12" s="109"/>
      <c r="G12" s="109"/>
      <c r="H12" s="109"/>
      <c r="I12" s="109"/>
      <c r="J12" s="109"/>
      <c r="K12" s="109"/>
      <c r="L12" s="109"/>
      <c r="M12" s="109"/>
      <c r="N12" s="109"/>
      <c r="O12" s="109"/>
    </row>
    <row r="13" ht="21" customHeight="1" spans="1:15">
      <c r="A13" s="184">
        <v>20805</v>
      </c>
      <c r="B13" s="53" t="s">
        <v>105</v>
      </c>
      <c r="C13" s="109">
        <v>144055.68</v>
      </c>
      <c r="D13" s="109">
        <v>144055.68</v>
      </c>
      <c r="E13" s="109">
        <v>144055.68</v>
      </c>
      <c r="F13" s="109"/>
      <c r="G13" s="109"/>
      <c r="H13" s="109"/>
      <c r="I13" s="109"/>
      <c r="J13" s="109"/>
      <c r="K13" s="109"/>
      <c r="L13" s="109"/>
      <c r="M13" s="109"/>
      <c r="N13" s="109"/>
      <c r="O13" s="109"/>
    </row>
    <row r="14" ht="21" customHeight="1" spans="1:15">
      <c r="A14" s="184">
        <v>2080505</v>
      </c>
      <c r="B14" s="53" t="s">
        <v>106</v>
      </c>
      <c r="C14" s="109">
        <v>144055.68</v>
      </c>
      <c r="D14" s="109">
        <v>144055.68</v>
      </c>
      <c r="E14" s="109">
        <v>144055.68</v>
      </c>
      <c r="F14" s="109"/>
      <c r="G14" s="109"/>
      <c r="H14" s="109"/>
      <c r="I14" s="109"/>
      <c r="J14" s="109"/>
      <c r="K14" s="109"/>
      <c r="L14" s="109"/>
      <c r="M14" s="109"/>
      <c r="N14" s="109"/>
      <c r="O14" s="109"/>
    </row>
    <row r="15" ht="21" customHeight="1" spans="1:15">
      <c r="A15" s="184">
        <v>210</v>
      </c>
      <c r="B15" s="53" t="s">
        <v>107</v>
      </c>
      <c r="C15" s="109">
        <v>128588.88</v>
      </c>
      <c r="D15" s="109">
        <v>128588.88</v>
      </c>
      <c r="E15" s="109">
        <v>128588.88</v>
      </c>
      <c r="F15" s="109"/>
      <c r="G15" s="109"/>
      <c r="H15" s="109"/>
      <c r="I15" s="109"/>
      <c r="J15" s="109"/>
      <c r="K15" s="109"/>
      <c r="L15" s="109"/>
      <c r="M15" s="109"/>
      <c r="N15" s="109"/>
      <c r="O15" s="109"/>
    </row>
    <row r="16" ht="21" customHeight="1" spans="1:15">
      <c r="A16" s="184">
        <v>21011</v>
      </c>
      <c r="B16" s="53" t="s">
        <v>108</v>
      </c>
      <c r="C16" s="109">
        <v>128588.88</v>
      </c>
      <c r="D16" s="109">
        <v>128588.88</v>
      </c>
      <c r="E16" s="109">
        <v>128588.88</v>
      </c>
      <c r="F16" s="109"/>
      <c r="G16" s="109"/>
      <c r="H16" s="109"/>
      <c r="I16" s="109"/>
      <c r="J16" s="109"/>
      <c r="K16" s="109"/>
      <c r="L16" s="109"/>
      <c r="M16" s="109"/>
      <c r="N16" s="109"/>
      <c r="O16" s="109"/>
    </row>
    <row r="17" ht="21" customHeight="1" spans="1:15">
      <c r="A17" s="184">
        <v>2101101</v>
      </c>
      <c r="B17" s="53" t="s">
        <v>109</v>
      </c>
      <c r="C17" s="109">
        <v>75114</v>
      </c>
      <c r="D17" s="109">
        <v>75114</v>
      </c>
      <c r="E17" s="109">
        <v>75114</v>
      </c>
      <c r="F17" s="109"/>
      <c r="G17" s="109"/>
      <c r="H17" s="109"/>
      <c r="I17" s="109"/>
      <c r="J17" s="109"/>
      <c r="K17" s="109"/>
      <c r="L17" s="109"/>
      <c r="M17" s="109"/>
      <c r="N17" s="109"/>
      <c r="O17" s="109"/>
    </row>
    <row r="18" ht="21" customHeight="1" spans="1:15">
      <c r="A18" s="184">
        <v>2101103</v>
      </c>
      <c r="B18" s="53" t="s">
        <v>110</v>
      </c>
      <c r="C18" s="109">
        <v>47540.4</v>
      </c>
      <c r="D18" s="109">
        <v>47540.4</v>
      </c>
      <c r="E18" s="109">
        <v>47540.4</v>
      </c>
      <c r="F18" s="109"/>
      <c r="G18" s="109"/>
      <c r="H18" s="109"/>
      <c r="I18" s="109"/>
      <c r="J18" s="109"/>
      <c r="K18" s="109"/>
      <c r="L18" s="109"/>
      <c r="M18" s="109"/>
      <c r="N18" s="109"/>
      <c r="O18" s="109"/>
    </row>
    <row r="19" ht="21" customHeight="1" spans="1:15">
      <c r="A19" s="184">
        <v>2101199</v>
      </c>
      <c r="B19" s="53" t="s">
        <v>111</v>
      </c>
      <c r="C19" s="109">
        <v>5934.48</v>
      </c>
      <c r="D19" s="109">
        <v>5934.48</v>
      </c>
      <c r="E19" s="109">
        <v>5934.48</v>
      </c>
      <c r="F19" s="109"/>
      <c r="G19" s="109"/>
      <c r="H19" s="109"/>
      <c r="I19" s="109"/>
      <c r="J19" s="109"/>
      <c r="K19" s="109"/>
      <c r="L19" s="109"/>
      <c r="M19" s="109"/>
      <c r="N19" s="109"/>
      <c r="O19" s="109"/>
    </row>
    <row r="20" ht="21" customHeight="1" spans="1:15">
      <c r="A20" s="184">
        <v>221</v>
      </c>
      <c r="B20" s="53" t="s">
        <v>112</v>
      </c>
      <c r="C20" s="109">
        <v>139668</v>
      </c>
      <c r="D20" s="109">
        <v>139668</v>
      </c>
      <c r="E20" s="109">
        <v>139668</v>
      </c>
      <c r="F20" s="109"/>
      <c r="G20" s="109"/>
      <c r="H20" s="109"/>
      <c r="I20" s="109"/>
      <c r="J20" s="109"/>
      <c r="K20" s="109"/>
      <c r="L20" s="109"/>
      <c r="M20" s="109"/>
      <c r="N20" s="109"/>
      <c r="O20" s="109"/>
    </row>
    <row r="21" ht="21" customHeight="1" spans="1:15">
      <c r="A21" s="184">
        <v>22102</v>
      </c>
      <c r="B21" s="53" t="s">
        <v>113</v>
      </c>
      <c r="C21" s="109">
        <v>139668</v>
      </c>
      <c r="D21" s="109">
        <v>139668</v>
      </c>
      <c r="E21" s="109">
        <v>139668</v>
      </c>
      <c r="F21" s="109"/>
      <c r="G21" s="109"/>
      <c r="H21" s="109"/>
      <c r="I21" s="109"/>
      <c r="J21" s="109"/>
      <c r="K21" s="109"/>
      <c r="L21" s="109"/>
      <c r="M21" s="109"/>
      <c r="N21" s="109"/>
      <c r="O21" s="109"/>
    </row>
    <row r="22" ht="21" customHeight="1" spans="1:15">
      <c r="A22" s="184">
        <v>2210201</v>
      </c>
      <c r="B22" s="53" t="s">
        <v>114</v>
      </c>
      <c r="C22" s="109">
        <v>139668</v>
      </c>
      <c r="D22" s="109">
        <v>139668</v>
      </c>
      <c r="E22" s="109">
        <v>139668</v>
      </c>
      <c r="F22" s="109"/>
      <c r="G22" s="109"/>
      <c r="H22" s="109"/>
      <c r="I22" s="109"/>
      <c r="J22" s="109"/>
      <c r="K22" s="109"/>
      <c r="L22" s="109"/>
      <c r="M22" s="109"/>
      <c r="N22" s="109"/>
      <c r="O22" s="109"/>
    </row>
    <row r="23" ht="21" customHeight="1" spans="1:15">
      <c r="A23" s="185" t="s">
        <v>56</v>
      </c>
      <c r="B23" s="32"/>
      <c r="C23" s="109">
        <v>2234205.56</v>
      </c>
      <c r="D23" s="109">
        <v>2234205.56</v>
      </c>
      <c r="E23" s="109">
        <v>1739555.56</v>
      </c>
      <c r="F23" s="109">
        <v>494650</v>
      </c>
      <c r="G23" s="109"/>
      <c r="H23" s="109"/>
      <c r="I23" s="109"/>
      <c r="J23" s="109"/>
      <c r="K23" s="109"/>
      <c r="L23" s="109"/>
      <c r="M23" s="109"/>
      <c r="N23" s="109"/>
      <c r="O23" s="109"/>
    </row>
  </sheetData>
  <mergeCells count="12">
    <mergeCell ref="A1:O1"/>
    <mergeCell ref="A2:O2"/>
    <mergeCell ref="A3:B3"/>
    <mergeCell ref="D4:F4"/>
    <mergeCell ref="J4:O4"/>
    <mergeCell ref="A23:B2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4" workbookViewId="0">
      <selection activeCell="B22" sqref="B22"/>
    </sheetView>
  </sheetViews>
  <sheetFormatPr defaultColWidth="8.62727272727273" defaultRowHeight="12.75" customHeight="1" outlineLevelCol="3"/>
  <cols>
    <col min="1" max="4" width="35.6272727272727" customWidth="1"/>
  </cols>
  <sheetData>
    <row r="1" ht="15" customHeight="1" spans="1:4">
      <c r="A1" s="39"/>
      <c r="B1" s="43"/>
      <c r="C1" s="43"/>
      <c r="D1" s="43" t="s">
        <v>115</v>
      </c>
    </row>
    <row r="2" ht="41.25" customHeight="1" spans="1:1">
      <c r="A2" s="38" t="str">
        <f>"2025"&amp;"年部门财政拨款收支预算总表"</f>
        <v>2025年部门财政拨款收支预算总表</v>
      </c>
    </row>
    <row r="3" ht="17.25" customHeight="1" spans="1:4">
      <c r="A3" s="41" t="s">
        <v>1</v>
      </c>
      <c r="B3" s="169"/>
      <c r="D3" s="43" t="s">
        <v>2</v>
      </c>
    </row>
    <row r="4" ht="17.25" customHeight="1" spans="1:4">
      <c r="A4" s="170" t="s">
        <v>3</v>
      </c>
      <c r="B4" s="171"/>
      <c r="C4" s="170" t="s">
        <v>4</v>
      </c>
      <c r="D4" s="171"/>
    </row>
    <row r="5" ht="18.75" customHeight="1" spans="1:4">
      <c r="A5" s="170" t="s">
        <v>5</v>
      </c>
      <c r="B5" s="170" t="s">
        <v>6</v>
      </c>
      <c r="C5" s="170" t="s">
        <v>7</v>
      </c>
      <c r="D5" s="170" t="s">
        <v>6</v>
      </c>
    </row>
    <row r="6" ht="16.5" customHeight="1" spans="1:4">
      <c r="A6" s="172" t="s">
        <v>116</v>
      </c>
      <c r="B6" s="109">
        <v>2234205.56</v>
      </c>
      <c r="C6" s="172" t="s">
        <v>117</v>
      </c>
      <c r="D6" s="109">
        <v>2234205.56</v>
      </c>
    </row>
    <row r="7" ht="16.5" customHeight="1" spans="1:4">
      <c r="A7" s="172" t="s">
        <v>118</v>
      </c>
      <c r="B7" s="109">
        <v>2234205.56</v>
      </c>
      <c r="C7" s="172" t="s">
        <v>119</v>
      </c>
      <c r="D7" s="109">
        <v>1821893</v>
      </c>
    </row>
    <row r="8" ht="16.5" customHeight="1" spans="1:4">
      <c r="A8" s="172" t="s">
        <v>120</v>
      </c>
      <c r="B8" s="109"/>
      <c r="C8" s="172" t="s">
        <v>121</v>
      </c>
      <c r="D8" s="109"/>
    </row>
    <row r="9" ht="16.5" customHeight="1" spans="1:4">
      <c r="A9" s="172" t="s">
        <v>122</v>
      </c>
      <c r="B9" s="109"/>
      <c r="C9" s="172" t="s">
        <v>123</v>
      </c>
      <c r="D9" s="109"/>
    </row>
    <row r="10" ht="16.5" customHeight="1" spans="1:4">
      <c r="A10" s="172" t="s">
        <v>124</v>
      </c>
      <c r="B10" s="109"/>
      <c r="C10" s="172" t="s">
        <v>125</v>
      </c>
      <c r="D10" s="109"/>
    </row>
    <row r="11" ht="16.5" customHeight="1" spans="1:4">
      <c r="A11" s="172" t="s">
        <v>118</v>
      </c>
      <c r="B11" s="109"/>
      <c r="C11" s="172" t="s">
        <v>126</v>
      </c>
      <c r="D11" s="109"/>
    </row>
    <row r="12" ht="16.5" customHeight="1" spans="1:4">
      <c r="A12" s="152" t="s">
        <v>120</v>
      </c>
      <c r="B12" s="109"/>
      <c r="C12" s="65" t="s">
        <v>127</v>
      </c>
      <c r="D12" s="109"/>
    </row>
    <row r="13" ht="16.5" customHeight="1" spans="1:4">
      <c r="A13" s="152" t="s">
        <v>122</v>
      </c>
      <c r="B13" s="109"/>
      <c r="C13" s="65" t="s">
        <v>128</v>
      </c>
      <c r="D13" s="109"/>
    </row>
    <row r="14" ht="16.5" customHeight="1" spans="1:4">
      <c r="A14" s="173"/>
      <c r="B14" s="109"/>
      <c r="C14" s="65" t="s">
        <v>129</v>
      </c>
      <c r="D14" s="109">
        <v>144055.68</v>
      </c>
    </row>
    <row r="15" ht="16.5" customHeight="1" spans="1:4">
      <c r="A15" s="173"/>
      <c r="B15" s="109"/>
      <c r="C15" s="65" t="s">
        <v>130</v>
      </c>
      <c r="D15" s="109">
        <v>128588.88</v>
      </c>
    </row>
    <row r="16" ht="16.5" customHeight="1" spans="1:4">
      <c r="A16" s="173"/>
      <c r="B16" s="109"/>
      <c r="C16" s="65" t="s">
        <v>131</v>
      </c>
      <c r="D16" s="109"/>
    </row>
    <row r="17" ht="16.5" customHeight="1" spans="1:4">
      <c r="A17" s="173"/>
      <c r="B17" s="109"/>
      <c r="C17" s="65" t="s">
        <v>132</v>
      </c>
      <c r="D17" s="109"/>
    </row>
    <row r="18" ht="16.5" customHeight="1" spans="1:4">
      <c r="A18" s="173"/>
      <c r="B18" s="109"/>
      <c r="C18" s="65" t="s">
        <v>133</v>
      </c>
      <c r="D18" s="109"/>
    </row>
    <row r="19" ht="16.5" customHeight="1" spans="1:4">
      <c r="A19" s="173"/>
      <c r="B19" s="109"/>
      <c r="C19" s="65" t="s">
        <v>134</v>
      </c>
      <c r="D19" s="109"/>
    </row>
    <row r="20" ht="16.5" customHeight="1" spans="1:4">
      <c r="A20" s="173"/>
      <c r="B20" s="109"/>
      <c r="C20" s="65" t="s">
        <v>135</v>
      </c>
      <c r="D20" s="109"/>
    </row>
    <row r="21" ht="16.5" customHeight="1" spans="1:4">
      <c r="A21" s="173"/>
      <c r="B21" s="109"/>
      <c r="C21" s="65" t="s">
        <v>136</v>
      </c>
      <c r="D21" s="109"/>
    </row>
    <row r="22" ht="16.5" customHeight="1" spans="1:4">
      <c r="A22" s="173"/>
      <c r="B22" s="109"/>
      <c r="C22" s="65" t="s">
        <v>137</v>
      </c>
      <c r="D22" s="109"/>
    </row>
    <row r="23" ht="16.5" customHeight="1" spans="1:4">
      <c r="A23" s="173"/>
      <c r="B23" s="109"/>
      <c r="C23" s="65" t="s">
        <v>138</v>
      </c>
      <c r="D23" s="109"/>
    </row>
    <row r="24" ht="16.5" customHeight="1" spans="1:4">
      <c r="A24" s="173"/>
      <c r="B24" s="109"/>
      <c r="C24" s="65" t="s">
        <v>139</v>
      </c>
      <c r="D24" s="109"/>
    </row>
    <row r="25" ht="16.5" customHeight="1" spans="1:4">
      <c r="A25" s="173"/>
      <c r="B25" s="109"/>
      <c r="C25" s="65" t="s">
        <v>140</v>
      </c>
      <c r="D25" s="109">
        <v>139668</v>
      </c>
    </row>
    <row r="26" ht="16.5" customHeight="1" spans="1:4">
      <c r="A26" s="173"/>
      <c r="B26" s="109"/>
      <c r="C26" s="65" t="s">
        <v>141</v>
      </c>
      <c r="D26" s="109"/>
    </row>
    <row r="27" ht="16.5" customHeight="1" spans="1:4">
      <c r="A27" s="173"/>
      <c r="B27" s="109"/>
      <c r="C27" s="65" t="s">
        <v>142</v>
      </c>
      <c r="D27" s="109"/>
    </row>
    <row r="28" ht="16.5" customHeight="1" spans="1:4">
      <c r="A28" s="173"/>
      <c r="B28" s="109"/>
      <c r="C28" s="65" t="s">
        <v>143</v>
      </c>
      <c r="D28" s="109"/>
    </row>
    <row r="29" ht="16.5" customHeight="1" spans="1:4">
      <c r="A29" s="173"/>
      <c r="B29" s="109"/>
      <c r="C29" s="65" t="s">
        <v>144</v>
      </c>
      <c r="D29" s="109"/>
    </row>
    <row r="30" ht="16.5" customHeight="1" spans="1:4">
      <c r="A30" s="173"/>
      <c r="B30" s="109"/>
      <c r="C30" s="65" t="s">
        <v>145</v>
      </c>
      <c r="D30" s="109"/>
    </row>
    <row r="31" ht="16.5" customHeight="1" spans="1:4">
      <c r="A31" s="173"/>
      <c r="B31" s="109"/>
      <c r="C31" s="152" t="s">
        <v>146</v>
      </c>
      <c r="D31" s="109"/>
    </row>
    <row r="32" ht="16.5" customHeight="1" spans="1:4">
      <c r="A32" s="173"/>
      <c r="B32" s="109"/>
      <c r="C32" s="152" t="s">
        <v>147</v>
      </c>
      <c r="D32" s="109"/>
    </row>
    <row r="33" ht="16.5" customHeight="1" spans="1:4">
      <c r="A33" s="173"/>
      <c r="B33" s="109"/>
      <c r="C33" s="27" t="s">
        <v>148</v>
      </c>
      <c r="D33" s="109"/>
    </row>
    <row r="34" ht="15" customHeight="1" spans="1:4">
      <c r="A34" s="174" t="s">
        <v>51</v>
      </c>
      <c r="B34" s="175">
        <v>2234205.56</v>
      </c>
      <c r="C34" s="174" t="s">
        <v>52</v>
      </c>
      <c r="D34" s="175">
        <v>2234205.56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F28" sqref="F28"/>
    </sheetView>
  </sheetViews>
  <sheetFormatPr defaultColWidth="9.12727272727273" defaultRowHeight="14.25" customHeight="1" outlineLevelCol="6"/>
  <cols>
    <col min="1" max="1" width="20.1272727272727" customWidth="1"/>
    <col min="2" max="2" width="44" customWidth="1"/>
    <col min="3" max="7" width="24.1272727272727" customWidth="1"/>
  </cols>
  <sheetData>
    <row r="1" customHeight="1" spans="4:7">
      <c r="D1" s="142"/>
      <c r="F1" s="67"/>
      <c r="G1" s="147" t="s">
        <v>149</v>
      </c>
    </row>
    <row r="2" ht="41.25" customHeight="1" spans="1:7">
      <c r="A2" s="130" t="str">
        <f>"2025"&amp;"年一般公共预算支出预算表（按功能科目分类）"</f>
        <v>2025年一般公共预算支出预算表（按功能科目分类）</v>
      </c>
      <c r="B2" s="130"/>
      <c r="C2" s="130"/>
      <c r="D2" s="130"/>
      <c r="E2" s="130"/>
      <c r="F2" s="130"/>
      <c r="G2" s="130"/>
    </row>
    <row r="3" ht="18" customHeight="1" spans="1:7">
      <c r="A3" s="4" t="s">
        <v>1</v>
      </c>
      <c r="F3" s="127"/>
      <c r="G3" s="147" t="s">
        <v>2</v>
      </c>
    </row>
    <row r="4" ht="20.25" customHeight="1" spans="1:7">
      <c r="A4" s="164" t="s">
        <v>150</v>
      </c>
      <c r="B4" s="165"/>
      <c r="C4" s="131" t="s">
        <v>56</v>
      </c>
      <c r="D4" s="155" t="s">
        <v>77</v>
      </c>
      <c r="E4" s="11"/>
      <c r="F4" s="12"/>
      <c r="G4" s="144" t="s">
        <v>78</v>
      </c>
    </row>
    <row r="5" ht="20.25" customHeight="1" spans="1:7">
      <c r="A5" s="166" t="s">
        <v>74</v>
      </c>
      <c r="B5" s="166" t="s">
        <v>75</v>
      </c>
      <c r="C5" s="18"/>
      <c r="D5" s="136" t="s">
        <v>58</v>
      </c>
      <c r="E5" s="136" t="s">
        <v>151</v>
      </c>
      <c r="F5" s="136" t="s">
        <v>152</v>
      </c>
      <c r="G5" s="146"/>
    </row>
    <row r="6" ht="15" customHeight="1" spans="1:7">
      <c r="A6" s="56" t="s">
        <v>84</v>
      </c>
      <c r="B6" s="56" t="s">
        <v>85</v>
      </c>
      <c r="C6" s="56" t="s">
        <v>86</v>
      </c>
      <c r="D6" s="56" t="s">
        <v>87</v>
      </c>
      <c r="E6" s="56" t="s">
        <v>88</v>
      </c>
      <c r="F6" s="56" t="s">
        <v>89</v>
      </c>
      <c r="G6" s="56" t="s">
        <v>90</v>
      </c>
    </row>
    <row r="7" ht="18" customHeight="1" spans="1:7">
      <c r="A7" s="167">
        <v>201</v>
      </c>
      <c r="B7" s="27" t="s">
        <v>99</v>
      </c>
      <c r="C7" s="109">
        <v>1821893</v>
      </c>
      <c r="D7" s="109">
        <v>1327243</v>
      </c>
      <c r="E7" s="109">
        <v>1183347</v>
      </c>
      <c r="F7" s="109">
        <v>143896</v>
      </c>
      <c r="G7" s="109">
        <v>494650</v>
      </c>
    </row>
    <row r="8" ht="18" customHeight="1" spans="1:7">
      <c r="A8" s="167">
        <v>20139</v>
      </c>
      <c r="B8" s="27" t="s">
        <v>100</v>
      </c>
      <c r="C8" s="109">
        <v>1821893</v>
      </c>
      <c r="D8" s="109">
        <v>1327243</v>
      </c>
      <c r="E8" s="109">
        <v>1183347</v>
      </c>
      <c r="F8" s="109">
        <v>143896</v>
      </c>
      <c r="G8" s="109">
        <v>494650</v>
      </c>
    </row>
    <row r="9" ht="18" customHeight="1" spans="1:7">
      <c r="A9" s="167">
        <v>2013901</v>
      </c>
      <c r="B9" s="27" t="s">
        <v>101</v>
      </c>
      <c r="C9" s="109">
        <v>1431893</v>
      </c>
      <c r="D9" s="109">
        <v>1327243</v>
      </c>
      <c r="E9" s="109">
        <v>1183347</v>
      </c>
      <c r="F9" s="109">
        <v>143896</v>
      </c>
      <c r="G9" s="109">
        <v>104650</v>
      </c>
    </row>
    <row r="10" ht="18" customHeight="1" spans="1:7">
      <c r="A10" s="167">
        <v>2013903</v>
      </c>
      <c r="B10" s="27" t="s">
        <v>102</v>
      </c>
      <c r="C10" s="109">
        <v>10000</v>
      </c>
      <c r="D10" s="109"/>
      <c r="E10" s="109"/>
      <c r="F10" s="109"/>
      <c r="G10" s="109">
        <v>10000</v>
      </c>
    </row>
    <row r="11" ht="18" customHeight="1" spans="1:7">
      <c r="A11" s="167">
        <v>2013904</v>
      </c>
      <c r="B11" s="27" t="s">
        <v>103</v>
      </c>
      <c r="C11" s="109">
        <v>380000</v>
      </c>
      <c r="D11" s="109"/>
      <c r="E11" s="109"/>
      <c r="F11" s="109"/>
      <c r="G11" s="109">
        <v>380000</v>
      </c>
    </row>
    <row r="12" ht="18" customHeight="1" spans="1:7">
      <c r="A12" s="167">
        <v>208</v>
      </c>
      <c r="B12" s="27" t="s">
        <v>104</v>
      </c>
      <c r="C12" s="109">
        <v>144055.68</v>
      </c>
      <c r="D12" s="109">
        <v>144055.68</v>
      </c>
      <c r="E12" s="109">
        <v>144055.68</v>
      </c>
      <c r="F12" s="109"/>
      <c r="G12" s="109"/>
    </row>
    <row r="13" ht="18" customHeight="1" spans="1:7">
      <c r="A13" s="167">
        <v>20805</v>
      </c>
      <c r="B13" s="27" t="s">
        <v>105</v>
      </c>
      <c r="C13" s="109">
        <v>144055.68</v>
      </c>
      <c r="D13" s="109">
        <v>144055.68</v>
      </c>
      <c r="E13" s="109">
        <v>144055.68</v>
      </c>
      <c r="F13" s="109"/>
      <c r="G13" s="109"/>
    </row>
    <row r="14" ht="18" customHeight="1" spans="1:7">
      <c r="A14" s="167">
        <v>2080505</v>
      </c>
      <c r="B14" s="27" t="s">
        <v>106</v>
      </c>
      <c r="C14" s="109">
        <v>144055.68</v>
      </c>
      <c r="D14" s="109">
        <v>144055.68</v>
      </c>
      <c r="E14" s="109">
        <v>144055.68</v>
      </c>
      <c r="F14" s="109"/>
      <c r="G14" s="109"/>
    </row>
    <row r="15" ht="18" customHeight="1" spans="1:7">
      <c r="A15" s="167">
        <v>210</v>
      </c>
      <c r="B15" s="27" t="s">
        <v>107</v>
      </c>
      <c r="C15" s="109">
        <v>128588.88</v>
      </c>
      <c r="D15" s="109">
        <v>128588.88</v>
      </c>
      <c r="E15" s="109">
        <v>128588.88</v>
      </c>
      <c r="F15" s="109"/>
      <c r="G15" s="109"/>
    </row>
    <row r="16" ht="18" customHeight="1" spans="1:7">
      <c r="A16" s="167">
        <v>21011</v>
      </c>
      <c r="B16" s="27" t="s">
        <v>108</v>
      </c>
      <c r="C16" s="109">
        <v>128588.88</v>
      </c>
      <c r="D16" s="109">
        <v>128588.88</v>
      </c>
      <c r="E16" s="109">
        <v>128588.88</v>
      </c>
      <c r="F16" s="109"/>
      <c r="G16" s="109"/>
    </row>
    <row r="17" ht="18" customHeight="1" spans="1:7">
      <c r="A17" s="167">
        <v>2101101</v>
      </c>
      <c r="B17" s="27" t="s">
        <v>109</v>
      </c>
      <c r="C17" s="109">
        <v>75114</v>
      </c>
      <c r="D17" s="109">
        <v>75114</v>
      </c>
      <c r="E17" s="109">
        <v>75114</v>
      </c>
      <c r="F17" s="109"/>
      <c r="G17" s="109"/>
    </row>
    <row r="18" ht="18" customHeight="1" spans="1:7">
      <c r="A18" s="167">
        <v>2101103</v>
      </c>
      <c r="B18" s="27" t="s">
        <v>110</v>
      </c>
      <c r="C18" s="109">
        <v>47540.4</v>
      </c>
      <c r="D18" s="109">
        <v>47540.4</v>
      </c>
      <c r="E18" s="109">
        <v>47540.4</v>
      </c>
      <c r="F18" s="109"/>
      <c r="G18" s="109"/>
    </row>
    <row r="19" ht="18" customHeight="1" spans="1:7">
      <c r="A19" s="167">
        <v>2101199</v>
      </c>
      <c r="B19" s="27" t="s">
        <v>111</v>
      </c>
      <c r="C19" s="109">
        <v>5934.48</v>
      </c>
      <c r="D19" s="109">
        <v>5934.48</v>
      </c>
      <c r="E19" s="109">
        <v>5934.48</v>
      </c>
      <c r="F19" s="109"/>
      <c r="G19" s="109"/>
    </row>
    <row r="20" ht="18" customHeight="1" spans="1:7">
      <c r="A20" s="167">
        <v>221</v>
      </c>
      <c r="B20" s="27" t="s">
        <v>112</v>
      </c>
      <c r="C20" s="109">
        <v>139668</v>
      </c>
      <c r="D20" s="109">
        <v>139668</v>
      </c>
      <c r="E20" s="109">
        <v>139668</v>
      </c>
      <c r="F20" s="109"/>
      <c r="G20" s="109"/>
    </row>
    <row r="21" ht="18" customHeight="1" spans="1:7">
      <c r="A21" s="167">
        <v>22102</v>
      </c>
      <c r="B21" s="27" t="s">
        <v>113</v>
      </c>
      <c r="C21" s="109">
        <v>139668</v>
      </c>
      <c r="D21" s="109">
        <v>139668</v>
      </c>
      <c r="E21" s="109">
        <v>139668</v>
      </c>
      <c r="F21" s="109"/>
      <c r="G21" s="109"/>
    </row>
    <row r="22" ht="18" customHeight="1" spans="1:7">
      <c r="A22" s="167">
        <v>2210201</v>
      </c>
      <c r="B22" s="27" t="s">
        <v>114</v>
      </c>
      <c r="C22" s="109">
        <v>139668</v>
      </c>
      <c r="D22" s="109">
        <v>139668</v>
      </c>
      <c r="E22" s="109">
        <v>139668</v>
      </c>
      <c r="F22" s="109"/>
      <c r="G22" s="109"/>
    </row>
    <row r="23" ht="18" customHeight="1" spans="1:7">
      <c r="A23" s="81" t="s">
        <v>153</v>
      </c>
      <c r="B23" s="168" t="s">
        <v>153</v>
      </c>
      <c r="C23" s="109">
        <v>2234205.56</v>
      </c>
      <c r="D23" s="109">
        <v>1739555.56</v>
      </c>
      <c r="E23" s="109">
        <v>1595659.56</v>
      </c>
      <c r="F23" s="109">
        <v>143896</v>
      </c>
      <c r="G23" s="109">
        <v>494650</v>
      </c>
    </row>
  </sheetData>
  <mergeCells count="6">
    <mergeCell ref="A2:G2"/>
    <mergeCell ref="A4:B4"/>
    <mergeCell ref="D4:F4"/>
    <mergeCell ref="A23:B2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C17" sqref="C17"/>
    </sheetView>
  </sheetViews>
  <sheetFormatPr defaultColWidth="10.3727272727273" defaultRowHeight="14.25" customHeight="1" outlineLevelRow="7" outlineLevelCol="5"/>
  <cols>
    <col min="1" max="6" width="28.1272727272727" customWidth="1"/>
  </cols>
  <sheetData>
    <row r="1" customHeight="1" spans="1:6">
      <c r="A1" s="40"/>
      <c r="B1" s="40"/>
      <c r="C1" s="40"/>
      <c r="D1" s="40"/>
      <c r="E1" s="39"/>
      <c r="F1" s="160" t="s">
        <v>154</v>
      </c>
    </row>
    <row r="2" ht="41.25" customHeight="1" spans="1:6">
      <c r="A2" s="161" t="str">
        <f>"2025"&amp;"年一般公共预算“三公”经费支出预算表"</f>
        <v>2025年一般公共预算“三公”经费支出预算表</v>
      </c>
      <c r="B2" s="40"/>
      <c r="C2" s="40"/>
      <c r="D2" s="40"/>
      <c r="E2" s="39"/>
      <c r="F2" s="40"/>
    </row>
    <row r="3" customHeight="1" spans="1:6">
      <c r="A3" s="117" t="s">
        <v>1</v>
      </c>
      <c r="B3" s="162"/>
      <c r="D3" s="40"/>
      <c r="E3" s="39"/>
      <c r="F3" s="60" t="s">
        <v>2</v>
      </c>
    </row>
    <row r="4" ht="27" customHeight="1" spans="1:6">
      <c r="A4" s="44" t="s">
        <v>155</v>
      </c>
      <c r="B4" s="44" t="s">
        <v>156</v>
      </c>
      <c r="C4" s="46" t="s">
        <v>157</v>
      </c>
      <c r="D4" s="44"/>
      <c r="E4" s="45"/>
      <c r="F4" s="44" t="s">
        <v>158</v>
      </c>
    </row>
    <row r="5" ht="28.5" customHeight="1" spans="1:6">
      <c r="A5" s="163"/>
      <c r="B5" s="48"/>
      <c r="C5" s="45" t="s">
        <v>58</v>
      </c>
      <c r="D5" s="45" t="s">
        <v>159</v>
      </c>
      <c r="E5" s="45" t="s">
        <v>160</v>
      </c>
      <c r="F5" s="47"/>
    </row>
    <row r="6" ht="17.25" customHeight="1" spans="1:6">
      <c r="A6" s="52" t="s">
        <v>84</v>
      </c>
      <c r="B6" s="52" t="s">
        <v>85</v>
      </c>
      <c r="C6" s="52" t="s">
        <v>86</v>
      </c>
      <c r="D6" s="52" t="s">
        <v>87</v>
      </c>
      <c r="E6" s="52" t="s">
        <v>88</v>
      </c>
      <c r="F6" s="52" t="s">
        <v>89</v>
      </c>
    </row>
    <row r="7" ht="17.25" customHeight="1" spans="1:6">
      <c r="A7" s="109"/>
      <c r="B7" s="109"/>
      <c r="C7" s="109"/>
      <c r="D7" s="109"/>
      <c r="E7" s="109"/>
      <c r="F7" s="109"/>
    </row>
    <row r="8" customHeight="1" spans="1:1">
      <c r="A8" t="s">
        <v>161</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9"/>
  <sheetViews>
    <sheetView showZeros="0" topLeftCell="F2" workbookViewId="0">
      <selection activeCell="I3" sqref="I$1:I$1048576"/>
    </sheetView>
  </sheetViews>
  <sheetFormatPr defaultColWidth="9.12727272727273" defaultRowHeight="14.25" customHeight="1"/>
  <cols>
    <col min="1" max="2" width="32.8727272727273" customWidth="1"/>
    <col min="3" max="3" width="20.7545454545455" customWidth="1"/>
    <col min="4" max="4" width="31.2545454545455" customWidth="1"/>
    <col min="5" max="5" width="10.1272727272727" customWidth="1"/>
    <col min="6" max="6" width="26.5" customWidth="1"/>
    <col min="7" max="7" width="13.7545454545455" customWidth="1"/>
    <col min="8" max="8" width="28.7545454545455" customWidth="1"/>
    <col min="9" max="9" width="24" customWidth="1"/>
    <col min="10" max="24" width="18.7545454545455" customWidth="1"/>
  </cols>
  <sheetData>
    <row r="1" ht="13.5" customHeight="1" spans="2:24">
      <c r="B1" s="142"/>
      <c r="C1" s="148"/>
      <c r="E1" s="149"/>
      <c r="F1" s="149"/>
      <c r="G1" s="149"/>
      <c r="H1" s="149"/>
      <c r="I1" s="87"/>
      <c r="J1" s="87"/>
      <c r="K1" s="87"/>
      <c r="L1" s="87"/>
      <c r="M1" s="87"/>
      <c r="N1" s="87"/>
      <c r="R1" s="87"/>
      <c r="V1" s="148"/>
      <c r="X1" s="2" t="s">
        <v>162</v>
      </c>
    </row>
    <row r="2" ht="45.75" customHeight="1" spans="1:24">
      <c r="A2" s="62" t="str">
        <f>"2025"&amp;"年部门基本支出预算表"</f>
        <v>2025年部门基本支出预算表</v>
      </c>
      <c r="B2" s="3"/>
      <c r="C2" s="62"/>
      <c r="D2" s="62"/>
      <c r="E2" s="62"/>
      <c r="F2" s="62"/>
      <c r="G2" s="62"/>
      <c r="H2" s="62"/>
      <c r="I2" s="62"/>
      <c r="J2" s="62"/>
      <c r="K2" s="62"/>
      <c r="L2" s="62"/>
      <c r="M2" s="62"/>
      <c r="N2" s="62"/>
      <c r="O2" s="3"/>
      <c r="P2" s="3"/>
      <c r="Q2" s="3"/>
      <c r="R2" s="62"/>
      <c r="S2" s="62"/>
      <c r="T2" s="62"/>
      <c r="U2" s="62"/>
      <c r="V2" s="62"/>
      <c r="W2" s="62"/>
      <c r="X2" s="62"/>
    </row>
    <row r="3" ht="18.75" customHeight="1" spans="1:24">
      <c r="A3" s="4" t="s">
        <v>1</v>
      </c>
      <c r="B3" s="5"/>
      <c r="C3" s="150"/>
      <c r="D3" s="150"/>
      <c r="E3" s="150"/>
      <c r="F3" s="150"/>
      <c r="G3" s="150"/>
      <c r="H3" s="150"/>
      <c r="I3" s="89"/>
      <c r="J3" s="89"/>
      <c r="K3" s="89"/>
      <c r="L3" s="89"/>
      <c r="M3" s="89"/>
      <c r="N3" s="89"/>
      <c r="O3" s="6"/>
      <c r="P3" s="6"/>
      <c r="Q3" s="6"/>
      <c r="R3" s="89"/>
      <c r="V3" s="148"/>
      <c r="X3" s="2" t="s">
        <v>2</v>
      </c>
    </row>
    <row r="4" ht="30.75" customHeight="1" spans="1:24">
      <c r="A4" s="8" t="s">
        <v>163</v>
      </c>
      <c r="B4" s="8" t="s">
        <v>164</v>
      </c>
      <c r="C4" s="8" t="s">
        <v>165</v>
      </c>
      <c r="D4" s="8" t="s">
        <v>166</v>
      </c>
      <c r="E4" s="8" t="s">
        <v>167</v>
      </c>
      <c r="F4" s="8" t="s">
        <v>168</v>
      </c>
      <c r="G4" s="8" t="s">
        <v>169</v>
      </c>
      <c r="H4" s="8" t="s">
        <v>170</v>
      </c>
      <c r="I4" s="155" t="s">
        <v>171</v>
      </c>
      <c r="J4" s="113" t="s">
        <v>171</v>
      </c>
      <c r="K4" s="113"/>
      <c r="L4" s="113"/>
      <c r="M4" s="113"/>
      <c r="N4" s="113"/>
      <c r="O4" s="11"/>
      <c r="P4" s="11"/>
      <c r="Q4" s="11"/>
      <c r="R4" s="105" t="s">
        <v>62</v>
      </c>
      <c r="S4" s="113" t="s">
        <v>63</v>
      </c>
      <c r="T4" s="113"/>
      <c r="U4" s="113"/>
      <c r="V4" s="113"/>
      <c r="W4" s="113"/>
      <c r="X4" s="114"/>
    </row>
    <row r="5" ht="24" customHeight="1" spans="1:24">
      <c r="A5" s="13"/>
      <c r="B5" s="26"/>
      <c r="C5" s="133"/>
      <c r="D5" s="13"/>
      <c r="E5" s="13"/>
      <c r="F5" s="13"/>
      <c r="G5" s="13"/>
      <c r="H5" s="13"/>
      <c r="I5" s="131" t="s">
        <v>172</v>
      </c>
      <c r="J5" s="155" t="s">
        <v>59</v>
      </c>
      <c r="K5" s="113"/>
      <c r="L5" s="113"/>
      <c r="M5" s="113"/>
      <c r="N5" s="114"/>
      <c r="O5" s="10" t="s">
        <v>173</v>
      </c>
      <c r="P5" s="11"/>
      <c r="Q5" s="12"/>
      <c r="R5" s="8" t="s">
        <v>62</v>
      </c>
      <c r="S5" s="155" t="s">
        <v>63</v>
      </c>
      <c r="T5" s="105" t="s">
        <v>65</v>
      </c>
      <c r="U5" s="113" t="s">
        <v>63</v>
      </c>
      <c r="V5" s="105" t="s">
        <v>67</v>
      </c>
      <c r="W5" s="105" t="s">
        <v>68</v>
      </c>
      <c r="X5" s="159" t="s">
        <v>69</v>
      </c>
    </row>
    <row r="6" ht="19.5" customHeight="1" spans="1:24">
      <c r="A6" s="26"/>
      <c r="B6" s="26"/>
      <c r="C6" s="26"/>
      <c r="D6" s="26"/>
      <c r="E6" s="26"/>
      <c r="F6" s="26"/>
      <c r="G6" s="26"/>
      <c r="H6" s="26"/>
      <c r="I6" s="26"/>
      <c r="J6" s="156" t="s">
        <v>174</v>
      </c>
      <c r="K6" s="8" t="s">
        <v>175</v>
      </c>
      <c r="L6" s="8" t="s">
        <v>176</v>
      </c>
      <c r="M6" s="8" t="s">
        <v>177</v>
      </c>
      <c r="N6" s="8" t="s">
        <v>178</v>
      </c>
      <c r="O6" s="8" t="s">
        <v>59</v>
      </c>
      <c r="P6" s="8" t="s">
        <v>60</v>
      </c>
      <c r="Q6" s="8" t="s">
        <v>61</v>
      </c>
      <c r="R6" s="26"/>
      <c r="S6" s="8" t="s">
        <v>58</v>
      </c>
      <c r="T6" s="8" t="s">
        <v>65</v>
      </c>
      <c r="U6" s="8" t="s">
        <v>179</v>
      </c>
      <c r="V6" s="8" t="s">
        <v>67</v>
      </c>
      <c r="W6" s="8" t="s">
        <v>68</v>
      </c>
      <c r="X6" s="8" t="s">
        <v>69</v>
      </c>
    </row>
    <row r="7" ht="37.5" customHeight="1" spans="1:24">
      <c r="A7" s="151"/>
      <c r="B7" s="18"/>
      <c r="C7" s="151"/>
      <c r="D7" s="151"/>
      <c r="E7" s="151"/>
      <c r="F7" s="151"/>
      <c r="G7" s="151"/>
      <c r="H7" s="151"/>
      <c r="I7" s="151"/>
      <c r="J7" s="157" t="s">
        <v>58</v>
      </c>
      <c r="K7" s="16" t="s">
        <v>180</v>
      </c>
      <c r="L7" s="16" t="s">
        <v>176</v>
      </c>
      <c r="M7" s="16" t="s">
        <v>177</v>
      </c>
      <c r="N7" s="16" t="s">
        <v>178</v>
      </c>
      <c r="O7" s="16" t="s">
        <v>176</v>
      </c>
      <c r="P7" s="16" t="s">
        <v>177</v>
      </c>
      <c r="Q7" s="16" t="s">
        <v>178</v>
      </c>
      <c r="R7" s="16" t="s">
        <v>62</v>
      </c>
      <c r="S7" s="16" t="s">
        <v>58</v>
      </c>
      <c r="T7" s="16" t="s">
        <v>65</v>
      </c>
      <c r="U7" s="16" t="s">
        <v>179</v>
      </c>
      <c r="V7" s="16" t="s">
        <v>67</v>
      </c>
      <c r="W7" s="16" t="s">
        <v>68</v>
      </c>
      <c r="X7" s="16" t="s">
        <v>69</v>
      </c>
    </row>
    <row r="8" ht="26.25" customHeight="1" spans="1:24">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c r="R8" s="33">
        <v>18</v>
      </c>
      <c r="S8" s="33">
        <v>19</v>
      </c>
      <c r="T8" s="33">
        <v>20</v>
      </c>
      <c r="U8" s="33">
        <v>21</v>
      </c>
      <c r="V8" s="33">
        <v>22</v>
      </c>
      <c r="W8" s="33">
        <v>23</v>
      </c>
      <c r="X8" s="33">
        <v>24</v>
      </c>
    </row>
    <row r="9" ht="20.25" customHeight="1" spans="1:24">
      <c r="A9" s="152" t="s">
        <v>71</v>
      </c>
      <c r="B9" s="152" t="s">
        <v>71</v>
      </c>
      <c r="C9" s="152" t="s">
        <v>181</v>
      </c>
      <c r="D9" s="152" t="s">
        <v>182</v>
      </c>
      <c r="E9" s="152" t="s">
        <v>183</v>
      </c>
      <c r="F9" s="152" t="s">
        <v>101</v>
      </c>
      <c r="G9" s="152" t="s">
        <v>184</v>
      </c>
      <c r="H9" s="152" t="s">
        <v>185</v>
      </c>
      <c r="I9" s="109">
        <v>312180</v>
      </c>
      <c r="J9" s="109">
        <v>312180</v>
      </c>
      <c r="K9" s="109"/>
      <c r="L9" s="109"/>
      <c r="M9" s="109">
        <v>312180</v>
      </c>
      <c r="N9" s="109"/>
      <c r="O9" s="109"/>
      <c r="P9" s="109"/>
      <c r="Q9" s="109"/>
      <c r="R9" s="109"/>
      <c r="S9" s="109"/>
      <c r="T9" s="109"/>
      <c r="U9" s="109"/>
      <c r="V9" s="109"/>
      <c r="W9" s="109"/>
      <c r="X9" s="109"/>
    </row>
    <row r="10" ht="20.25" customHeight="1" spans="1:24">
      <c r="A10" s="152" t="s">
        <v>71</v>
      </c>
      <c r="B10" s="152" t="s">
        <v>71</v>
      </c>
      <c r="C10" s="152" t="s">
        <v>181</v>
      </c>
      <c r="D10" s="152" t="s">
        <v>182</v>
      </c>
      <c r="E10" s="152" t="s">
        <v>183</v>
      </c>
      <c r="F10" s="152" t="s">
        <v>101</v>
      </c>
      <c r="G10" s="152" t="s">
        <v>186</v>
      </c>
      <c r="H10" s="152" t="s">
        <v>187</v>
      </c>
      <c r="I10" s="109">
        <v>487872</v>
      </c>
      <c r="J10" s="109">
        <v>487872</v>
      </c>
      <c r="K10" s="158"/>
      <c r="L10" s="158"/>
      <c r="M10" s="109">
        <v>487872</v>
      </c>
      <c r="N10" s="158"/>
      <c r="O10" s="109"/>
      <c r="P10" s="109"/>
      <c r="Q10" s="109"/>
      <c r="R10" s="109"/>
      <c r="S10" s="109"/>
      <c r="T10" s="109"/>
      <c r="U10" s="109"/>
      <c r="V10" s="109"/>
      <c r="W10" s="109"/>
      <c r="X10" s="109"/>
    </row>
    <row r="11" ht="20.25" customHeight="1" spans="1:24">
      <c r="A11" s="152" t="s">
        <v>71</v>
      </c>
      <c r="B11" s="152" t="s">
        <v>71</v>
      </c>
      <c r="C11" s="152" t="s">
        <v>181</v>
      </c>
      <c r="D11" s="152" t="s">
        <v>182</v>
      </c>
      <c r="E11" s="152" t="s">
        <v>183</v>
      </c>
      <c r="F11" s="152" t="s">
        <v>101</v>
      </c>
      <c r="G11" s="152" t="s">
        <v>188</v>
      </c>
      <c r="H11" s="152" t="s">
        <v>189</v>
      </c>
      <c r="I11" s="109">
        <v>26015</v>
      </c>
      <c r="J11" s="109">
        <v>26015</v>
      </c>
      <c r="K11" s="158"/>
      <c r="L11" s="158"/>
      <c r="M11" s="109">
        <v>26015</v>
      </c>
      <c r="N11" s="158"/>
      <c r="O11" s="109"/>
      <c r="P11" s="109"/>
      <c r="Q11" s="109"/>
      <c r="R11" s="109"/>
      <c r="S11" s="109"/>
      <c r="T11" s="109"/>
      <c r="U11" s="109"/>
      <c r="V11" s="109"/>
      <c r="W11" s="109"/>
      <c r="X11" s="109"/>
    </row>
    <row r="12" ht="20.25" customHeight="1" spans="1:24">
      <c r="A12" s="152" t="s">
        <v>71</v>
      </c>
      <c r="B12" s="152" t="s">
        <v>71</v>
      </c>
      <c r="C12" s="152" t="s">
        <v>190</v>
      </c>
      <c r="D12" s="152" t="s">
        <v>114</v>
      </c>
      <c r="E12" s="152" t="s">
        <v>191</v>
      </c>
      <c r="F12" s="152" t="s">
        <v>114</v>
      </c>
      <c r="G12" s="152" t="s">
        <v>192</v>
      </c>
      <c r="H12" s="152" t="s">
        <v>114</v>
      </c>
      <c r="I12" s="109">
        <v>139668</v>
      </c>
      <c r="J12" s="109">
        <v>139668</v>
      </c>
      <c r="K12" s="158"/>
      <c r="L12" s="158"/>
      <c r="M12" s="109">
        <v>139668</v>
      </c>
      <c r="N12" s="158"/>
      <c r="O12" s="109"/>
      <c r="P12" s="109"/>
      <c r="Q12" s="109"/>
      <c r="R12" s="109"/>
      <c r="S12" s="109"/>
      <c r="T12" s="109"/>
      <c r="U12" s="109"/>
      <c r="V12" s="109"/>
      <c r="W12" s="109"/>
      <c r="X12" s="109"/>
    </row>
    <row r="13" ht="20.25" customHeight="1" spans="1:24">
      <c r="A13" s="152" t="s">
        <v>71</v>
      </c>
      <c r="B13" s="152" t="s">
        <v>71</v>
      </c>
      <c r="C13" s="152" t="s">
        <v>193</v>
      </c>
      <c r="D13" s="152" t="s">
        <v>194</v>
      </c>
      <c r="E13" s="152" t="s">
        <v>183</v>
      </c>
      <c r="F13" s="152" t="s">
        <v>101</v>
      </c>
      <c r="G13" s="152" t="s">
        <v>195</v>
      </c>
      <c r="H13" s="152" t="s">
        <v>194</v>
      </c>
      <c r="I13" s="109">
        <v>6240</v>
      </c>
      <c r="J13" s="109">
        <v>6240</v>
      </c>
      <c r="K13" s="158"/>
      <c r="L13" s="158"/>
      <c r="M13" s="109">
        <v>6240</v>
      </c>
      <c r="N13" s="158"/>
      <c r="O13" s="109"/>
      <c r="P13" s="109"/>
      <c r="Q13" s="109"/>
      <c r="R13" s="109"/>
      <c r="S13" s="109"/>
      <c r="T13" s="109"/>
      <c r="U13" s="109"/>
      <c r="V13" s="109"/>
      <c r="W13" s="109"/>
      <c r="X13" s="109"/>
    </row>
    <row r="14" ht="20.25" customHeight="1" spans="1:24">
      <c r="A14" s="152" t="s">
        <v>71</v>
      </c>
      <c r="B14" s="152" t="s">
        <v>71</v>
      </c>
      <c r="C14" s="152" t="s">
        <v>196</v>
      </c>
      <c r="D14" s="152" t="s">
        <v>197</v>
      </c>
      <c r="E14" s="152" t="s">
        <v>183</v>
      </c>
      <c r="F14" s="152" t="s">
        <v>101</v>
      </c>
      <c r="G14" s="152" t="s">
        <v>188</v>
      </c>
      <c r="H14" s="152" t="s">
        <v>189</v>
      </c>
      <c r="I14" s="109">
        <v>197280</v>
      </c>
      <c r="J14" s="109">
        <v>197280</v>
      </c>
      <c r="K14" s="158"/>
      <c r="L14" s="158"/>
      <c r="M14" s="109">
        <v>197280</v>
      </c>
      <c r="N14" s="158"/>
      <c r="O14" s="109"/>
      <c r="P14" s="109"/>
      <c r="Q14" s="109"/>
      <c r="R14" s="109"/>
      <c r="S14" s="109"/>
      <c r="T14" s="109"/>
      <c r="U14" s="109"/>
      <c r="V14" s="109"/>
      <c r="W14" s="109"/>
      <c r="X14" s="109"/>
    </row>
    <row r="15" ht="20.25" customHeight="1" spans="1:24">
      <c r="A15" s="152" t="s">
        <v>71</v>
      </c>
      <c r="B15" s="152" t="s">
        <v>71</v>
      </c>
      <c r="C15" s="152" t="s">
        <v>196</v>
      </c>
      <c r="D15" s="152" t="s">
        <v>197</v>
      </c>
      <c r="E15" s="152" t="s">
        <v>183</v>
      </c>
      <c r="F15" s="152" t="s">
        <v>101</v>
      </c>
      <c r="G15" s="152" t="s">
        <v>188</v>
      </c>
      <c r="H15" s="152" t="s">
        <v>189</v>
      </c>
      <c r="I15" s="109">
        <v>160000</v>
      </c>
      <c r="J15" s="109">
        <v>160000</v>
      </c>
      <c r="K15" s="158"/>
      <c r="L15" s="158"/>
      <c r="M15" s="109">
        <v>160000</v>
      </c>
      <c r="N15" s="158"/>
      <c r="O15" s="109"/>
      <c r="P15" s="109"/>
      <c r="Q15" s="109"/>
      <c r="R15" s="109"/>
      <c r="S15" s="109"/>
      <c r="T15" s="109"/>
      <c r="U15" s="109"/>
      <c r="V15" s="109"/>
      <c r="W15" s="109"/>
      <c r="X15" s="109"/>
    </row>
    <row r="16" ht="20.25" customHeight="1" spans="1:24">
      <c r="A16" s="152" t="s">
        <v>71</v>
      </c>
      <c r="B16" s="152" t="s">
        <v>71</v>
      </c>
      <c r="C16" s="152" t="s">
        <v>198</v>
      </c>
      <c r="D16" s="152" t="s">
        <v>199</v>
      </c>
      <c r="E16" s="152" t="s">
        <v>200</v>
      </c>
      <c r="F16" s="152" t="s">
        <v>106</v>
      </c>
      <c r="G16" s="152" t="s">
        <v>201</v>
      </c>
      <c r="H16" s="152" t="s">
        <v>202</v>
      </c>
      <c r="I16" s="109">
        <v>144055.68</v>
      </c>
      <c r="J16" s="109">
        <v>144055.68</v>
      </c>
      <c r="K16" s="158"/>
      <c r="L16" s="158"/>
      <c r="M16" s="109">
        <v>144055.68</v>
      </c>
      <c r="N16" s="158"/>
      <c r="O16" s="109"/>
      <c r="P16" s="109"/>
      <c r="Q16" s="109"/>
      <c r="R16" s="109"/>
      <c r="S16" s="109"/>
      <c r="T16" s="109"/>
      <c r="U16" s="109"/>
      <c r="V16" s="109"/>
      <c r="W16" s="109"/>
      <c r="X16" s="109"/>
    </row>
    <row r="17" ht="20.25" customHeight="1" spans="1:24">
      <c r="A17" s="152" t="s">
        <v>71</v>
      </c>
      <c r="B17" s="152" t="s">
        <v>71</v>
      </c>
      <c r="C17" s="152" t="s">
        <v>198</v>
      </c>
      <c r="D17" s="152" t="s">
        <v>199</v>
      </c>
      <c r="E17" s="152" t="s">
        <v>203</v>
      </c>
      <c r="F17" s="152" t="s">
        <v>109</v>
      </c>
      <c r="G17" s="152" t="s">
        <v>204</v>
      </c>
      <c r="H17" s="152" t="s">
        <v>205</v>
      </c>
      <c r="I17" s="109">
        <v>75114</v>
      </c>
      <c r="J17" s="109">
        <v>75114</v>
      </c>
      <c r="K17" s="158"/>
      <c r="L17" s="158"/>
      <c r="M17" s="109">
        <v>75114</v>
      </c>
      <c r="N17" s="158"/>
      <c r="O17" s="109"/>
      <c r="P17" s="109"/>
      <c r="Q17" s="109"/>
      <c r="R17" s="109"/>
      <c r="S17" s="109"/>
      <c r="T17" s="109"/>
      <c r="U17" s="109"/>
      <c r="V17" s="109"/>
      <c r="W17" s="109"/>
      <c r="X17" s="109"/>
    </row>
    <row r="18" ht="20.25" customHeight="1" spans="1:24">
      <c r="A18" s="152" t="s">
        <v>71</v>
      </c>
      <c r="B18" s="152" t="s">
        <v>71</v>
      </c>
      <c r="C18" s="152" t="s">
        <v>198</v>
      </c>
      <c r="D18" s="152" t="s">
        <v>199</v>
      </c>
      <c r="E18" s="152" t="s">
        <v>206</v>
      </c>
      <c r="F18" s="152" t="s">
        <v>110</v>
      </c>
      <c r="G18" s="152" t="s">
        <v>207</v>
      </c>
      <c r="H18" s="152" t="s">
        <v>208</v>
      </c>
      <c r="I18" s="109">
        <v>47540.4</v>
      </c>
      <c r="J18" s="109">
        <v>47540.4</v>
      </c>
      <c r="K18" s="158"/>
      <c r="L18" s="158"/>
      <c r="M18" s="109">
        <v>47540.4</v>
      </c>
      <c r="N18" s="158"/>
      <c r="O18" s="109"/>
      <c r="P18" s="109"/>
      <c r="Q18" s="109"/>
      <c r="R18" s="109"/>
      <c r="S18" s="109"/>
      <c r="T18" s="109"/>
      <c r="U18" s="109"/>
      <c r="V18" s="109"/>
      <c r="W18" s="109"/>
      <c r="X18" s="109"/>
    </row>
    <row r="19" ht="20.25" customHeight="1" spans="1:24">
      <c r="A19" s="152" t="s">
        <v>71</v>
      </c>
      <c r="B19" s="152" t="s">
        <v>71</v>
      </c>
      <c r="C19" s="152" t="s">
        <v>198</v>
      </c>
      <c r="D19" s="152" t="s">
        <v>199</v>
      </c>
      <c r="E19" s="152" t="s">
        <v>209</v>
      </c>
      <c r="F19" s="152" t="s">
        <v>111</v>
      </c>
      <c r="G19" s="152" t="s">
        <v>210</v>
      </c>
      <c r="H19" s="152" t="s">
        <v>211</v>
      </c>
      <c r="I19" s="109">
        <v>1800.72</v>
      </c>
      <c r="J19" s="109">
        <v>1800.72</v>
      </c>
      <c r="K19" s="158"/>
      <c r="L19" s="158"/>
      <c r="M19" s="109">
        <v>1800.72</v>
      </c>
      <c r="N19" s="158"/>
      <c r="O19" s="109"/>
      <c r="P19" s="109"/>
      <c r="Q19" s="109"/>
      <c r="R19" s="109"/>
      <c r="S19" s="109"/>
      <c r="T19" s="109"/>
      <c r="U19" s="109"/>
      <c r="V19" s="109"/>
      <c r="W19" s="109"/>
      <c r="X19" s="109"/>
    </row>
    <row r="20" ht="20.25" customHeight="1" spans="1:24">
      <c r="A20" s="152" t="s">
        <v>71</v>
      </c>
      <c r="B20" s="152" t="s">
        <v>71</v>
      </c>
      <c r="C20" s="152" t="s">
        <v>198</v>
      </c>
      <c r="D20" s="152" t="s">
        <v>199</v>
      </c>
      <c r="E20" s="152" t="s">
        <v>209</v>
      </c>
      <c r="F20" s="152" t="s">
        <v>111</v>
      </c>
      <c r="G20" s="152" t="s">
        <v>210</v>
      </c>
      <c r="H20" s="152" t="s">
        <v>211</v>
      </c>
      <c r="I20" s="109">
        <v>4133.76</v>
      </c>
      <c r="J20" s="109">
        <v>4133.76</v>
      </c>
      <c r="K20" s="158"/>
      <c r="L20" s="158"/>
      <c r="M20" s="109">
        <v>4133.76</v>
      </c>
      <c r="N20" s="158"/>
      <c r="O20" s="109"/>
      <c r="P20" s="109"/>
      <c r="Q20" s="109"/>
      <c r="R20" s="109"/>
      <c r="S20" s="109"/>
      <c r="T20" s="109"/>
      <c r="U20" s="109"/>
      <c r="V20" s="109"/>
      <c r="W20" s="109"/>
      <c r="X20" s="109"/>
    </row>
    <row r="21" ht="20.25" customHeight="1" spans="1:24">
      <c r="A21" s="152" t="s">
        <v>71</v>
      </c>
      <c r="B21" s="152" t="s">
        <v>71</v>
      </c>
      <c r="C21" s="152" t="s">
        <v>212</v>
      </c>
      <c r="D21" s="152" t="s">
        <v>213</v>
      </c>
      <c r="E21" s="152" t="s">
        <v>183</v>
      </c>
      <c r="F21" s="152" t="s">
        <v>101</v>
      </c>
      <c r="G21" s="152" t="s">
        <v>214</v>
      </c>
      <c r="H21" s="152" t="s">
        <v>215</v>
      </c>
      <c r="I21" s="109">
        <v>72000</v>
      </c>
      <c r="J21" s="109">
        <v>72000</v>
      </c>
      <c r="K21" s="158"/>
      <c r="L21" s="158"/>
      <c r="M21" s="109">
        <v>72000</v>
      </c>
      <c r="N21" s="158"/>
      <c r="O21" s="109"/>
      <c r="P21" s="109"/>
      <c r="Q21" s="109"/>
      <c r="R21" s="109"/>
      <c r="S21" s="109"/>
      <c r="T21" s="109"/>
      <c r="U21" s="109"/>
      <c r="V21" s="109"/>
      <c r="W21" s="109"/>
      <c r="X21" s="109"/>
    </row>
    <row r="22" ht="20.25" customHeight="1" spans="1:24">
      <c r="A22" s="152" t="s">
        <v>71</v>
      </c>
      <c r="B22" s="152" t="s">
        <v>71</v>
      </c>
      <c r="C22" s="152" t="s">
        <v>216</v>
      </c>
      <c r="D22" s="152" t="s">
        <v>217</v>
      </c>
      <c r="E22" s="152" t="s">
        <v>183</v>
      </c>
      <c r="F22" s="152" t="s">
        <v>101</v>
      </c>
      <c r="G22" s="152" t="s">
        <v>218</v>
      </c>
      <c r="H22" s="152" t="s">
        <v>219</v>
      </c>
      <c r="I22" s="109">
        <v>14308</v>
      </c>
      <c r="J22" s="109">
        <v>14308</v>
      </c>
      <c r="K22" s="158"/>
      <c r="L22" s="158"/>
      <c r="M22" s="109">
        <v>14308</v>
      </c>
      <c r="N22" s="158"/>
      <c r="O22" s="109"/>
      <c r="P22" s="109"/>
      <c r="Q22" s="109"/>
      <c r="R22" s="109"/>
      <c r="S22" s="109"/>
      <c r="T22" s="109"/>
      <c r="U22" s="109"/>
      <c r="V22" s="109"/>
      <c r="W22" s="109"/>
      <c r="X22" s="109"/>
    </row>
    <row r="23" ht="20.25" customHeight="1" spans="1:24">
      <c r="A23" s="152" t="s">
        <v>71</v>
      </c>
      <c r="B23" s="152" t="s">
        <v>71</v>
      </c>
      <c r="C23" s="152" t="s">
        <v>216</v>
      </c>
      <c r="D23" s="152" t="s">
        <v>217</v>
      </c>
      <c r="E23" s="152" t="s">
        <v>183</v>
      </c>
      <c r="F23" s="152" t="s">
        <v>101</v>
      </c>
      <c r="G23" s="152" t="s">
        <v>220</v>
      </c>
      <c r="H23" s="152" t="s">
        <v>221</v>
      </c>
      <c r="I23" s="109">
        <v>1752</v>
      </c>
      <c r="J23" s="109">
        <v>1752</v>
      </c>
      <c r="K23" s="158"/>
      <c r="L23" s="158"/>
      <c r="M23" s="109">
        <v>1752</v>
      </c>
      <c r="N23" s="158"/>
      <c r="O23" s="109"/>
      <c r="P23" s="109"/>
      <c r="Q23" s="109"/>
      <c r="R23" s="109"/>
      <c r="S23" s="109"/>
      <c r="T23" s="109"/>
      <c r="U23" s="109"/>
      <c r="V23" s="109"/>
      <c r="W23" s="109"/>
      <c r="X23" s="109"/>
    </row>
    <row r="24" ht="20.25" customHeight="1" spans="1:24">
      <c r="A24" s="152" t="s">
        <v>71</v>
      </c>
      <c r="B24" s="152" t="s">
        <v>71</v>
      </c>
      <c r="C24" s="152" t="s">
        <v>216</v>
      </c>
      <c r="D24" s="152" t="s">
        <v>217</v>
      </c>
      <c r="E24" s="152" t="s">
        <v>183</v>
      </c>
      <c r="F24" s="152" t="s">
        <v>101</v>
      </c>
      <c r="G24" s="152" t="s">
        <v>222</v>
      </c>
      <c r="H24" s="152" t="s">
        <v>223</v>
      </c>
      <c r="I24" s="109">
        <v>1500</v>
      </c>
      <c r="J24" s="109">
        <v>1500</v>
      </c>
      <c r="K24" s="158"/>
      <c r="L24" s="158"/>
      <c r="M24" s="109">
        <v>1500</v>
      </c>
      <c r="N24" s="158"/>
      <c r="O24" s="109"/>
      <c r="P24" s="109"/>
      <c r="Q24" s="109"/>
      <c r="R24" s="109"/>
      <c r="S24" s="109"/>
      <c r="T24" s="109"/>
      <c r="U24" s="109"/>
      <c r="V24" s="109"/>
      <c r="W24" s="109"/>
      <c r="X24" s="109"/>
    </row>
    <row r="25" ht="20.25" customHeight="1" spans="1:24">
      <c r="A25" s="152" t="s">
        <v>71</v>
      </c>
      <c r="B25" s="152" t="s">
        <v>71</v>
      </c>
      <c r="C25" s="152" t="s">
        <v>216</v>
      </c>
      <c r="D25" s="152" t="s">
        <v>217</v>
      </c>
      <c r="E25" s="152" t="s">
        <v>183</v>
      </c>
      <c r="F25" s="152" t="s">
        <v>101</v>
      </c>
      <c r="G25" s="152" t="s">
        <v>224</v>
      </c>
      <c r="H25" s="152" t="s">
        <v>225</v>
      </c>
      <c r="I25" s="109">
        <v>9120</v>
      </c>
      <c r="J25" s="109">
        <v>9120</v>
      </c>
      <c r="K25" s="158"/>
      <c r="L25" s="158"/>
      <c r="M25" s="109">
        <v>9120</v>
      </c>
      <c r="N25" s="158"/>
      <c r="O25" s="109"/>
      <c r="P25" s="109"/>
      <c r="Q25" s="109"/>
      <c r="R25" s="109"/>
      <c r="S25" s="109"/>
      <c r="T25" s="109"/>
      <c r="U25" s="109"/>
      <c r="V25" s="109"/>
      <c r="W25" s="109"/>
      <c r="X25" s="109"/>
    </row>
    <row r="26" ht="20.25" customHeight="1" spans="1:24">
      <c r="A26" s="152" t="s">
        <v>71</v>
      </c>
      <c r="B26" s="152" t="s">
        <v>71</v>
      </c>
      <c r="C26" s="152" t="s">
        <v>216</v>
      </c>
      <c r="D26" s="152" t="s">
        <v>217</v>
      </c>
      <c r="E26" s="152" t="s">
        <v>183</v>
      </c>
      <c r="F26" s="152" t="s">
        <v>101</v>
      </c>
      <c r="G26" s="152" t="s">
        <v>226</v>
      </c>
      <c r="H26" s="152" t="s">
        <v>227</v>
      </c>
      <c r="I26" s="109">
        <v>7776</v>
      </c>
      <c r="J26" s="109">
        <v>7776</v>
      </c>
      <c r="K26" s="158"/>
      <c r="L26" s="158"/>
      <c r="M26" s="109">
        <v>7776</v>
      </c>
      <c r="N26" s="158"/>
      <c r="O26" s="109"/>
      <c r="P26" s="109"/>
      <c r="Q26" s="109"/>
      <c r="R26" s="109"/>
      <c r="S26" s="109"/>
      <c r="T26" s="109"/>
      <c r="U26" s="109"/>
      <c r="V26" s="109"/>
      <c r="W26" s="109"/>
      <c r="X26" s="109"/>
    </row>
    <row r="27" ht="20.25" customHeight="1" spans="1:24">
      <c r="A27" s="152" t="s">
        <v>71</v>
      </c>
      <c r="B27" s="152" t="s">
        <v>71</v>
      </c>
      <c r="C27" s="152" t="s">
        <v>216</v>
      </c>
      <c r="D27" s="152" t="s">
        <v>217</v>
      </c>
      <c r="E27" s="152" t="s">
        <v>183</v>
      </c>
      <c r="F27" s="152" t="s">
        <v>101</v>
      </c>
      <c r="G27" s="152" t="s">
        <v>228</v>
      </c>
      <c r="H27" s="152" t="s">
        <v>229</v>
      </c>
      <c r="I27" s="109">
        <v>24000</v>
      </c>
      <c r="J27" s="109">
        <v>24000</v>
      </c>
      <c r="K27" s="158"/>
      <c r="L27" s="158"/>
      <c r="M27" s="109">
        <v>24000</v>
      </c>
      <c r="N27" s="158"/>
      <c r="O27" s="109"/>
      <c r="P27" s="109"/>
      <c r="Q27" s="109"/>
      <c r="R27" s="109"/>
      <c r="S27" s="109"/>
      <c r="T27" s="109"/>
      <c r="U27" s="109"/>
      <c r="V27" s="109"/>
      <c r="W27" s="109"/>
      <c r="X27" s="109"/>
    </row>
    <row r="28" ht="20.25" customHeight="1" spans="1:24">
      <c r="A28" s="152" t="s">
        <v>71</v>
      </c>
      <c r="B28" s="152" t="s">
        <v>71</v>
      </c>
      <c r="C28" s="152" t="s">
        <v>216</v>
      </c>
      <c r="D28" s="152" t="s">
        <v>217</v>
      </c>
      <c r="E28" s="152" t="s">
        <v>183</v>
      </c>
      <c r="F28" s="152" t="s">
        <v>101</v>
      </c>
      <c r="G28" s="152" t="s">
        <v>214</v>
      </c>
      <c r="H28" s="152" t="s">
        <v>215</v>
      </c>
      <c r="I28" s="109">
        <v>7200</v>
      </c>
      <c r="J28" s="109">
        <v>7200</v>
      </c>
      <c r="K28" s="158"/>
      <c r="L28" s="158"/>
      <c r="M28" s="109">
        <v>7200</v>
      </c>
      <c r="N28" s="158"/>
      <c r="O28" s="109"/>
      <c r="P28" s="109"/>
      <c r="Q28" s="109"/>
      <c r="R28" s="109"/>
      <c r="S28" s="109"/>
      <c r="T28" s="109"/>
      <c r="U28" s="109"/>
      <c r="V28" s="109"/>
      <c r="W28" s="109"/>
      <c r="X28" s="109"/>
    </row>
    <row r="29" ht="17.25" customHeight="1" spans="1:24">
      <c r="A29" s="30" t="s">
        <v>153</v>
      </c>
      <c r="B29" s="31"/>
      <c r="C29" s="153"/>
      <c r="D29" s="153"/>
      <c r="E29" s="153"/>
      <c r="F29" s="153"/>
      <c r="G29" s="153"/>
      <c r="H29" s="154"/>
      <c r="I29" s="109">
        <v>1739555.56</v>
      </c>
      <c r="J29" s="109">
        <v>1739555.56</v>
      </c>
      <c r="K29" s="109"/>
      <c r="L29" s="109"/>
      <c r="M29" s="109">
        <v>1739555.56</v>
      </c>
      <c r="N29" s="109"/>
      <c r="O29" s="109"/>
      <c r="P29" s="109"/>
      <c r="Q29" s="109"/>
      <c r="R29" s="109"/>
      <c r="S29" s="109"/>
      <c r="T29" s="109"/>
      <c r="U29" s="109"/>
      <c r="V29" s="109"/>
      <c r="W29" s="109"/>
      <c r="X29" s="109"/>
    </row>
  </sheetData>
  <mergeCells count="31">
    <mergeCell ref="A2:X2"/>
    <mergeCell ref="A3:H3"/>
    <mergeCell ref="I4:X4"/>
    <mergeCell ref="J5:N5"/>
    <mergeCell ref="O5:Q5"/>
    <mergeCell ref="S5:X5"/>
    <mergeCell ref="A29:H2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opLeftCell="D1" workbookViewId="0">
      <selection activeCell="J27" sqref="J27"/>
    </sheetView>
  </sheetViews>
  <sheetFormatPr defaultColWidth="9.12727272727273" defaultRowHeight="14.25" customHeight="1"/>
  <cols>
    <col min="1" max="1" width="21.0909090909091" customWidth="1"/>
    <col min="2" max="2" width="20.8727272727273" customWidth="1"/>
    <col min="3" max="3" width="32.8727272727273" customWidth="1"/>
    <col min="4" max="4" width="43.4545454545455" customWidth="1"/>
    <col min="5" max="5" width="15" customWidth="1"/>
    <col min="6" max="6" width="17.7545454545455" customWidth="1"/>
    <col min="7" max="7" width="9.87272727272727" customWidth="1"/>
    <col min="8" max="8" width="17.7545454545455" customWidth="1"/>
    <col min="9" max="13" width="20" customWidth="1"/>
    <col min="14" max="14" width="12.2545454545455" customWidth="1"/>
    <col min="15" max="15" width="12.7545454545455" customWidth="1"/>
    <col min="16" max="16" width="11.1272727272727" customWidth="1"/>
    <col min="17" max="21" width="19.8727272727273" customWidth="1"/>
    <col min="22" max="22" width="20" customWidth="1"/>
    <col min="23" max="23" width="19.8727272727273" customWidth="1"/>
  </cols>
  <sheetData>
    <row r="1" ht="13.5" customHeight="1" spans="2:23">
      <c r="B1" s="142"/>
      <c r="E1" s="1"/>
      <c r="F1" s="1"/>
      <c r="G1" s="1"/>
      <c r="H1" s="1"/>
      <c r="U1" s="142"/>
      <c r="W1" s="147" t="s">
        <v>230</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
        <v>1</v>
      </c>
      <c r="B3" s="5"/>
      <c r="C3" s="5"/>
      <c r="D3" s="5"/>
      <c r="E3" s="5"/>
      <c r="F3" s="5"/>
      <c r="G3" s="5"/>
      <c r="H3" s="5"/>
      <c r="I3" s="6"/>
      <c r="J3" s="6"/>
      <c r="K3" s="6"/>
      <c r="L3" s="6"/>
      <c r="M3" s="6"/>
      <c r="N3" s="6"/>
      <c r="O3" s="6"/>
      <c r="P3" s="6"/>
      <c r="Q3" s="6"/>
      <c r="U3" s="142"/>
      <c r="W3" s="124" t="s">
        <v>2</v>
      </c>
    </row>
    <row r="4" ht="21.75" customHeight="1" spans="1:23">
      <c r="A4" s="8" t="s">
        <v>231</v>
      </c>
      <c r="B4" s="9" t="s">
        <v>165</v>
      </c>
      <c r="C4" s="8" t="s">
        <v>166</v>
      </c>
      <c r="D4" s="8" t="s">
        <v>232</v>
      </c>
      <c r="E4" s="9" t="s">
        <v>167</v>
      </c>
      <c r="F4" s="9" t="s">
        <v>168</v>
      </c>
      <c r="G4" s="9" t="s">
        <v>233</v>
      </c>
      <c r="H4" s="9" t="s">
        <v>234</v>
      </c>
      <c r="I4" s="25" t="s">
        <v>56</v>
      </c>
      <c r="J4" s="10" t="s">
        <v>235</v>
      </c>
      <c r="K4" s="11"/>
      <c r="L4" s="11"/>
      <c r="M4" s="12"/>
      <c r="N4" s="10" t="s">
        <v>173</v>
      </c>
      <c r="O4" s="11"/>
      <c r="P4" s="12"/>
      <c r="Q4" s="9" t="s">
        <v>62</v>
      </c>
      <c r="R4" s="10" t="s">
        <v>63</v>
      </c>
      <c r="S4" s="11"/>
      <c r="T4" s="11"/>
      <c r="U4" s="11"/>
      <c r="V4" s="11"/>
      <c r="W4" s="12"/>
    </row>
    <row r="5" ht="21.75" customHeight="1" spans="1:23">
      <c r="A5" s="13"/>
      <c r="B5" s="26"/>
      <c r="C5" s="13"/>
      <c r="D5" s="13"/>
      <c r="E5" s="14"/>
      <c r="F5" s="14"/>
      <c r="G5" s="14"/>
      <c r="H5" s="14"/>
      <c r="I5" s="26"/>
      <c r="J5" s="143" t="s">
        <v>59</v>
      </c>
      <c r="K5" s="144"/>
      <c r="L5" s="9" t="s">
        <v>60</v>
      </c>
      <c r="M5" s="9" t="s">
        <v>61</v>
      </c>
      <c r="N5" s="9" t="s">
        <v>59</v>
      </c>
      <c r="O5" s="9" t="s">
        <v>60</v>
      </c>
      <c r="P5" s="9" t="s">
        <v>61</v>
      </c>
      <c r="Q5" s="14"/>
      <c r="R5" s="9" t="s">
        <v>58</v>
      </c>
      <c r="S5" s="9" t="s">
        <v>65</v>
      </c>
      <c r="T5" s="9" t="s">
        <v>179</v>
      </c>
      <c r="U5" s="9" t="s">
        <v>67</v>
      </c>
      <c r="V5" s="9" t="s">
        <v>68</v>
      </c>
      <c r="W5" s="9" t="s">
        <v>69</v>
      </c>
    </row>
    <row r="6" ht="21" customHeight="1" spans="1:23">
      <c r="A6" s="26"/>
      <c r="B6" s="26"/>
      <c r="C6" s="26"/>
      <c r="D6" s="26"/>
      <c r="E6" s="26"/>
      <c r="F6" s="26"/>
      <c r="G6" s="26"/>
      <c r="H6" s="26"/>
      <c r="I6" s="26"/>
      <c r="J6" s="145" t="s">
        <v>58</v>
      </c>
      <c r="K6" s="146"/>
      <c r="L6" s="26"/>
      <c r="M6" s="26"/>
      <c r="N6" s="26"/>
      <c r="O6" s="26"/>
      <c r="P6" s="26"/>
      <c r="Q6" s="26"/>
      <c r="R6" s="26"/>
      <c r="S6" s="26"/>
      <c r="T6" s="26"/>
      <c r="U6" s="26"/>
      <c r="V6" s="26"/>
      <c r="W6" s="26"/>
    </row>
    <row r="7" ht="39.75" customHeight="1" spans="1:23">
      <c r="A7" s="16"/>
      <c r="B7" s="18"/>
      <c r="C7" s="16"/>
      <c r="D7" s="16"/>
      <c r="E7" s="17"/>
      <c r="F7" s="17"/>
      <c r="G7" s="17"/>
      <c r="H7" s="17"/>
      <c r="I7" s="18"/>
      <c r="J7" s="63" t="s">
        <v>58</v>
      </c>
      <c r="K7" s="63" t="s">
        <v>236</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3">
        <v>12</v>
      </c>
      <c r="M8" s="33">
        <v>13</v>
      </c>
      <c r="N8" s="33">
        <v>14</v>
      </c>
      <c r="O8" s="33">
        <v>15</v>
      </c>
      <c r="P8" s="33">
        <v>16</v>
      </c>
      <c r="Q8" s="33">
        <v>17</v>
      </c>
      <c r="R8" s="33">
        <v>18</v>
      </c>
      <c r="S8" s="33">
        <v>19</v>
      </c>
      <c r="T8" s="33">
        <v>20</v>
      </c>
      <c r="U8" s="19">
        <v>21</v>
      </c>
      <c r="V8" s="33">
        <v>22</v>
      </c>
      <c r="W8" s="19">
        <v>23</v>
      </c>
    </row>
    <row r="9" ht="21.75" customHeight="1" spans="1:23">
      <c r="A9" s="65" t="s">
        <v>237</v>
      </c>
      <c r="B9" s="65" t="s">
        <v>238</v>
      </c>
      <c r="C9" s="65" t="s">
        <v>239</v>
      </c>
      <c r="D9" s="65" t="s">
        <v>71</v>
      </c>
      <c r="E9" s="65" t="s">
        <v>240</v>
      </c>
      <c r="F9" s="65" t="s">
        <v>102</v>
      </c>
      <c r="G9" s="65" t="s">
        <v>241</v>
      </c>
      <c r="H9" s="65" t="s">
        <v>242</v>
      </c>
      <c r="I9" s="109">
        <v>10000</v>
      </c>
      <c r="J9" s="109">
        <v>10000</v>
      </c>
      <c r="K9" s="109">
        <v>10000</v>
      </c>
      <c r="L9" s="109"/>
      <c r="M9" s="109"/>
      <c r="N9" s="109"/>
      <c r="O9" s="109"/>
      <c r="P9" s="109"/>
      <c r="Q9" s="109"/>
      <c r="R9" s="109"/>
      <c r="S9" s="109"/>
      <c r="T9" s="109"/>
      <c r="U9" s="109"/>
      <c r="V9" s="109"/>
      <c r="W9" s="109"/>
    </row>
    <row r="10" ht="21.75" customHeight="1" spans="1:23">
      <c r="A10" s="65" t="s">
        <v>243</v>
      </c>
      <c r="B10" s="65" t="s">
        <v>244</v>
      </c>
      <c r="C10" s="65" t="s">
        <v>245</v>
      </c>
      <c r="D10" s="65" t="s">
        <v>71</v>
      </c>
      <c r="E10" s="65" t="s">
        <v>183</v>
      </c>
      <c r="F10" s="65" t="s">
        <v>101</v>
      </c>
      <c r="G10" s="65" t="s">
        <v>246</v>
      </c>
      <c r="H10" s="65" t="s">
        <v>247</v>
      </c>
      <c r="I10" s="109">
        <v>20000</v>
      </c>
      <c r="J10" s="109">
        <v>20000</v>
      </c>
      <c r="K10" s="109">
        <v>20000</v>
      </c>
      <c r="L10" s="109"/>
      <c r="M10" s="109"/>
      <c r="N10" s="109"/>
      <c r="O10" s="109"/>
      <c r="P10" s="109"/>
      <c r="Q10" s="109"/>
      <c r="R10" s="109"/>
      <c r="S10" s="109"/>
      <c r="T10" s="109"/>
      <c r="U10" s="109"/>
      <c r="V10" s="109"/>
      <c r="W10" s="109"/>
    </row>
    <row r="11" ht="21.75" customHeight="1" spans="1:23">
      <c r="A11" s="65" t="s">
        <v>248</v>
      </c>
      <c r="B11" s="65" t="s">
        <v>249</v>
      </c>
      <c r="C11" s="65" t="s">
        <v>250</v>
      </c>
      <c r="D11" s="65" t="s">
        <v>71</v>
      </c>
      <c r="E11" s="65" t="s">
        <v>183</v>
      </c>
      <c r="F11" s="65" t="s">
        <v>101</v>
      </c>
      <c r="G11" s="65" t="s">
        <v>251</v>
      </c>
      <c r="H11" s="65" t="s">
        <v>252</v>
      </c>
      <c r="I11" s="109">
        <v>10950</v>
      </c>
      <c r="J11" s="109">
        <v>10950</v>
      </c>
      <c r="K11" s="109">
        <v>10950</v>
      </c>
      <c r="L11" s="109"/>
      <c r="M11" s="109"/>
      <c r="N11" s="109"/>
      <c r="O11" s="109"/>
      <c r="P11" s="109"/>
      <c r="Q11" s="109"/>
      <c r="R11" s="109"/>
      <c r="S11" s="109"/>
      <c r="T11" s="109"/>
      <c r="U11" s="109"/>
      <c r="V11" s="109"/>
      <c r="W11" s="109"/>
    </row>
    <row r="12" ht="21.75" customHeight="1" spans="1:23">
      <c r="A12" s="65" t="s">
        <v>248</v>
      </c>
      <c r="B12" s="65" t="s">
        <v>249</v>
      </c>
      <c r="C12" s="65" t="s">
        <v>250</v>
      </c>
      <c r="D12" s="65" t="s">
        <v>71</v>
      </c>
      <c r="E12" s="65" t="s">
        <v>183</v>
      </c>
      <c r="F12" s="65" t="s">
        <v>101</v>
      </c>
      <c r="G12" s="65" t="s">
        <v>246</v>
      </c>
      <c r="H12" s="65" t="s">
        <v>247</v>
      </c>
      <c r="I12" s="109">
        <v>50000</v>
      </c>
      <c r="J12" s="109">
        <v>50000</v>
      </c>
      <c r="K12" s="109">
        <v>50000</v>
      </c>
      <c r="L12" s="109"/>
      <c r="M12" s="109"/>
      <c r="N12" s="109"/>
      <c r="O12" s="109"/>
      <c r="P12" s="109"/>
      <c r="Q12" s="109"/>
      <c r="R12" s="109"/>
      <c r="S12" s="109"/>
      <c r="T12" s="109"/>
      <c r="U12" s="109"/>
      <c r="V12" s="109"/>
      <c r="W12" s="109"/>
    </row>
    <row r="13" ht="21.75" customHeight="1" spans="1:23">
      <c r="A13" s="65" t="s">
        <v>248</v>
      </c>
      <c r="B13" s="65" t="s">
        <v>253</v>
      </c>
      <c r="C13" s="65" t="s">
        <v>254</v>
      </c>
      <c r="D13" s="65" t="s">
        <v>71</v>
      </c>
      <c r="E13" s="65" t="s">
        <v>255</v>
      </c>
      <c r="F13" s="65" t="s">
        <v>103</v>
      </c>
      <c r="G13" s="65" t="s">
        <v>218</v>
      </c>
      <c r="H13" s="65" t="s">
        <v>219</v>
      </c>
      <c r="I13" s="109">
        <v>100000</v>
      </c>
      <c r="J13" s="109">
        <v>100000</v>
      </c>
      <c r="K13" s="109">
        <v>100000</v>
      </c>
      <c r="L13" s="109"/>
      <c r="M13" s="109"/>
      <c r="N13" s="109"/>
      <c r="O13" s="109"/>
      <c r="P13" s="109"/>
      <c r="Q13" s="109"/>
      <c r="R13" s="109"/>
      <c r="S13" s="109"/>
      <c r="T13" s="109"/>
      <c r="U13" s="109"/>
      <c r="V13" s="109"/>
      <c r="W13" s="109"/>
    </row>
    <row r="14" ht="21.75" customHeight="1" spans="1:23">
      <c r="A14" s="65" t="s">
        <v>248</v>
      </c>
      <c r="B14" s="65" t="s">
        <v>253</v>
      </c>
      <c r="C14" s="65" t="s">
        <v>254</v>
      </c>
      <c r="D14" s="65" t="s">
        <v>71</v>
      </c>
      <c r="E14" s="65" t="s">
        <v>255</v>
      </c>
      <c r="F14" s="65" t="s">
        <v>103</v>
      </c>
      <c r="G14" s="65" t="s">
        <v>256</v>
      </c>
      <c r="H14" s="65" t="s">
        <v>257</v>
      </c>
      <c r="I14" s="109">
        <v>60000</v>
      </c>
      <c r="J14" s="109">
        <v>60000</v>
      </c>
      <c r="K14" s="109">
        <v>60000</v>
      </c>
      <c r="L14" s="109"/>
      <c r="M14" s="109"/>
      <c r="N14" s="109"/>
      <c r="O14" s="109"/>
      <c r="P14" s="109"/>
      <c r="Q14" s="109"/>
      <c r="R14" s="109"/>
      <c r="S14" s="109"/>
      <c r="T14" s="109"/>
      <c r="U14" s="109"/>
      <c r="V14" s="109"/>
      <c r="W14" s="109"/>
    </row>
    <row r="15" ht="21.75" customHeight="1" spans="1:23">
      <c r="A15" s="65" t="s">
        <v>248</v>
      </c>
      <c r="B15" s="65" t="s">
        <v>253</v>
      </c>
      <c r="C15" s="65" t="s">
        <v>254</v>
      </c>
      <c r="D15" s="65" t="s">
        <v>71</v>
      </c>
      <c r="E15" s="65" t="s">
        <v>255</v>
      </c>
      <c r="F15" s="65" t="s">
        <v>103</v>
      </c>
      <c r="G15" s="65" t="s">
        <v>246</v>
      </c>
      <c r="H15" s="65" t="s">
        <v>247</v>
      </c>
      <c r="I15" s="109">
        <v>10000</v>
      </c>
      <c r="J15" s="109">
        <v>10000</v>
      </c>
      <c r="K15" s="109">
        <v>10000</v>
      </c>
      <c r="L15" s="109"/>
      <c r="M15" s="109"/>
      <c r="N15" s="109"/>
      <c r="O15" s="109"/>
      <c r="P15" s="109"/>
      <c r="Q15" s="109"/>
      <c r="R15" s="109"/>
      <c r="S15" s="109"/>
      <c r="T15" s="109"/>
      <c r="U15" s="109"/>
      <c r="V15" s="109"/>
      <c r="W15" s="109"/>
    </row>
    <row r="16" ht="21.75" customHeight="1" spans="1:23">
      <c r="A16" s="65" t="s">
        <v>248</v>
      </c>
      <c r="B16" s="65" t="s">
        <v>258</v>
      </c>
      <c r="C16" s="65" t="s">
        <v>259</v>
      </c>
      <c r="D16" s="65" t="s">
        <v>71</v>
      </c>
      <c r="E16" s="65" t="s">
        <v>255</v>
      </c>
      <c r="F16" s="65" t="s">
        <v>103</v>
      </c>
      <c r="G16" s="65" t="s">
        <v>218</v>
      </c>
      <c r="H16" s="65" t="s">
        <v>219</v>
      </c>
      <c r="I16" s="109">
        <v>160000</v>
      </c>
      <c r="J16" s="109">
        <v>160000</v>
      </c>
      <c r="K16" s="109">
        <v>160000</v>
      </c>
      <c r="L16" s="109"/>
      <c r="M16" s="109"/>
      <c r="N16" s="109"/>
      <c r="O16" s="109"/>
      <c r="P16" s="109"/>
      <c r="Q16" s="109"/>
      <c r="R16" s="109"/>
      <c r="S16" s="109"/>
      <c r="T16" s="109"/>
      <c r="U16" s="109"/>
      <c r="V16" s="109"/>
      <c r="W16" s="109"/>
    </row>
    <row r="17" ht="21.75" customHeight="1" spans="1:23">
      <c r="A17" s="65" t="s">
        <v>248</v>
      </c>
      <c r="B17" s="65" t="s">
        <v>258</v>
      </c>
      <c r="C17" s="65" t="s">
        <v>259</v>
      </c>
      <c r="D17" s="65" t="s">
        <v>71</v>
      </c>
      <c r="E17" s="65" t="s">
        <v>255</v>
      </c>
      <c r="F17" s="65" t="s">
        <v>103</v>
      </c>
      <c r="G17" s="65" t="s">
        <v>256</v>
      </c>
      <c r="H17" s="65" t="s">
        <v>257</v>
      </c>
      <c r="I17" s="109">
        <v>50000</v>
      </c>
      <c r="J17" s="109">
        <v>50000</v>
      </c>
      <c r="K17" s="109">
        <v>50000</v>
      </c>
      <c r="L17" s="109"/>
      <c r="M17" s="109"/>
      <c r="N17" s="109"/>
      <c r="O17" s="109"/>
      <c r="P17" s="109"/>
      <c r="Q17" s="109"/>
      <c r="R17" s="109"/>
      <c r="S17" s="109"/>
      <c r="T17" s="109"/>
      <c r="U17" s="109"/>
      <c r="V17" s="109"/>
      <c r="W17" s="109"/>
    </row>
    <row r="18" ht="21.75" customHeight="1" spans="1:23">
      <c r="A18" s="65" t="s">
        <v>248</v>
      </c>
      <c r="B18" s="65" t="s">
        <v>260</v>
      </c>
      <c r="C18" s="65" t="s">
        <v>261</v>
      </c>
      <c r="D18" s="65" t="s">
        <v>71</v>
      </c>
      <c r="E18" s="65" t="s">
        <v>183</v>
      </c>
      <c r="F18" s="65" t="s">
        <v>101</v>
      </c>
      <c r="G18" s="65" t="s">
        <v>262</v>
      </c>
      <c r="H18" s="65" t="s">
        <v>263</v>
      </c>
      <c r="I18" s="109">
        <v>23700</v>
      </c>
      <c r="J18" s="109">
        <v>23700</v>
      </c>
      <c r="K18" s="109">
        <v>23700</v>
      </c>
      <c r="L18" s="109"/>
      <c r="M18" s="109"/>
      <c r="N18" s="109"/>
      <c r="O18" s="109"/>
      <c r="P18" s="109"/>
      <c r="Q18" s="109"/>
      <c r="R18" s="109"/>
      <c r="S18" s="109"/>
      <c r="T18" s="109"/>
      <c r="U18" s="109"/>
      <c r="V18" s="109"/>
      <c r="W18" s="109"/>
    </row>
    <row r="19" ht="18.75" customHeight="1" spans="1:23">
      <c r="A19" s="30" t="s">
        <v>153</v>
      </c>
      <c r="B19" s="31"/>
      <c r="C19" s="31"/>
      <c r="D19" s="31"/>
      <c r="E19" s="31"/>
      <c r="F19" s="31"/>
      <c r="G19" s="31"/>
      <c r="H19" s="32"/>
      <c r="I19" s="109">
        <v>494650</v>
      </c>
      <c r="J19" s="109">
        <v>494650</v>
      </c>
      <c r="K19" s="109">
        <v>494650</v>
      </c>
      <c r="L19" s="109"/>
      <c r="M19" s="109"/>
      <c r="N19" s="109"/>
      <c r="O19" s="109"/>
      <c r="P19" s="109"/>
      <c r="Q19" s="109"/>
      <c r="R19" s="109"/>
      <c r="S19" s="109"/>
      <c r="T19" s="109"/>
      <c r="U19" s="109"/>
      <c r="V19" s="109"/>
      <c r="W19" s="109"/>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0"/>
  <sheetViews>
    <sheetView showZeros="0" topLeftCell="A49" workbookViewId="0">
      <selection activeCell="B16" sqref="B16:B26"/>
    </sheetView>
  </sheetViews>
  <sheetFormatPr defaultColWidth="9.12727272727273" defaultRowHeight="12" customHeight="1"/>
  <cols>
    <col min="1" max="1" width="34.2545454545455" customWidth="1"/>
    <col min="2" max="2" width="29" customWidth="1"/>
    <col min="3" max="5" width="23.6272727272727" customWidth="1"/>
    <col min="6" max="6" width="11.2545454545455" customWidth="1"/>
    <col min="7" max="7" width="25.1272727272727" customWidth="1"/>
    <col min="8" max="9" width="15.6272727272727" customWidth="1"/>
    <col min="10" max="10" width="67.1272727272727" customWidth="1"/>
  </cols>
  <sheetData>
    <row r="1" ht="18" customHeight="1" spans="10:10">
      <c r="J1" s="2" t="s">
        <v>264</v>
      </c>
    </row>
    <row r="2" ht="39.75" customHeight="1" spans="1:10">
      <c r="A2" s="61" t="str">
        <f>"2025"&amp;"年部门项目支出绩效目标表"</f>
        <v>2025年部门项目支出绩效目标表</v>
      </c>
      <c r="B2" s="3"/>
      <c r="C2" s="3"/>
      <c r="D2" s="3"/>
      <c r="E2" s="3"/>
      <c r="F2" s="62"/>
      <c r="G2" s="3"/>
      <c r="H2" s="62"/>
      <c r="I2" s="62"/>
      <c r="J2" s="3"/>
    </row>
    <row r="3" ht="17.25" customHeight="1" spans="1:1">
      <c r="A3" s="4" t="s">
        <v>1</v>
      </c>
    </row>
    <row r="4" ht="44.25" customHeight="1" spans="1:10">
      <c r="A4" s="63" t="s">
        <v>166</v>
      </c>
      <c r="B4" s="63" t="s">
        <v>265</v>
      </c>
      <c r="C4" s="63" t="s">
        <v>266</v>
      </c>
      <c r="D4" s="63" t="s">
        <v>267</v>
      </c>
      <c r="E4" s="63" t="s">
        <v>268</v>
      </c>
      <c r="F4" s="64" t="s">
        <v>269</v>
      </c>
      <c r="G4" s="63" t="s">
        <v>270</v>
      </c>
      <c r="H4" s="64" t="s">
        <v>271</v>
      </c>
      <c r="I4" s="64" t="s">
        <v>272</v>
      </c>
      <c r="J4" s="63" t="s">
        <v>273</v>
      </c>
    </row>
    <row r="5" ht="18.75" customHeight="1" spans="1:10">
      <c r="A5" s="139">
        <v>1</v>
      </c>
      <c r="B5" s="139">
        <v>2</v>
      </c>
      <c r="C5" s="139">
        <v>3</v>
      </c>
      <c r="D5" s="139">
        <v>4</v>
      </c>
      <c r="E5" s="139">
        <v>5</v>
      </c>
      <c r="F5" s="33">
        <v>6</v>
      </c>
      <c r="G5" s="139">
        <v>7</v>
      </c>
      <c r="H5" s="33">
        <v>8</v>
      </c>
      <c r="I5" s="33">
        <v>9</v>
      </c>
      <c r="J5" s="139">
        <v>10</v>
      </c>
    </row>
    <row r="6" ht="42" customHeight="1" spans="1:10">
      <c r="A6" s="27" t="s">
        <v>71</v>
      </c>
      <c r="B6" s="65"/>
      <c r="C6" s="65"/>
      <c r="D6" s="65"/>
      <c r="E6" s="51"/>
      <c r="F6" s="66"/>
      <c r="G6" s="51"/>
      <c r="H6" s="66"/>
      <c r="I6" s="66"/>
      <c r="J6" s="51"/>
    </row>
    <row r="7" ht="42" customHeight="1" spans="1:10">
      <c r="A7" s="140" t="s">
        <v>71</v>
      </c>
      <c r="B7" s="20"/>
      <c r="C7" s="20"/>
      <c r="D7" s="20"/>
      <c r="E7" s="27"/>
      <c r="F7" s="20"/>
      <c r="G7" s="27"/>
      <c r="H7" s="20"/>
      <c r="I7" s="20"/>
      <c r="J7" s="27"/>
    </row>
    <row r="8" ht="42" customHeight="1" spans="1:10">
      <c r="A8" s="141" t="s">
        <v>261</v>
      </c>
      <c r="B8" s="20" t="s">
        <v>274</v>
      </c>
      <c r="C8" s="20" t="s">
        <v>275</v>
      </c>
      <c r="D8" s="20" t="s">
        <v>276</v>
      </c>
      <c r="E8" s="27" t="s">
        <v>277</v>
      </c>
      <c r="F8" s="20" t="s">
        <v>278</v>
      </c>
      <c r="G8" s="27" t="s">
        <v>279</v>
      </c>
      <c r="H8" s="20" t="s">
        <v>280</v>
      </c>
      <c r="I8" s="20" t="s">
        <v>281</v>
      </c>
      <c r="J8" s="27" t="s">
        <v>282</v>
      </c>
    </row>
    <row r="9" ht="42" customHeight="1" spans="1:10">
      <c r="A9" s="141" t="s">
        <v>261</v>
      </c>
      <c r="B9" s="20" t="s">
        <v>274</v>
      </c>
      <c r="C9" s="20" t="s">
        <v>275</v>
      </c>
      <c r="D9" s="20" t="s">
        <v>283</v>
      </c>
      <c r="E9" s="27" t="s">
        <v>284</v>
      </c>
      <c r="F9" s="20" t="s">
        <v>278</v>
      </c>
      <c r="G9" s="27" t="s">
        <v>285</v>
      </c>
      <c r="H9" s="20" t="s">
        <v>286</v>
      </c>
      <c r="I9" s="20" t="s">
        <v>281</v>
      </c>
      <c r="J9" s="27" t="s">
        <v>287</v>
      </c>
    </row>
    <row r="10" ht="42" customHeight="1" spans="1:10">
      <c r="A10" s="141" t="s">
        <v>261</v>
      </c>
      <c r="B10" s="20" t="s">
        <v>274</v>
      </c>
      <c r="C10" s="20" t="s">
        <v>275</v>
      </c>
      <c r="D10" s="20" t="s">
        <v>283</v>
      </c>
      <c r="E10" s="27" t="s">
        <v>288</v>
      </c>
      <c r="F10" s="20" t="s">
        <v>278</v>
      </c>
      <c r="G10" s="27" t="s">
        <v>285</v>
      </c>
      <c r="H10" s="20" t="s">
        <v>286</v>
      </c>
      <c r="I10" s="20" t="s">
        <v>281</v>
      </c>
      <c r="J10" s="27" t="s">
        <v>289</v>
      </c>
    </row>
    <row r="11" ht="42" customHeight="1" spans="1:10">
      <c r="A11" s="141" t="s">
        <v>261</v>
      </c>
      <c r="B11" s="20" t="s">
        <v>274</v>
      </c>
      <c r="C11" s="20" t="s">
        <v>275</v>
      </c>
      <c r="D11" s="20" t="s">
        <v>290</v>
      </c>
      <c r="E11" s="27" t="s">
        <v>291</v>
      </c>
      <c r="F11" s="20" t="s">
        <v>278</v>
      </c>
      <c r="G11" s="27" t="s">
        <v>292</v>
      </c>
      <c r="H11" s="20" t="s">
        <v>286</v>
      </c>
      <c r="I11" s="20" t="s">
        <v>281</v>
      </c>
      <c r="J11" s="27" t="s">
        <v>293</v>
      </c>
    </row>
    <row r="12" ht="42" customHeight="1" spans="1:10">
      <c r="A12" s="141" t="s">
        <v>261</v>
      </c>
      <c r="B12" s="20" t="s">
        <v>274</v>
      </c>
      <c r="C12" s="20" t="s">
        <v>275</v>
      </c>
      <c r="D12" s="20" t="s">
        <v>294</v>
      </c>
      <c r="E12" s="27" t="s">
        <v>295</v>
      </c>
      <c r="F12" s="20" t="s">
        <v>296</v>
      </c>
      <c r="G12" s="27" t="s">
        <v>297</v>
      </c>
      <c r="H12" s="20" t="s">
        <v>298</v>
      </c>
      <c r="I12" s="20" t="s">
        <v>299</v>
      </c>
      <c r="J12" s="27" t="s">
        <v>300</v>
      </c>
    </row>
    <row r="13" ht="42" customHeight="1" spans="1:10">
      <c r="A13" s="141" t="s">
        <v>261</v>
      </c>
      <c r="B13" s="20" t="s">
        <v>274</v>
      </c>
      <c r="C13" s="20" t="s">
        <v>301</v>
      </c>
      <c r="D13" s="20" t="s">
        <v>302</v>
      </c>
      <c r="E13" s="27" t="s">
        <v>303</v>
      </c>
      <c r="F13" s="20" t="s">
        <v>304</v>
      </c>
      <c r="G13" s="27" t="s">
        <v>305</v>
      </c>
      <c r="H13" s="20" t="s">
        <v>298</v>
      </c>
      <c r="I13" s="20" t="s">
        <v>299</v>
      </c>
      <c r="J13" s="27" t="s">
        <v>306</v>
      </c>
    </row>
    <row r="14" ht="42" customHeight="1" spans="1:10">
      <c r="A14" s="141" t="s">
        <v>261</v>
      </c>
      <c r="B14" s="20" t="s">
        <v>274</v>
      </c>
      <c r="C14" s="20" t="s">
        <v>301</v>
      </c>
      <c r="D14" s="20" t="s">
        <v>307</v>
      </c>
      <c r="E14" s="27" t="s">
        <v>308</v>
      </c>
      <c r="F14" s="20" t="s">
        <v>278</v>
      </c>
      <c r="G14" s="27" t="s">
        <v>93</v>
      </c>
      <c r="H14" s="20" t="s">
        <v>309</v>
      </c>
      <c r="I14" s="20" t="s">
        <v>281</v>
      </c>
      <c r="J14" s="27" t="s">
        <v>310</v>
      </c>
    </row>
    <row r="15" ht="42" customHeight="1" spans="1:10">
      <c r="A15" s="141" t="s">
        <v>261</v>
      </c>
      <c r="B15" s="20" t="s">
        <v>274</v>
      </c>
      <c r="C15" s="20" t="s">
        <v>311</v>
      </c>
      <c r="D15" s="20" t="s">
        <v>312</v>
      </c>
      <c r="E15" s="27" t="s">
        <v>313</v>
      </c>
      <c r="F15" s="20" t="s">
        <v>278</v>
      </c>
      <c r="G15" s="27" t="s">
        <v>292</v>
      </c>
      <c r="H15" s="20" t="s">
        <v>286</v>
      </c>
      <c r="I15" s="20" t="s">
        <v>281</v>
      </c>
      <c r="J15" s="27" t="s">
        <v>314</v>
      </c>
    </row>
    <row r="16" ht="42" customHeight="1" spans="1:10">
      <c r="A16" s="141" t="s">
        <v>250</v>
      </c>
      <c r="B16" s="20" t="s">
        <v>315</v>
      </c>
      <c r="C16" s="20" t="s">
        <v>275</v>
      </c>
      <c r="D16" s="20" t="s">
        <v>276</v>
      </c>
      <c r="E16" s="27" t="s">
        <v>316</v>
      </c>
      <c r="F16" s="20" t="s">
        <v>278</v>
      </c>
      <c r="G16" s="27" t="s">
        <v>317</v>
      </c>
      <c r="H16" s="20" t="s">
        <v>318</v>
      </c>
      <c r="I16" s="20" t="s">
        <v>281</v>
      </c>
      <c r="J16" s="27" t="s">
        <v>319</v>
      </c>
    </row>
    <row r="17" ht="42" customHeight="1" spans="1:10">
      <c r="A17" s="141" t="s">
        <v>250</v>
      </c>
      <c r="B17" s="20" t="s">
        <v>315</v>
      </c>
      <c r="C17" s="20" t="s">
        <v>275</v>
      </c>
      <c r="D17" s="20" t="s">
        <v>276</v>
      </c>
      <c r="E17" s="27" t="s">
        <v>320</v>
      </c>
      <c r="F17" s="20" t="s">
        <v>296</v>
      </c>
      <c r="G17" s="27" t="s">
        <v>88</v>
      </c>
      <c r="H17" s="20" t="s">
        <v>321</v>
      </c>
      <c r="I17" s="20" t="s">
        <v>281</v>
      </c>
      <c r="J17" s="27" t="s">
        <v>322</v>
      </c>
    </row>
    <row r="18" ht="42" customHeight="1" spans="1:10">
      <c r="A18" s="141" t="s">
        <v>250</v>
      </c>
      <c r="B18" s="20" t="s">
        <v>315</v>
      </c>
      <c r="C18" s="20" t="s">
        <v>275</v>
      </c>
      <c r="D18" s="20" t="s">
        <v>283</v>
      </c>
      <c r="E18" s="27" t="s">
        <v>323</v>
      </c>
      <c r="F18" s="20" t="s">
        <v>296</v>
      </c>
      <c r="G18" s="27" t="s">
        <v>86</v>
      </c>
      <c r="H18" s="20" t="s">
        <v>324</v>
      </c>
      <c r="I18" s="20" t="s">
        <v>281</v>
      </c>
      <c r="J18" s="27" t="s">
        <v>325</v>
      </c>
    </row>
    <row r="19" ht="42" customHeight="1" spans="1:10">
      <c r="A19" s="141" t="s">
        <v>250</v>
      </c>
      <c r="B19" s="20" t="s">
        <v>315</v>
      </c>
      <c r="C19" s="20" t="s">
        <v>275</v>
      </c>
      <c r="D19" s="20" t="s">
        <v>283</v>
      </c>
      <c r="E19" s="27" t="s">
        <v>326</v>
      </c>
      <c r="F19" s="20" t="s">
        <v>278</v>
      </c>
      <c r="G19" s="27" t="s">
        <v>285</v>
      </c>
      <c r="H19" s="20" t="s">
        <v>286</v>
      </c>
      <c r="I19" s="20" t="s">
        <v>281</v>
      </c>
      <c r="J19" s="27" t="s">
        <v>327</v>
      </c>
    </row>
    <row r="20" ht="42" customHeight="1" spans="1:10">
      <c r="A20" s="141" t="s">
        <v>250</v>
      </c>
      <c r="B20" s="20" t="s">
        <v>315</v>
      </c>
      <c r="C20" s="20" t="s">
        <v>275</v>
      </c>
      <c r="D20" s="20" t="s">
        <v>290</v>
      </c>
      <c r="E20" s="27" t="s">
        <v>328</v>
      </c>
      <c r="F20" s="20" t="s">
        <v>296</v>
      </c>
      <c r="G20" s="27" t="s">
        <v>292</v>
      </c>
      <c r="H20" s="20" t="s">
        <v>286</v>
      </c>
      <c r="I20" s="20" t="s">
        <v>281</v>
      </c>
      <c r="J20" s="27" t="s">
        <v>329</v>
      </c>
    </row>
    <row r="21" ht="42" customHeight="1" spans="1:10">
      <c r="A21" s="141" t="s">
        <v>250</v>
      </c>
      <c r="B21" s="20" t="s">
        <v>315</v>
      </c>
      <c r="C21" s="20" t="s">
        <v>275</v>
      </c>
      <c r="D21" s="20" t="s">
        <v>290</v>
      </c>
      <c r="E21" s="27" t="s">
        <v>330</v>
      </c>
      <c r="F21" s="20" t="s">
        <v>296</v>
      </c>
      <c r="G21" s="27" t="s">
        <v>292</v>
      </c>
      <c r="H21" s="20" t="s">
        <v>286</v>
      </c>
      <c r="I21" s="20" t="s">
        <v>281</v>
      </c>
      <c r="J21" s="27" t="s">
        <v>331</v>
      </c>
    </row>
    <row r="22" ht="42" customHeight="1" spans="1:10">
      <c r="A22" s="141" t="s">
        <v>250</v>
      </c>
      <c r="B22" s="20" t="s">
        <v>315</v>
      </c>
      <c r="C22" s="20" t="s">
        <v>275</v>
      </c>
      <c r="D22" s="20" t="s">
        <v>294</v>
      </c>
      <c r="E22" s="27" t="s">
        <v>295</v>
      </c>
      <c r="F22" s="20" t="s">
        <v>296</v>
      </c>
      <c r="G22" s="27" t="s">
        <v>297</v>
      </c>
      <c r="H22" s="20" t="s">
        <v>298</v>
      </c>
      <c r="I22" s="20" t="s">
        <v>299</v>
      </c>
      <c r="J22" s="27" t="s">
        <v>300</v>
      </c>
    </row>
    <row r="23" ht="42" customHeight="1" spans="1:10">
      <c r="A23" s="141" t="s">
        <v>250</v>
      </c>
      <c r="B23" s="20" t="s">
        <v>315</v>
      </c>
      <c r="C23" s="20" t="s">
        <v>301</v>
      </c>
      <c r="D23" s="20" t="s">
        <v>332</v>
      </c>
      <c r="E23" s="27" t="s">
        <v>333</v>
      </c>
      <c r="F23" s="20" t="s">
        <v>296</v>
      </c>
      <c r="G23" s="27" t="s">
        <v>334</v>
      </c>
      <c r="H23" s="20" t="s">
        <v>286</v>
      </c>
      <c r="I23" s="20" t="s">
        <v>281</v>
      </c>
      <c r="J23" s="27" t="s">
        <v>335</v>
      </c>
    </row>
    <row r="24" ht="42" customHeight="1" spans="1:10">
      <c r="A24" s="141" t="s">
        <v>250</v>
      </c>
      <c r="B24" s="20" t="s">
        <v>315</v>
      </c>
      <c r="C24" s="20" t="s">
        <v>301</v>
      </c>
      <c r="D24" s="20" t="s">
        <v>302</v>
      </c>
      <c r="E24" s="27" t="s">
        <v>336</v>
      </c>
      <c r="F24" s="20" t="s">
        <v>278</v>
      </c>
      <c r="G24" s="27" t="s">
        <v>292</v>
      </c>
      <c r="H24" s="20" t="s">
        <v>286</v>
      </c>
      <c r="I24" s="20" t="s">
        <v>281</v>
      </c>
      <c r="J24" s="27" t="s">
        <v>337</v>
      </c>
    </row>
    <row r="25" ht="42" customHeight="1" spans="1:10">
      <c r="A25" s="141" t="s">
        <v>250</v>
      </c>
      <c r="B25" s="20" t="s">
        <v>315</v>
      </c>
      <c r="C25" s="20" t="s">
        <v>311</v>
      </c>
      <c r="D25" s="20" t="s">
        <v>312</v>
      </c>
      <c r="E25" s="27" t="s">
        <v>338</v>
      </c>
      <c r="F25" s="20" t="s">
        <v>278</v>
      </c>
      <c r="G25" s="27" t="s">
        <v>292</v>
      </c>
      <c r="H25" s="20" t="s">
        <v>286</v>
      </c>
      <c r="I25" s="20" t="s">
        <v>281</v>
      </c>
      <c r="J25" s="27" t="s">
        <v>339</v>
      </c>
    </row>
    <row r="26" ht="42" customHeight="1" spans="1:10">
      <c r="A26" s="141" t="s">
        <v>250</v>
      </c>
      <c r="B26" s="20" t="s">
        <v>315</v>
      </c>
      <c r="C26" s="20" t="s">
        <v>311</v>
      </c>
      <c r="D26" s="20" t="s">
        <v>312</v>
      </c>
      <c r="E26" s="27" t="s">
        <v>340</v>
      </c>
      <c r="F26" s="20" t="s">
        <v>278</v>
      </c>
      <c r="G26" s="27" t="s">
        <v>292</v>
      </c>
      <c r="H26" s="20" t="s">
        <v>286</v>
      </c>
      <c r="I26" s="20" t="s">
        <v>281</v>
      </c>
      <c r="J26" s="27" t="s">
        <v>341</v>
      </c>
    </row>
    <row r="27" ht="42" customHeight="1" spans="1:10">
      <c r="A27" s="141" t="s">
        <v>245</v>
      </c>
      <c r="B27" s="20" t="s">
        <v>342</v>
      </c>
      <c r="C27" s="20" t="s">
        <v>275</v>
      </c>
      <c r="D27" s="20" t="s">
        <v>276</v>
      </c>
      <c r="E27" s="27" t="s">
        <v>343</v>
      </c>
      <c r="F27" s="20" t="s">
        <v>296</v>
      </c>
      <c r="G27" s="27" t="s">
        <v>85</v>
      </c>
      <c r="H27" s="20" t="s">
        <v>344</v>
      </c>
      <c r="I27" s="20" t="s">
        <v>281</v>
      </c>
      <c r="J27" s="27" t="s">
        <v>345</v>
      </c>
    </row>
    <row r="28" ht="42" customHeight="1" spans="1:10">
      <c r="A28" s="141" t="s">
        <v>245</v>
      </c>
      <c r="B28" s="20" t="s">
        <v>342</v>
      </c>
      <c r="C28" s="20" t="s">
        <v>275</v>
      </c>
      <c r="D28" s="20" t="s">
        <v>283</v>
      </c>
      <c r="E28" s="27" t="s">
        <v>346</v>
      </c>
      <c r="F28" s="20" t="s">
        <v>278</v>
      </c>
      <c r="G28" s="27" t="s">
        <v>285</v>
      </c>
      <c r="H28" s="20" t="s">
        <v>286</v>
      </c>
      <c r="I28" s="20" t="s">
        <v>281</v>
      </c>
      <c r="J28" s="27" t="s">
        <v>347</v>
      </c>
    </row>
    <row r="29" ht="42" customHeight="1" spans="1:10">
      <c r="A29" s="141" t="s">
        <v>245</v>
      </c>
      <c r="B29" s="20" t="s">
        <v>342</v>
      </c>
      <c r="C29" s="20" t="s">
        <v>275</v>
      </c>
      <c r="D29" s="20" t="s">
        <v>290</v>
      </c>
      <c r="E29" s="27" t="s">
        <v>348</v>
      </c>
      <c r="F29" s="20" t="s">
        <v>296</v>
      </c>
      <c r="G29" s="27" t="s">
        <v>90</v>
      </c>
      <c r="H29" s="20" t="s">
        <v>324</v>
      </c>
      <c r="I29" s="20" t="s">
        <v>281</v>
      </c>
      <c r="J29" s="27" t="s">
        <v>349</v>
      </c>
    </row>
    <row r="30" ht="42" customHeight="1" spans="1:10">
      <c r="A30" s="141" t="s">
        <v>245</v>
      </c>
      <c r="B30" s="20" t="s">
        <v>342</v>
      </c>
      <c r="C30" s="20" t="s">
        <v>275</v>
      </c>
      <c r="D30" s="20" t="s">
        <v>294</v>
      </c>
      <c r="E30" s="27" t="s">
        <v>295</v>
      </c>
      <c r="F30" s="20" t="s">
        <v>296</v>
      </c>
      <c r="G30" s="27" t="s">
        <v>297</v>
      </c>
      <c r="H30" s="20" t="s">
        <v>298</v>
      </c>
      <c r="I30" s="20" t="s">
        <v>299</v>
      </c>
      <c r="J30" s="27" t="s">
        <v>350</v>
      </c>
    </row>
    <row r="31" ht="42" customHeight="1" spans="1:10">
      <c r="A31" s="141" t="s">
        <v>245</v>
      </c>
      <c r="B31" s="20" t="s">
        <v>342</v>
      </c>
      <c r="C31" s="20" t="s">
        <v>301</v>
      </c>
      <c r="D31" s="20" t="s">
        <v>302</v>
      </c>
      <c r="E31" s="27" t="s">
        <v>351</v>
      </c>
      <c r="F31" s="20" t="s">
        <v>278</v>
      </c>
      <c r="G31" s="27" t="s">
        <v>352</v>
      </c>
      <c r="H31" s="20" t="s">
        <v>298</v>
      </c>
      <c r="I31" s="20" t="s">
        <v>299</v>
      </c>
      <c r="J31" s="27" t="s">
        <v>353</v>
      </c>
    </row>
    <row r="32" ht="42" customHeight="1" spans="1:10">
      <c r="A32" s="141" t="s">
        <v>245</v>
      </c>
      <c r="B32" s="20" t="s">
        <v>342</v>
      </c>
      <c r="C32" s="20" t="s">
        <v>311</v>
      </c>
      <c r="D32" s="20" t="s">
        <v>312</v>
      </c>
      <c r="E32" s="27" t="s">
        <v>354</v>
      </c>
      <c r="F32" s="20" t="s">
        <v>278</v>
      </c>
      <c r="G32" s="27" t="s">
        <v>292</v>
      </c>
      <c r="H32" s="20" t="s">
        <v>286</v>
      </c>
      <c r="I32" s="20" t="s">
        <v>281</v>
      </c>
      <c r="J32" s="27" t="s">
        <v>355</v>
      </c>
    </row>
    <row r="33" ht="42" customHeight="1" spans="1:10">
      <c r="A33" s="141" t="s">
        <v>259</v>
      </c>
      <c r="B33" s="20" t="s">
        <v>356</v>
      </c>
      <c r="C33" s="20" t="s">
        <v>275</v>
      </c>
      <c r="D33" s="20" t="s">
        <v>276</v>
      </c>
      <c r="E33" s="27" t="s">
        <v>357</v>
      </c>
      <c r="F33" s="20" t="s">
        <v>296</v>
      </c>
      <c r="G33" s="27" t="s">
        <v>358</v>
      </c>
      <c r="H33" s="20" t="s">
        <v>344</v>
      </c>
      <c r="I33" s="20" t="s">
        <v>281</v>
      </c>
      <c r="J33" s="27" t="s">
        <v>359</v>
      </c>
    </row>
    <row r="34" ht="42" customHeight="1" spans="1:10">
      <c r="A34" s="141" t="s">
        <v>259</v>
      </c>
      <c r="B34" s="20" t="s">
        <v>356</v>
      </c>
      <c r="C34" s="20" t="s">
        <v>275</v>
      </c>
      <c r="D34" s="20" t="s">
        <v>276</v>
      </c>
      <c r="E34" s="27" t="s">
        <v>360</v>
      </c>
      <c r="F34" s="20" t="s">
        <v>296</v>
      </c>
      <c r="G34" s="27" t="s">
        <v>85</v>
      </c>
      <c r="H34" s="20" t="s">
        <v>321</v>
      </c>
      <c r="I34" s="20" t="s">
        <v>281</v>
      </c>
      <c r="J34" s="27" t="s">
        <v>361</v>
      </c>
    </row>
    <row r="35" ht="42" customHeight="1" spans="1:10">
      <c r="A35" s="141" t="s">
        <v>259</v>
      </c>
      <c r="B35" s="20" t="s">
        <v>356</v>
      </c>
      <c r="C35" s="20" t="s">
        <v>275</v>
      </c>
      <c r="D35" s="20" t="s">
        <v>276</v>
      </c>
      <c r="E35" s="27" t="s">
        <v>362</v>
      </c>
      <c r="F35" s="20" t="s">
        <v>296</v>
      </c>
      <c r="G35" s="27" t="s">
        <v>86</v>
      </c>
      <c r="H35" s="20" t="s">
        <v>324</v>
      </c>
      <c r="I35" s="20" t="s">
        <v>281</v>
      </c>
      <c r="J35" s="27" t="s">
        <v>363</v>
      </c>
    </row>
    <row r="36" ht="42" customHeight="1" spans="1:10">
      <c r="A36" s="141" t="s">
        <v>259</v>
      </c>
      <c r="B36" s="20" t="s">
        <v>356</v>
      </c>
      <c r="C36" s="20" t="s">
        <v>275</v>
      </c>
      <c r="D36" s="20" t="s">
        <v>283</v>
      </c>
      <c r="E36" s="27" t="s">
        <v>364</v>
      </c>
      <c r="F36" s="20" t="s">
        <v>278</v>
      </c>
      <c r="G36" s="27" t="s">
        <v>292</v>
      </c>
      <c r="H36" s="20" t="s">
        <v>286</v>
      </c>
      <c r="I36" s="20" t="s">
        <v>281</v>
      </c>
      <c r="J36" s="27" t="s">
        <v>365</v>
      </c>
    </row>
    <row r="37" ht="42" customHeight="1" spans="1:10">
      <c r="A37" s="141" t="s">
        <v>259</v>
      </c>
      <c r="B37" s="20" t="s">
        <v>356</v>
      </c>
      <c r="C37" s="20" t="s">
        <v>275</v>
      </c>
      <c r="D37" s="20" t="s">
        <v>283</v>
      </c>
      <c r="E37" s="27" t="s">
        <v>366</v>
      </c>
      <c r="F37" s="20" t="s">
        <v>278</v>
      </c>
      <c r="G37" s="27" t="s">
        <v>292</v>
      </c>
      <c r="H37" s="20" t="s">
        <v>286</v>
      </c>
      <c r="I37" s="20" t="s">
        <v>281</v>
      </c>
      <c r="J37" s="27" t="s">
        <v>367</v>
      </c>
    </row>
    <row r="38" ht="42" customHeight="1" spans="1:10">
      <c r="A38" s="141" t="s">
        <v>259</v>
      </c>
      <c r="B38" s="20" t="s">
        <v>356</v>
      </c>
      <c r="C38" s="20" t="s">
        <v>275</v>
      </c>
      <c r="D38" s="20" t="s">
        <v>283</v>
      </c>
      <c r="E38" s="27" t="s">
        <v>368</v>
      </c>
      <c r="F38" s="20" t="s">
        <v>278</v>
      </c>
      <c r="G38" s="27" t="s">
        <v>334</v>
      </c>
      <c r="H38" s="20" t="s">
        <v>286</v>
      </c>
      <c r="I38" s="20" t="s">
        <v>281</v>
      </c>
      <c r="J38" s="27" t="s">
        <v>361</v>
      </c>
    </row>
    <row r="39" ht="42" customHeight="1" spans="1:10">
      <c r="A39" s="141" t="s">
        <v>259</v>
      </c>
      <c r="B39" s="20" t="s">
        <v>356</v>
      </c>
      <c r="C39" s="20" t="s">
        <v>275</v>
      </c>
      <c r="D39" s="20" t="s">
        <v>290</v>
      </c>
      <c r="E39" s="27" t="s">
        <v>369</v>
      </c>
      <c r="F39" s="20" t="s">
        <v>278</v>
      </c>
      <c r="G39" s="27" t="s">
        <v>285</v>
      </c>
      <c r="H39" s="20" t="s">
        <v>286</v>
      </c>
      <c r="I39" s="20" t="s">
        <v>281</v>
      </c>
      <c r="J39" s="27" t="s">
        <v>370</v>
      </c>
    </row>
    <row r="40" ht="42" customHeight="1" spans="1:10">
      <c r="A40" s="141" t="s">
        <v>259</v>
      </c>
      <c r="B40" s="20" t="s">
        <v>356</v>
      </c>
      <c r="C40" s="20" t="s">
        <v>275</v>
      </c>
      <c r="D40" s="20" t="s">
        <v>290</v>
      </c>
      <c r="E40" s="27" t="s">
        <v>371</v>
      </c>
      <c r="F40" s="20" t="s">
        <v>296</v>
      </c>
      <c r="G40" s="27" t="s">
        <v>292</v>
      </c>
      <c r="H40" s="20" t="s">
        <v>286</v>
      </c>
      <c r="I40" s="20" t="s">
        <v>281</v>
      </c>
      <c r="J40" s="27" t="s">
        <v>372</v>
      </c>
    </row>
    <row r="41" ht="42" customHeight="1" spans="1:10">
      <c r="A41" s="141" t="s">
        <v>259</v>
      </c>
      <c r="B41" s="20" t="s">
        <v>356</v>
      </c>
      <c r="C41" s="20" t="s">
        <v>275</v>
      </c>
      <c r="D41" s="20" t="s">
        <v>294</v>
      </c>
      <c r="E41" s="27" t="s">
        <v>295</v>
      </c>
      <c r="F41" s="20" t="s">
        <v>296</v>
      </c>
      <c r="G41" s="27" t="s">
        <v>297</v>
      </c>
      <c r="H41" s="20" t="s">
        <v>298</v>
      </c>
      <c r="I41" s="20" t="s">
        <v>299</v>
      </c>
      <c r="J41" s="27" t="s">
        <v>300</v>
      </c>
    </row>
    <row r="42" ht="42" customHeight="1" spans="1:10">
      <c r="A42" s="141" t="s">
        <v>259</v>
      </c>
      <c r="B42" s="20" t="s">
        <v>356</v>
      </c>
      <c r="C42" s="20" t="s">
        <v>301</v>
      </c>
      <c r="D42" s="20" t="s">
        <v>302</v>
      </c>
      <c r="E42" s="27" t="s">
        <v>373</v>
      </c>
      <c r="F42" s="20" t="s">
        <v>304</v>
      </c>
      <c r="G42" s="27" t="s">
        <v>374</v>
      </c>
      <c r="H42" s="20" t="s">
        <v>298</v>
      </c>
      <c r="I42" s="20" t="s">
        <v>299</v>
      </c>
      <c r="J42" s="27" t="s">
        <v>375</v>
      </c>
    </row>
    <row r="43" ht="42" customHeight="1" spans="1:10">
      <c r="A43" s="141" t="s">
        <v>259</v>
      </c>
      <c r="B43" s="20" t="s">
        <v>356</v>
      </c>
      <c r="C43" s="20" t="s">
        <v>301</v>
      </c>
      <c r="D43" s="20" t="s">
        <v>302</v>
      </c>
      <c r="E43" s="27" t="s">
        <v>376</v>
      </c>
      <c r="F43" s="20" t="s">
        <v>304</v>
      </c>
      <c r="G43" s="27" t="s">
        <v>377</v>
      </c>
      <c r="H43" s="20" t="s">
        <v>298</v>
      </c>
      <c r="I43" s="20" t="s">
        <v>299</v>
      </c>
      <c r="J43" s="27" t="s">
        <v>378</v>
      </c>
    </row>
    <row r="44" ht="42" customHeight="1" spans="1:10">
      <c r="A44" s="141" t="s">
        <v>259</v>
      </c>
      <c r="B44" s="20" t="s">
        <v>356</v>
      </c>
      <c r="C44" s="20" t="s">
        <v>311</v>
      </c>
      <c r="D44" s="20" t="s">
        <v>312</v>
      </c>
      <c r="E44" s="27" t="s">
        <v>354</v>
      </c>
      <c r="F44" s="20" t="s">
        <v>278</v>
      </c>
      <c r="G44" s="27" t="s">
        <v>292</v>
      </c>
      <c r="H44" s="20" t="s">
        <v>286</v>
      </c>
      <c r="I44" s="20" t="s">
        <v>281</v>
      </c>
      <c r="J44" s="27" t="s">
        <v>355</v>
      </c>
    </row>
    <row r="45" ht="42" customHeight="1" spans="1:10">
      <c r="A45" s="141" t="s">
        <v>259</v>
      </c>
      <c r="B45" s="20" t="s">
        <v>356</v>
      </c>
      <c r="C45" s="20" t="s">
        <v>311</v>
      </c>
      <c r="D45" s="20" t="s">
        <v>312</v>
      </c>
      <c r="E45" s="27" t="s">
        <v>379</v>
      </c>
      <c r="F45" s="20" t="s">
        <v>278</v>
      </c>
      <c r="G45" s="27" t="s">
        <v>292</v>
      </c>
      <c r="H45" s="20" t="s">
        <v>286</v>
      </c>
      <c r="I45" s="20" t="s">
        <v>281</v>
      </c>
      <c r="J45" s="27" t="s">
        <v>380</v>
      </c>
    </row>
    <row r="46" ht="42" customHeight="1" spans="1:10">
      <c r="A46" s="141" t="s">
        <v>254</v>
      </c>
      <c r="B46" s="20" t="s">
        <v>381</v>
      </c>
      <c r="C46" s="20" t="s">
        <v>275</v>
      </c>
      <c r="D46" s="20" t="s">
        <v>276</v>
      </c>
      <c r="E46" s="27" t="s">
        <v>382</v>
      </c>
      <c r="F46" s="20" t="s">
        <v>296</v>
      </c>
      <c r="G46" s="27" t="s">
        <v>383</v>
      </c>
      <c r="H46" s="20" t="s">
        <v>384</v>
      </c>
      <c r="I46" s="20" t="s">
        <v>281</v>
      </c>
      <c r="J46" s="27" t="s">
        <v>385</v>
      </c>
    </row>
    <row r="47" ht="42" customHeight="1" spans="1:10">
      <c r="A47" s="141" t="s">
        <v>254</v>
      </c>
      <c r="B47" s="20" t="s">
        <v>381</v>
      </c>
      <c r="C47" s="20" t="s">
        <v>275</v>
      </c>
      <c r="D47" s="20" t="s">
        <v>283</v>
      </c>
      <c r="E47" s="27" t="s">
        <v>386</v>
      </c>
      <c r="F47" s="20" t="s">
        <v>296</v>
      </c>
      <c r="G47" s="27" t="s">
        <v>334</v>
      </c>
      <c r="H47" s="20" t="s">
        <v>286</v>
      </c>
      <c r="I47" s="20" t="s">
        <v>281</v>
      </c>
      <c r="J47" s="27" t="s">
        <v>387</v>
      </c>
    </row>
    <row r="48" ht="42" customHeight="1" spans="1:10">
      <c r="A48" s="141" t="s">
        <v>254</v>
      </c>
      <c r="B48" s="20" t="s">
        <v>381</v>
      </c>
      <c r="C48" s="20" t="s">
        <v>275</v>
      </c>
      <c r="D48" s="20" t="s">
        <v>283</v>
      </c>
      <c r="E48" s="27" t="s">
        <v>366</v>
      </c>
      <c r="F48" s="20" t="s">
        <v>296</v>
      </c>
      <c r="G48" s="27" t="s">
        <v>285</v>
      </c>
      <c r="H48" s="20" t="s">
        <v>286</v>
      </c>
      <c r="I48" s="20" t="s">
        <v>281</v>
      </c>
      <c r="J48" s="27" t="s">
        <v>388</v>
      </c>
    </row>
    <row r="49" ht="42" customHeight="1" spans="1:10">
      <c r="A49" s="141" t="s">
        <v>254</v>
      </c>
      <c r="B49" s="20" t="s">
        <v>381</v>
      </c>
      <c r="C49" s="20" t="s">
        <v>275</v>
      </c>
      <c r="D49" s="20" t="s">
        <v>294</v>
      </c>
      <c r="E49" s="27" t="s">
        <v>295</v>
      </c>
      <c r="F49" s="20" t="s">
        <v>296</v>
      </c>
      <c r="G49" s="27" t="s">
        <v>297</v>
      </c>
      <c r="H49" s="20" t="s">
        <v>298</v>
      </c>
      <c r="I49" s="20" t="s">
        <v>299</v>
      </c>
      <c r="J49" s="27" t="s">
        <v>300</v>
      </c>
    </row>
    <row r="50" ht="42" customHeight="1" spans="1:10">
      <c r="A50" s="141" t="s">
        <v>254</v>
      </c>
      <c r="B50" s="20" t="s">
        <v>381</v>
      </c>
      <c r="C50" s="20" t="s">
        <v>301</v>
      </c>
      <c r="D50" s="20" t="s">
        <v>302</v>
      </c>
      <c r="E50" s="27" t="s">
        <v>389</v>
      </c>
      <c r="F50" s="20" t="s">
        <v>296</v>
      </c>
      <c r="G50" s="27" t="s">
        <v>390</v>
      </c>
      <c r="H50" s="20" t="s">
        <v>391</v>
      </c>
      <c r="I50" s="20" t="s">
        <v>281</v>
      </c>
      <c r="J50" s="27" t="s">
        <v>392</v>
      </c>
    </row>
    <row r="51" ht="42" customHeight="1" spans="1:10">
      <c r="A51" s="141" t="s">
        <v>254</v>
      </c>
      <c r="B51" s="20" t="s">
        <v>381</v>
      </c>
      <c r="C51" s="20" t="s">
        <v>301</v>
      </c>
      <c r="D51" s="20" t="s">
        <v>307</v>
      </c>
      <c r="E51" s="27" t="s">
        <v>393</v>
      </c>
      <c r="F51" s="20" t="s">
        <v>304</v>
      </c>
      <c r="G51" s="27" t="s">
        <v>394</v>
      </c>
      <c r="H51" s="20" t="s">
        <v>298</v>
      </c>
      <c r="I51" s="20" t="s">
        <v>299</v>
      </c>
      <c r="J51" s="27" t="s">
        <v>395</v>
      </c>
    </row>
    <row r="52" ht="42" customHeight="1" spans="1:10">
      <c r="A52" s="141" t="s">
        <v>254</v>
      </c>
      <c r="B52" s="20" t="s">
        <v>381</v>
      </c>
      <c r="C52" s="20" t="s">
        <v>311</v>
      </c>
      <c r="D52" s="20" t="s">
        <v>312</v>
      </c>
      <c r="E52" s="27" t="s">
        <v>396</v>
      </c>
      <c r="F52" s="20" t="s">
        <v>278</v>
      </c>
      <c r="G52" s="27" t="s">
        <v>292</v>
      </c>
      <c r="H52" s="20" t="s">
        <v>286</v>
      </c>
      <c r="I52" s="20" t="s">
        <v>281</v>
      </c>
      <c r="J52" s="27" t="s">
        <v>397</v>
      </c>
    </row>
    <row r="53" ht="42" customHeight="1" spans="1:10">
      <c r="A53" s="141" t="s">
        <v>254</v>
      </c>
      <c r="B53" s="20" t="s">
        <v>381</v>
      </c>
      <c r="C53" s="20" t="s">
        <v>311</v>
      </c>
      <c r="D53" s="20" t="s">
        <v>312</v>
      </c>
      <c r="E53" s="27" t="s">
        <v>398</v>
      </c>
      <c r="F53" s="20" t="s">
        <v>278</v>
      </c>
      <c r="G53" s="27" t="s">
        <v>292</v>
      </c>
      <c r="H53" s="20" t="s">
        <v>286</v>
      </c>
      <c r="I53" s="20" t="s">
        <v>281</v>
      </c>
      <c r="J53" s="27" t="s">
        <v>399</v>
      </c>
    </row>
    <row r="54" ht="42" customHeight="1" spans="1:10">
      <c r="A54" s="141" t="s">
        <v>254</v>
      </c>
      <c r="B54" s="20" t="s">
        <v>381</v>
      </c>
      <c r="C54" s="20" t="s">
        <v>311</v>
      </c>
      <c r="D54" s="20" t="s">
        <v>312</v>
      </c>
      <c r="E54" s="27" t="s">
        <v>340</v>
      </c>
      <c r="F54" s="20" t="s">
        <v>278</v>
      </c>
      <c r="G54" s="27" t="s">
        <v>292</v>
      </c>
      <c r="H54" s="20" t="s">
        <v>286</v>
      </c>
      <c r="I54" s="20" t="s">
        <v>281</v>
      </c>
      <c r="J54" s="27" t="s">
        <v>400</v>
      </c>
    </row>
    <row r="55" ht="42" customHeight="1" spans="1:10">
      <c r="A55" s="141" t="s">
        <v>239</v>
      </c>
      <c r="B55" s="20" t="s">
        <v>401</v>
      </c>
      <c r="C55" s="20" t="s">
        <v>275</v>
      </c>
      <c r="D55" s="20" t="s">
        <v>276</v>
      </c>
      <c r="E55" s="27" t="s">
        <v>402</v>
      </c>
      <c r="F55" s="20" t="s">
        <v>278</v>
      </c>
      <c r="G55" s="27" t="s">
        <v>85</v>
      </c>
      <c r="H55" s="20" t="s">
        <v>321</v>
      </c>
      <c r="I55" s="20" t="s">
        <v>281</v>
      </c>
      <c r="J55" s="27" t="s">
        <v>403</v>
      </c>
    </row>
    <row r="56" ht="42" customHeight="1" spans="1:10">
      <c r="A56" s="141" t="s">
        <v>239</v>
      </c>
      <c r="B56" s="20" t="s">
        <v>401</v>
      </c>
      <c r="C56" s="20" t="s">
        <v>275</v>
      </c>
      <c r="D56" s="20" t="s">
        <v>276</v>
      </c>
      <c r="E56" s="27" t="s">
        <v>404</v>
      </c>
      <c r="F56" s="20" t="s">
        <v>304</v>
      </c>
      <c r="G56" s="27" t="s">
        <v>90</v>
      </c>
      <c r="H56" s="20" t="s">
        <v>344</v>
      </c>
      <c r="I56" s="20" t="s">
        <v>281</v>
      </c>
      <c r="J56" s="27" t="s">
        <v>405</v>
      </c>
    </row>
    <row r="57" ht="42" customHeight="1" spans="1:10">
      <c r="A57" s="141" t="s">
        <v>239</v>
      </c>
      <c r="B57" s="20" t="s">
        <v>401</v>
      </c>
      <c r="C57" s="20" t="s">
        <v>275</v>
      </c>
      <c r="D57" s="20" t="s">
        <v>283</v>
      </c>
      <c r="E57" s="27" t="s">
        <v>406</v>
      </c>
      <c r="F57" s="20" t="s">
        <v>296</v>
      </c>
      <c r="G57" s="27" t="s">
        <v>292</v>
      </c>
      <c r="H57" s="20" t="s">
        <v>286</v>
      </c>
      <c r="I57" s="20" t="s">
        <v>281</v>
      </c>
      <c r="J57" s="27" t="s">
        <v>407</v>
      </c>
    </row>
    <row r="58" ht="42" customHeight="1" spans="1:10">
      <c r="A58" s="141" t="s">
        <v>239</v>
      </c>
      <c r="B58" s="20" t="s">
        <v>401</v>
      </c>
      <c r="C58" s="20" t="s">
        <v>275</v>
      </c>
      <c r="D58" s="20" t="s">
        <v>290</v>
      </c>
      <c r="E58" s="27" t="s">
        <v>408</v>
      </c>
      <c r="F58" s="20" t="s">
        <v>296</v>
      </c>
      <c r="G58" s="27" t="s">
        <v>292</v>
      </c>
      <c r="H58" s="20" t="s">
        <v>286</v>
      </c>
      <c r="I58" s="20" t="s">
        <v>281</v>
      </c>
      <c r="J58" s="27" t="s">
        <v>409</v>
      </c>
    </row>
    <row r="59" ht="42" customHeight="1" spans="1:10">
      <c r="A59" s="141" t="s">
        <v>239</v>
      </c>
      <c r="B59" s="20" t="s">
        <v>401</v>
      </c>
      <c r="C59" s="20" t="s">
        <v>301</v>
      </c>
      <c r="D59" s="20" t="s">
        <v>302</v>
      </c>
      <c r="E59" s="27" t="s">
        <v>410</v>
      </c>
      <c r="F59" s="20" t="s">
        <v>296</v>
      </c>
      <c r="G59" s="27" t="s">
        <v>377</v>
      </c>
      <c r="H59" s="20" t="s">
        <v>298</v>
      </c>
      <c r="I59" s="20" t="s">
        <v>299</v>
      </c>
      <c r="J59" s="27" t="s">
        <v>411</v>
      </c>
    </row>
    <row r="60" ht="42" customHeight="1" spans="1:10">
      <c r="A60" s="141" t="s">
        <v>239</v>
      </c>
      <c r="B60" s="20" t="s">
        <v>401</v>
      </c>
      <c r="C60" s="20" t="s">
        <v>311</v>
      </c>
      <c r="D60" s="20" t="s">
        <v>312</v>
      </c>
      <c r="E60" s="27" t="s">
        <v>412</v>
      </c>
      <c r="F60" s="20" t="s">
        <v>296</v>
      </c>
      <c r="G60" s="27" t="s">
        <v>292</v>
      </c>
      <c r="H60" s="20" t="s">
        <v>286</v>
      </c>
      <c r="I60" s="20" t="s">
        <v>281</v>
      </c>
      <c r="J60" s="27" t="s">
        <v>413</v>
      </c>
    </row>
  </sheetData>
  <mergeCells count="14">
    <mergeCell ref="A2:J2"/>
    <mergeCell ref="A3:H3"/>
    <mergeCell ref="A8:A15"/>
    <mergeCell ref="A16:A26"/>
    <mergeCell ref="A27:A32"/>
    <mergeCell ref="A33:A45"/>
    <mergeCell ref="A46:A54"/>
    <mergeCell ref="A55:A60"/>
    <mergeCell ref="B8:B15"/>
    <mergeCell ref="B16:B26"/>
    <mergeCell ref="B27:B32"/>
    <mergeCell ref="B33:B45"/>
    <mergeCell ref="B46:B54"/>
    <mergeCell ref="B55:B6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B22" sqref="B22"/>
    </sheetView>
  </sheetViews>
  <sheetFormatPr defaultColWidth="9.12727272727273" defaultRowHeight="14.25" customHeight="1" outlineLevelCol="5"/>
  <cols>
    <col min="1" max="1" width="32.1272727272727" customWidth="1"/>
    <col min="2" max="2" width="20.7545454545455" customWidth="1"/>
    <col min="3" max="3" width="32.1272727272727" customWidth="1"/>
    <col min="4" max="4" width="27.7545454545455" customWidth="1"/>
    <col min="5" max="6" width="36.7545454545455" customWidth="1"/>
  </cols>
  <sheetData>
    <row r="1" ht="12" customHeight="1" spans="1:6">
      <c r="A1" s="125">
        <v>1</v>
      </c>
      <c r="B1" s="126">
        <v>0</v>
      </c>
      <c r="C1" s="125">
        <v>1</v>
      </c>
      <c r="D1" s="127"/>
      <c r="E1" s="127"/>
      <c r="F1" s="124" t="s">
        <v>414</v>
      </c>
    </row>
    <row r="2" ht="42" customHeight="1" spans="1:6">
      <c r="A2" s="128" t="str">
        <f>"2025"&amp;"年部门政府性基金预算支出预算表"</f>
        <v>2025年部门政府性基金预算支出预算表</v>
      </c>
      <c r="B2" s="128" t="s">
        <v>415</v>
      </c>
      <c r="C2" s="129"/>
      <c r="D2" s="130"/>
      <c r="E2" s="130"/>
      <c r="F2" s="130"/>
    </row>
    <row r="3" ht="13.5" customHeight="1" spans="1:6">
      <c r="A3" s="4" t="s">
        <v>1</v>
      </c>
      <c r="B3" s="4" t="s">
        <v>416</v>
      </c>
      <c r="C3" s="125"/>
      <c r="D3" s="127"/>
      <c r="E3" s="127"/>
      <c r="F3" s="124" t="s">
        <v>2</v>
      </c>
    </row>
    <row r="4" ht="19.5" customHeight="1" spans="1:6">
      <c r="A4" s="131" t="s">
        <v>164</v>
      </c>
      <c r="B4" s="132" t="s">
        <v>74</v>
      </c>
      <c r="C4" s="131" t="s">
        <v>75</v>
      </c>
      <c r="D4" s="10" t="s">
        <v>417</v>
      </c>
      <c r="E4" s="11"/>
      <c r="F4" s="12"/>
    </row>
    <row r="5" ht="18.75" customHeight="1" spans="1:6">
      <c r="A5" s="133"/>
      <c r="B5" s="134"/>
      <c r="C5" s="133"/>
      <c r="D5" s="15" t="s">
        <v>56</v>
      </c>
      <c r="E5" s="10" t="s">
        <v>77</v>
      </c>
      <c r="F5" s="15" t="s">
        <v>78</v>
      </c>
    </row>
    <row r="6" ht="18.75" customHeight="1" spans="1:6">
      <c r="A6" s="64">
        <v>1</v>
      </c>
      <c r="B6" s="135" t="s">
        <v>85</v>
      </c>
      <c r="C6" s="64">
        <v>3</v>
      </c>
      <c r="D6" s="136">
        <v>4</v>
      </c>
      <c r="E6" s="136">
        <v>5</v>
      </c>
      <c r="F6" s="136">
        <v>6</v>
      </c>
    </row>
    <row r="7" ht="21" customHeight="1" spans="1:6">
      <c r="A7" s="20"/>
      <c r="B7" s="20"/>
      <c r="C7" s="20"/>
      <c r="D7" s="109"/>
      <c r="E7" s="109"/>
      <c r="F7" s="109"/>
    </row>
    <row r="8" ht="21" customHeight="1" spans="1:6">
      <c r="A8" s="20"/>
      <c r="B8" s="20"/>
      <c r="C8" s="20"/>
      <c r="D8" s="109"/>
      <c r="E8" s="109"/>
      <c r="F8" s="109"/>
    </row>
    <row r="9" ht="18.75" customHeight="1" spans="1:6">
      <c r="A9" s="137" t="s">
        <v>153</v>
      </c>
      <c r="B9" s="137" t="s">
        <v>153</v>
      </c>
      <c r="C9" s="138" t="s">
        <v>153</v>
      </c>
      <c r="D9" s="109"/>
      <c r="E9" s="109"/>
      <c r="F9" s="109"/>
    </row>
    <row r="11" customHeight="1" spans="1:1">
      <c r="A11" t="s">
        <v>418</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selection activeCell="B22" sqref="B22"/>
    </sheetView>
  </sheetViews>
  <sheetFormatPr defaultColWidth="9.12727272727273" defaultRowHeight="14.25" customHeight="1"/>
  <cols>
    <col min="1" max="2" width="32.6272727272727" customWidth="1"/>
    <col min="3" max="3" width="41.1272727272727" customWidth="1"/>
    <col min="4" max="4" width="21.7545454545455" customWidth="1"/>
    <col min="5" max="5" width="35.2545454545455" customWidth="1"/>
    <col min="6" max="6" width="7.75454545454545" customWidth="1"/>
    <col min="7" max="7" width="11.1272727272727" customWidth="1"/>
    <col min="8" max="8" width="13.2545454545455" customWidth="1"/>
    <col min="9" max="18" width="20" customWidth="1"/>
    <col min="19" max="19" width="19.8727272727273" customWidth="1"/>
  </cols>
  <sheetData>
    <row r="1" ht="15.75" customHeight="1" spans="2:19">
      <c r="B1" s="87"/>
      <c r="C1" s="87"/>
      <c r="R1" s="2"/>
      <c r="S1" s="2" t="s">
        <v>419</v>
      </c>
    </row>
    <row r="2" ht="41.25" customHeight="1" spans="1:19">
      <c r="A2" s="68" t="str">
        <f>"2025"&amp;"年部门政府采购预算表"</f>
        <v>2025年部门政府采购预算表</v>
      </c>
      <c r="B2" s="62"/>
      <c r="C2" s="62"/>
      <c r="D2" s="3"/>
      <c r="E2" s="3"/>
      <c r="F2" s="3"/>
      <c r="G2" s="3"/>
      <c r="H2" s="3"/>
      <c r="I2" s="3"/>
      <c r="J2" s="3"/>
      <c r="K2" s="3"/>
      <c r="L2" s="3"/>
      <c r="M2" s="62"/>
      <c r="N2" s="3"/>
      <c r="O2" s="3"/>
      <c r="P2" s="62"/>
      <c r="Q2" s="3"/>
      <c r="R2" s="62"/>
      <c r="S2" s="62"/>
    </row>
    <row r="3" ht="18.75" customHeight="1" spans="1:19">
      <c r="A3" s="117" t="s">
        <v>1</v>
      </c>
      <c r="B3" s="89"/>
      <c r="C3" s="89"/>
      <c r="D3" s="6"/>
      <c r="E3" s="6"/>
      <c r="F3" s="6"/>
      <c r="G3" s="6"/>
      <c r="H3" s="6"/>
      <c r="I3" s="6"/>
      <c r="J3" s="6"/>
      <c r="K3" s="6"/>
      <c r="L3" s="6"/>
      <c r="R3" s="7"/>
      <c r="S3" s="124" t="s">
        <v>2</v>
      </c>
    </row>
    <row r="4" ht="15.75" customHeight="1" spans="1:19">
      <c r="A4" s="9" t="s">
        <v>163</v>
      </c>
      <c r="B4" s="90" t="s">
        <v>164</v>
      </c>
      <c r="C4" s="90" t="s">
        <v>420</v>
      </c>
      <c r="D4" s="91" t="s">
        <v>421</v>
      </c>
      <c r="E4" s="91" t="s">
        <v>422</v>
      </c>
      <c r="F4" s="91" t="s">
        <v>423</v>
      </c>
      <c r="G4" s="91" t="s">
        <v>424</v>
      </c>
      <c r="H4" s="91" t="s">
        <v>425</v>
      </c>
      <c r="I4" s="104" t="s">
        <v>171</v>
      </c>
      <c r="J4" s="104"/>
      <c r="K4" s="104"/>
      <c r="L4" s="104"/>
      <c r="M4" s="105"/>
      <c r="N4" s="104"/>
      <c r="O4" s="104"/>
      <c r="P4" s="113"/>
      <c r="Q4" s="104"/>
      <c r="R4" s="105"/>
      <c r="S4" s="114"/>
    </row>
    <row r="5" ht="17.25" customHeight="1" spans="1:19">
      <c r="A5" s="14"/>
      <c r="B5" s="92"/>
      <c r="C5" s="92"/>
      <c r="D5" s="93"/>
      <c r="E5" s="93"/>
      <c r="F5" s="93"/>
      <c r="G5" s="93"/>
      <c r="H5" s="93"/>
      <c r="I5" s="93" t="s">
        <v>56</v>
      </c>
      <c r="J5" s="93" t="s">
        <v>59</v>
      </c>
      <c r="K5" s="93" t="s">
        <v>426</v>
      </c>
      <c r="L5" s="93" t="s">
        <v>427</v>
      </c>
      <c r="M5" s="106" t="s">
        <v>428</v>
      </c>
      <c r="N5" s="107" t="s">
        <v>429</v>
      </c>
      <c r="O5" s="107"/>
      <c r="P5" s="115"/>
      <c r="Q5" s="107"/>
      <c r="R5" s="116"/>
      <c r="S5" s="94"/>
    </row>
    <row r="6" ht="54" customHeight="1" spans="1:19">
      <c r="A6" s="17"/>
      <c r="B6" s="94"/>
      <c r="C6" s="94"/>
      <c r="D6" s="95"/>
      <c r="E6" s="95"/>
      <c r="F6" s="95"/>
      <c r="G6" s="95"/>
      <c r="H6" s="95"/>
      <c r="I6" s="95"/>
      <c r="J6" s="95" t="s">
        <v>58</v>
      </c>
      <c r="K6" s="95"/>
      <c r="L6" s="95"/>
      <c r="M6" s="108"/>
      <c r="N6" s="95" t="s">
        <v>58</v>
      </c>
      <c r="O6" s="95" t="s">
        <v>65</v>
      </c>
      <c r="P6" s="94" t="s">
        <v>66</v>
      </c>
      <c r="Q6" s="95" t="s">
        <v>67</v>
      </c>
      <c r="R6" s="108" t="s">
        <v>68</v>
      </c>
      <c r="S6" s="94" t="s">
        <v>69</v>
      </c>
    </row>
    <row r="7" ht="18" customHeight="1" spans="1:19">
      <c r="A7" s="118">
        <v>1</v>
      </c>
      <c r="B7" s="118" t="s">
        <v>85</v>
      </c>
      <c r="C7" s="119">
        <v>3</v>
      </c>
      <c r="D7" s="119">
        <v>4</v>
      </c>
      <c r="E7" s="118">
        <v>5</v>
      </c>
      <c r="F7" s="118">
        <v>6</v>
      </c>
      <c r="G7" s="118">
        <v>7</v>
      </c>
      <c r="H7" s="118">
        <v>8</v>
      </c>
      <c r="I7" s="118">
        <v>9</v>
      </c>
      <c r="J7" s="118">
        <v>10</v>
      </c>
      <c r="K7" s="118">
        <v>11</v>
      </c>
      <c r="L7" s="118">
        <v>12</v>
      </c>
      <c r="M7" s="118">
        <v>13</v>
      </c>
      <c r="N7" s="118">
        <v>14</v>
      </c>
      <c r="O7" s="118">
        <v>15</v>
      </c>
      <c r="P7" s="118">
        <v>16</v>
      </c>
      <c r="Q7" s="118">
        <v>17</v>
      </c>
      <c r="R7" s="118">
        <v>18</v>
      </c>
      <c r="S7" s="118">
        <v>19</v>
      </c>
    </row>
    <row r="8" ht="21" customHeight="1" spans="1:19">
      <c r="A8" s="96" t="s">
        <v>71</v>
      </c>
      <c r="B8" s="97" t="s">
        <v>71</v>
      </c>
      <c r="C8" s="97" t="s">
        <v>261</v>
      </c>
      <c r="D8" s="98" t="s">
        <v>430</v>
      </c>
      <c r="E8" s="98" t="s">
        <v>430</v>
      </c>
      <c r="F8" s="98" t="s">
        <v>431</v>
      </c>
      <c r="G8" s="120">
        <v>6</v>
      </c>
      <c r="H8" s="109">
        <v>7200</v>
      </c>
      <c r="I8" s="109">
        <v>7200</v>
      </c>
      <c r="J8" s="109">
        <v>7200</v>
      </c>
      <c r="K8" s="109"/>
      <c r="L8" s="109"/>
      <c r="M8" s="109"/>
      <c r="N8" s="109"/>
      <c r="O8" s="109"/>
      <c r="P8" s="109"/>
      <c r="Q8" s="109"/>
      <c r="R8" s="109"/>
      <c r="S8" s="109"/>
    </row>
    <row r="9" ht="21" customHeight="1" spans="1:19">
      <c r="A9" s="96" t="s">
        <v>71</v>
      </c>
      <c r="B9" s="97" t="s">
        <v>71</v>
      </c>
      <c r="C9" s="97" t="s">
        <v>261</v>
      </c>
      <c r="D9" s="98" t="s">
        <v>432</v>
      </c>
      <c r="E9" s="98" t="s">
        <v>433</v>
      </c>
      <c r="F9" s="98" t="s">
        <v>431</v>
      </c>
      <c r="G9" s="120">
        <v>4</v>
      </c>
      <c r="H9" s="109">
        <v>4000</v>
      </c>
      <c r="I9" s="109">
        <v>4000</v>
      </c>
      <c r="J9" s="109">
        <v>4000</v>
      </c>
      <c r="K9" s="109"/>
      <c r="L9" s="109"/>
      <c r="M9" s="109"/>
      <c r="N9" s="109"/>
      <c r="O9" s="109"/>
      <c r="P9" s="109"/>
      <c r="Q9" s="109"/>
      <c r="R9" s="109"/>
      <c r="S9" s="109"/>
    </row>
    <row r="10" ht="21" customHeight="1" spans="1:19">
      <c r="A10" s="96" t="s">
        <v>71</v>
      </c>
      <c r="B10" s="97" t="s">
        <v>71</v>
      </c>
      <c r="C10" s="97" t="s">
        <v>261</v>
      </c>
      <c r="D10" s="98" t="s">
        <v>434</v>
      </c>
      <c r="E10" s="98" t="s">
        <v>434</v>
      </c>
      <c r="F10" s="98" t="s">
        <v>435</v>
      </c>
      <c r="G10" s="120">
        <v>3</v>
      </c>
      <c r="H10" s="109">
        <v>4500</v>
      </c>
      <c r="I10" s="109">
        <v>4500</v>
      </c>
      <c r="J10" s="109">
        <v>4500</v>
      </c>
      <c r="K10" s="109"/>
      <c r="L10" s="109"/>
      <c r="M10" s="109"/>
      <c r="N10" s="109"/>
      <c r="O10" s="109"/>
      <c r="P10" s="109"/>
      <c r="Q10" s="109"/>
      <c r="R10" s="109"/>
      <c r="S10" s="109"/>
    </row>
    <row r="11" ht="21" customHeight="1" spans="1:19">
      <c r="A11" s="96" t="s">
        <v>71</v>
      </c>
      <c r="B11" s="97" t="s">
        <v>71</v>
      </c>
      <c r="C11" s="97" t="s">
        <v>261</v>
      </c>
      <c r="D11" s="98" t="s">
        <v>436</v>
      </c>
      <c r="E11" s="98" t="s">
        <v>437</v>
      </c>
      <c r="F11" s="98" t="s">
        <v>438</v>
      </c>
      <c r="G11" s="120">
        <v>4</v>
      </c>
      <c r="H11" s="109">
        <v>4000</v>
      </c>
      <c r="I11" s="109">
        <v>4000</v>
      </c>
      <c r="J11" s="109">
        <v>4000</v>
      </c>
      <c r="K11" s="109"/>
      <c r="L11" s="109"/>
      <c r="M11" s="109"/>
      <c r="N11" s="109"/>
      <c r="O11" s="109"/>
      <c r="P11" s="109"/>
      <c r="Q11" s="109"/>
      <c r="R11" s="109"/>
      <c r="S11" s="109"/>
    </row>
    <row r="12" ht="21" customHeight="1" spans="1:19">
      <c r="A12" s="96" t="s">
        <v>71</v>
      </c>
      <c r="B12" s="97" t="s">
        <v>71</v>
      </c>
      <c r="C12" s="97" t="s">
        <v>261</v>
      </c>
      <c r="D12" s="98" t="s">
        <v>439</v>
      </c>
      <c r="E12" s="98" t="s">
        <v>439</v>
      </c>
      <c r="F12" s="98" t="s">
        <v>438</v>
      </c>
      <c r="G12" s="120">
        <v>2</v>
      </c>
      <c r="H12" s="109">
        <v>4000</v>
      </c>
      <c r="I12" s="109">
        <v>4000</v>
      </c>
      <c r="J12" s="109">
        <v>4000</v>
      </c>
      <c r="K12" s="109"/>
      <c r="L12" s="109"/>
      <c r="M12" s="109"/>
      <c r="N12" s="109"/>
      <c r="O12" s="109"/>
      <c r="P12" s="109"/>
      <c r="Q12" s="109"/>
      <c r="R12" s="109"/>
      <c r="S12" s="109"/>
    </row>
    <row r="13" ht="21" customHeight="1" spans="1:19">
      <c r="A13" s="99" t="s">
        <v>153</v>
      </c>
      <c r="B13" s="100"/>
      <c r="C13" s="100"/>
      <c r="D13" s="101"/>
      <c r="E13" s="101"/>
      <c r="F13" s="101"/>
      <c r="G13" s="121"/>
      <c r="H13" s="109">
        <v>23700</v>
      </c>
      <c r="I13" s="109">
        <v>23700</v>
      </c>
      <c r="J13" s="109">
        <v>23700</v>
      </c>
      <c r="K13" s="109"/>
      <c r="L13" s="109"/>
      <c r="M13" s="109"/>
      <c r="N13" s="109"/>
      <c r="O13" s="109"/>
      <c r="P13" s="109"/>
      <c r="Q13" s="109"/>
      <c r="R13" s="109"/>
      <c r="S13" s="109"/>
    </row>
    <row r="14" ht="21" customHeight="1" spans="1:19">
      <c r="A14" s="117" t="s">
        <v>440</v>
      </c>
      <c r="B14" s="4"/>
      <c r="C14" s="4"/>
      <c r="D14" s="117"/>
      <c r="E14" s="117"/>
      <c r="F14" s="117"/>
      <c r="G14" s="122"/>
      <c r="H14" s="123"/>
      <c r="I14" s="123"/>
      <c r="J14" s="123"/>
      <c r="K14" s="123"/>
      <c r="L14" s="123"/>
      <c r="M14" s="123"/>
      <c r="N14" s="123"/>
      <c r="O14" s="123"/>
      <c r="P14" s="123"/>
      <c r="Q14" s="123"/>
      <c r="R14" s="123"/>
      <c r="S14" s="123"/>
    </row>
  </sheetData>
  <mergeCells count="19">
    <mergeCell ref="A2:S2"/>
    <mergeCell ref="A3:H3"/>
    <mergeCell ref="I4:S4"/>
    <mergeCell ref="N5:S5"/>
    <mergeCell ref="A13:G13"/>
    <mergeCell ref="A14:S14"/>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22" sqref="B22"/>
    </sheetView>
  </sheetViews>
  <sheetFormatPr defaultColWidth="9.12727272727273" defaultRowHeight="14.25" customHeight="1"/>
  <cols>
    <col min="1" max="5" width="39.1272727272727" customWidth="1"/>
    <col min="6" max="6" width="27.6272727272727" customWidth="1"/>
    <col min="7" max="7" width="28.6272727272727" customWidth="1"/>
    <col min="8" max="8" width="28.1272727272727" customWidth="1"/>
    <col min="9" max="9" width="71.1272727272727" customWidth="1"/>
    <col min="10" max="18" width="20.3727272727273" customWidth="1"/>
    <col min="19" max="20" width="20.2545454545455" customWidth="1"/>
  </cols>
  <sheetData>
    <row r="1" ht="16.5" customHeight="1" spans="1:20">
      <c r="A1" s="72"/>
      <c r="B1" s="87"/>
      <c r="C1" s="87"/>
      <c r="D1" s="87"/>
      <c r="E1" s="87"/>
      <c r="F1" s="87"/>
      <c r="G1" s="87"/>
      <c r="H1" s="72"/>
      <c r="I1" s="72"/>
      <c r="J1" s="72"/>
      <c r="K1" s="72"/>
      <c r="L1" s="72"/>
      <c r="M1" s="72"/>
      <c r="N1" s="102"/>
      <c r="O1" s="72"/>
      <c r="P1" s="72"/>
      <c r="Q1" s="87"/>
      <c r="R1" s="72"/>
      <c r="S1" s="111"/>
      <c r="T1" s="111" t="s">
        <v>441</v>
      </c>
    </row>
    <row r="2" ht="41.25" customHeight="1" spans="1:20">
      <c r="A2" s="68" t="str">
        <f>"2025"&amp;"年部门政府购买服务预算表"</f>
        <v>2025年部门政府购买服务预算表</v>
      </c>
      <c r="B2" s="62"/>
      <c r="C2" s="62"/>
      <c r="D2" s="62"/>
      <c r="E2" s="62"/>
      <c r="F2" s="62"/>
      <c r="G2" s="62"/>
      <c r="H2" s="88"/>
      <c r="I2" s="88"/>
      <c r="J2" s="88"/>
      <c r="K2" s="88"/>
      <c r="L2" s="88"/>
      <c r="M2" s="88"/>
      <c r="N2" s="103"/>
      <c r="O2" s="88"/>
      <c r="P2" s="88"/>
      <c r="Q2" s="62"/>
      <c r="R2" s="88"/>
      <c r="S2" s="103"/>
      <c r="T2" s="62"/>
    </row>
    <row r="3" ht="22.5" customHeight="1" spans="1:20">
      <c r="A3" s="69" t="s">
        <v>1</v>
      </c>
      <c r="B3" s="89"/>
      <c r="C3" s="89"/>
      <c r="D3" s="89"/>
      <c r="E3" s="89"/>
      <c r="F3" s="89"/>
      <c r="G3" s="89"/>
      <c r="H3" s="70"/>
      <c r="I3" s="70"/>
      <c r="J3" s="70"/>
      <c r="K3" s="70"/>
      <c r="L3" s="70"/>
      <c r="M3" s="70"/>
      <c r="N3" s="102"/>
      <c r="O3" s="72"/>
      <c r="P3" s="72"/>
      <c r="Q3" s="87"/>
      <c r="R3" s="72"/>
      <c r="S3" s="112"/>
      <c r="T3" s="111" t="s">
        <v>2</v>
      </c>
    </row>
    <row r="4" ht="24" customHeight="1" spans="1:20">
      <c r="A4" s="9" t="s">
        <v>163</v>
      </c>
      <c r="B4" s="90" t="s">
        <v>164</v>
      </c>
      <c r="C4" s="90" t="s">
        <v>420</v>
      </c>
      <c r="D4" s="90" t="s">
        <v>442</v>
      </c>
      <c r="E4" s="90" t="s">
        <v>443</v>
      </c>
      <c r="F4" s="90" t="s">
        <v>444</v>
      </c>
      <c r="G4" s="90" t="s">
        <v>445</v>
      </c>
      <c r="H4" s="91" t="s">
        <v>446</v>
      </c>
      <c r="I4" s="91" t="s">
        <v>447</v>
      </c>
      <c r="J4" s="104" t="s">
        <v>171</v>
      </c>
      <c r="K4" s="104"/>
      <c r="L4" s="104"/>
      <c r="M4" s="104"/>
      <c r="N4" s="105"/>
      <c r="O4" s="104"/>
      <c r="P4" s="104"/>
      <c r="Q4" s="113"/>
      <c r="R4" s="104"/>
      <c r="S4" s="105"/>
      <c r="T4" s="114"/>
    </row>
    <row r="5" ht="24" customHeight="1" spans="1:20">
      <c r="A5" s="14"/>
      <c r="B5" s="92"/>
      <c r="C5" s="92"/>
      <c r="D5" s="92"/>
      <c r="E5" s="92"/>
      <c r="F5" s="92"/>
      <c r="G5" s="92"/>
      <c r="H5" s="93"/>
      <c r="I5" s="93"/>
      <c r="J5" s="93" t="s">
        <v>56</v>
      </c>
      <c r="K5" s="93" t="s">
        <v>59</v>
      </c>
      <c r="L5" s="93" t="s">
        <v>426</v>
      </c>
      <c r="M5" s="93" t="s">
        <v>427</v>
      </c>
      <c r="N5" s="106" t="s">
        <v>428</v>
      </c>
      <c r="O5" s="107" t="s">
        <v>429</v>
      </c>
      <c r="P5" s="107"/>
      <c r="Q5" s="115"/>
      <c r="R5" s="107"/>
      <c r="S5" s="116"/>
      <c r="T5" s="94"/>
    </row>
    <row r="6" ht="54" customHeight="1" spans="1:20">
      <c r="A6" s="17"/>
      <c r="B6" s="94"/>
      <c r="C6" s="94"/>
      <c r="D6" s="94"/>
      <c r="E6" s="94"/>
      <c r="F6" s="94"/>
      <c r="G6" s="94"/>
      <c r="H6" s="95"/>
      <c r="I6" s="95"/>
      <c r="J6" s="95"/>
      <c r="K6" s="95" t="s">
        <v>58</v>
      </c>
      <c r="L6" s="95"/>
      <c r="M6" s="95"/>
      <c r="N6" s="108"/>
      <c r="O6" s="95" t="s">
        <v>58</v>
      </c>
      <c r="P6" s="95" t="s">
        <v>65</v>
      </c>
      <c r="Q6" s="94" t="s">
        <v>66</v>
      </c>
      <c r="R6" s="95" t="s">
        <v>67</v>
      </c>
      <c r="S6" s="108" t="s">
        <v>68</v>
      </c>
      <c r="T6" s="94" t="s">
        <v>69</v>
      </c>
    </row>
    <row r="7" ht="17.25" customHeight="1" spans="1:20">
      <c r="A7" s="18">
        <v>1</v>
      </c>
      <c r="B7" s="94">
        <v>2</v>
      </c>
      <c r="C7" s="18">
        <v>3</v>
      </c>
      <c r="D7" s="18">
        <v>4</v>
      </c>
      <c r="E7" s="94">
        <v>5</v>
      </c>
      <c r="F7" s="18">
        <v>6</v>
      </c>
      <c r="G7" s="18">
        <v>7</v>
      </c>
      <c r="H7" s="94">
        <v>8</v>
      </c>
      <c r="I7" s="18">
        <v>9</v>
      </c>
      <c r="J7" s="18">
        <v>10</v>
      </c>
      <c r="K7" s="94">
        <v>11</v>
      </c>
      <c r="L7" s="18">
        <v>12</v>
      </c>
      <c r="M7" s="18">
        <v>13</v>
      </c>
      <c r="N7" s="94">
        <v>14</v>
      </c>
      <c r="O7" s="18">
        <v>15</v>
      </c>
      <c r="P7" s="18">
        <v>16</v>
      </c>
      <c r="Q7" s="94">
        <v>17</v>
      </c>
      <c r="R7" s="18">
        <v>18</v>
      </c>
      <c r="S7" s="18">
        <v>19</v>
      </c>
      <c r="T7" s="18">
        <v>20</v>
      </c>
    </row>
    <row r="8" ht="93" customHeight="1" spans="1:20">
      <c r="A8" s="96" t="s">
        <v>71</v>
      </c>
      <c r="B8" s="97" t="s">
        <v>71</v>
      </c>
      <c r="C8" s="97" t="s">
        <v>245</v>
      </c>
      <c r="D8" s="97" t="s">
        <v>448</v>
      </c>
      <c r="E8" s="97" t="s">
        <v>449</v>
      </c>
      <c r="F8" s="97" t="s">
        <v>78</v>
      </c>
      <c r="G8" s="97" t="s">
        <v>450</v>
      </c>
      <c r="H8" s="98" t="s">
        <v>99</v>
      </c>
      <c r="I8" s="98" t="s">
        <v>451</v>
      </c>
      <c r="J8" s="109">
        <v>20000</v>
      </c>
      <c r="K8" s="109">
        <v>20000</v>
      </c>
      <c r="L8" s="109"/>
      <c r="M8" s="109"/>
      <c r="N8" s="109"/>
      <c r="O8" s="109"/>
      <c r="P8" s="109"/>
      <c r="Q8" s="109"/>
      <c r="R8" s="109"/>
      <c r="S8" s="109"/>
      <c r="T8" s="109"/>
    </row>
    <row r="9" ht="60" customHeight="1" spans="1:20">
      <c r="A9" s="96" t="s">
        <v>71</v>
      </c>
      <c r="B9" s="97" t="s">
        <v>71</v>
      </c>
      <c r="C9" s="97" t="s">
        <v>254</v>
      </c>
      <c r="D9" s="97" t="s">
        <v>452</v>
      </c>
      <c r="E9" s="97" t="s">
        <v>453</v>
      </c>
      <c r="F9" s="97" t="s">
        <v>78</v>
      </c>
      <c r="G9" s="97" t="s">
        <v>450</v>
      </c>
      <c r="H9" s="98" t="s">
        <v>99</v>
      </c>
      <c r="I9" s="98" t="s">
        <v>454</v>
      </c>
      <c r="J9" s="109">
        <v>10000</v>
      </c>
      <c r="K9" s="109">
        <v>10000</v>
      </c>
      <c r="L9" s="109"/>
      <c r="M9" s="109"/>
      <c r="N9" s="109"/>
      <c r="O9" s="109"/>
      <c r="P9" s="109"/>
      <c r="Q9" s="109"/>
      <c r="R9" s="109"/>
      <c r="S9" s="109"/>
      <c r="T9" s="109"/>
    </row>
    <row r="10" ht="54.75" customHeight="1" spans="1:20">
      <c r="A10" s="99" t="s">
        <v>153</v>
      </c>
      <c r="B10" s="100"/>
      <c r="C10" s="100"/>
      <c r="D10" s="100"/>
      <c r="E10" s="100"/>
      <c r="F10" s="100"/>
      <c r="G10" s="100"/>
      <c r="H10" s="101"/>
      <c r="I10" s="110"/>
      <c r="J10" s="109">
        <v>30000</v>
      </c>
      <c r="K10" s="109">
        <v>30000</v>
      </c>
      <c r="L10" s="109"/>
      <c r="M10" s="109"/>
      <c r="N10" s="109"/>
      <c r="O10" s="109"/>
      <c r="P10" s="109"/>
      <c r="Q10" s="109"/>
      <c r="R10" s="109"/>
      <c r="S10" s="109"/>
      <c r="T10" s="109"/>
    </row>
  </sheetData>
  <mergeCells count="19">
    <mergeCell ref="A2:T2"/>
    <mergeCell ref="A3:I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9"/>
  <sheetViews>
    <sheetView showZeros="0" workbookViewId="0">
      <selection activeCell="G5" sqref="G5"/>
    </sheetView>
  </sheetViews>
  <sheetFormatPr defaultColWidth="9.12727272727273" defaultRowHeight="14.25" customHeight="1" outlineLevelCol="4"/>
  <cols>
    <col min="1" max="1" width="37.7545454545455" customWidth="1"/>
    <col min="2" max="2" width="20.8727272727273" customWidth="1"/>
    <col min="3" max="3" width="21" customWidth="1"/>
    <col min="4" max="5" width="22.5" customWidth="1"/>
  </cols>
  <sheetData>
    <row r="1" ht="17.25" customHeight="1" spans="4:5">
      <c r="D1" s="67"/>
      <c r="E1" t="s">
        <v>455</v>
      </c>
    </row>
    <row r="2" ht="41.25" customHeight="1" spans="1:5">
      <c r="A2" s="68" t="str">
        <f>"2025"&amp;"年区对下转移支付预算表"</f>
        <v>2025年区对下转移支付预算表</v>
      </c>
      <c r="B2" s="3"/>
      <c r="C2" s="3"/>
      <c r="D2" s="3"/>
      <c r="E2" s="3"/>
    </row>
    <row r="3" ht="40" customHeight="1" spans="1:5">
      <c r="A3" s="69" t="s">
        <v>456</v>
      </c>
      <c r="B3" s="70"/>
      <c r="C3" s="70"/>
      <c r="D3" s="71"/>
      <c r="E3" s="72"/>
    </row>
    <row r="4" ht="38.25" customHeight="1" spans="1:5">
      <c r="A4" s="73" t="s">
        <v>457</v>
      </c>
      <c r="B4" s="74" t="s">
        <v>171</v>
      </c>
      <c r="C4" s="75"/>
      <c r="D4" s="75"/>
      <c r="E4" s="76"/>
    </row>
    <row r="5" ht="74.25" customHeight="1" spans="1:5">
      <c r="A5" s="77"/>
      <c r="B5" s="78" t="s">
        <v>56</v>
      </c>
      <c r="C5" s="79" t="s">
        <v>59</v>
      </c>
      <c r="D5" s="79" t="s">
        <v>426</v>
      </c>
      <c r="E5" s="80" t="s">
        <v>458</v>
      </c>
    </row>
    <row r="6" ht="51" customHeight="1" spans="1:5">
      <c r="A6" s="81">
        <v>1</v>
      </c>
      <c r="B6" s="82">
        <v>2</v>
      </c>
      <c r="C6" s="82">
        <v>3</v>
      </c>
      <c r="D6" s="82">
        <v>4</v>
      </c>
      <c r="E6" s="83">
        <v>5</v>
      </c>
    </row>
    <row r="7" ht="46.5" customHeight="1" spans="1:5">
      <c r="A7" s="84"/>
      <c r="B7" s="85"/>
      <c r="C7" s="85"/>
      <c r="D7" s="85"/>
      <c r="E7" s="85"/>
    </row>
    <row r="8" ht="47.25" customHeight="1" spans="1:5">
      <c r="A8" s="86"/>
      <c r="B8" s="85"/>
      <c r="C8" s="85"/>
      <c r="D8" s="85"/>
      <c r="E8" s="85"/>
    </row>
    <row r="9" customHeight="1" spans="1:1">
      <c r="A9" t="s">
        <v>459</v>
      </c>
    </row>
  </sheetData>
  <mergeCells count="4">
    <mergeCell ref="A2:E2"/>
    <mergeCell ref="A3:E3"/>
    <mergeCell ref="B4:D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B22" sqref="B22"/>
    </sheetView>
  </sheetViews>
  <sheetFormatPr defaultColWidth="9.12727272727273" defaultRowHeight="12" customHeight="1"/>
  <cols>
    <col min="1" max="1" width="34.2545454545455" customWidth="1"/>
    <col min="2" max="2" width="29" customWidth="1"/>
    <col min="3" max="5" width="23.6272727272727" customWidth="1"/>
    <col min="6" max="6" width="11.2545454545455" customWidth="1"/>
    <col min="7" max="7" width="25.1272727272727" customWidth="1"/>
    <col min="8" max="8" width="15.6272727272727" customWidth="1"/>
    <col min="9" max="9" width="13.3727272727273" customWidth="1"/>
    <col min="10" max="10" width="18.8727272727273" customWidth="1"/>
  </cols>
  <sheetData>
    <row r="1" ht="16.5" customHeight="1" spans="10:10">
      <c r="J1" s="2" t="s">
        <v>460</v>
      </c>
    </row>
    <row r="2" ht="41.25" customHeight="1" spans="1:10">
      <c r="A2" s="61" t="str">
        <f>"2025"&amp;"年区对下转移支付绩效目标表"</f>
        <v>2025年区对下转移支付绩效目标表</v>
      </c>
      <c r="B2" s="3"/>
      <c r="C2" s="3"/>
      <c r="D2" s="3"/>
      <c r="E2" s="3"/>
      <c r="F2" s="62"/>
      <c r="G2" s="3"/>
      <c r="H2" s="62"/>
      <c r="I2" s="62"/>
      <c r="J2" s="3"/>
    </row>
    <row r="3" ht="17.25" customHeight="1" spans="1:1">
      <c r="A3" s="4" t="s">
        <v>1</v>
      </c>
    </row>
    <row r="4" ht="53.25" customHeight="1" spans="1:10">
      <c r="A4" s="63" t="s">
        <v>457</v>
      </c>
      <c r="B4" s="63" t="s">
        <v>265</v>
      </c>
      <c r="C4" s="63" t="s">
        <v>266</v>
      </c>
      <c r="D4" s="63" t="s">
        <v>267</v>
      </c>
      <c r="E4" s="63" t="s">
        <v>268</v>
      </c>
      <c r="F4" s="64" t="s">
        <v>269</v>
      </c>
      <c r="G4" s="63" t="s">
        <v>270</v>
      </c>
      <c r="H4" s="64" t="s">
        <v>271</v>
      </c>
      <c r="I4" s="64" t="s">
        <v>272</v>
      </c>
      <c r="J4" s="63" t="s">
        <v>273</v>
      </c>
    </row>
    <row r="5" ht="32.25" customHeight="1" spans="1:10">
      <c r="A5" s="63">
        <v>1</v>
      </c>
      <c r="B5" s="63">
        <v>2</v>
      </c>
      <c r="C5" s="63">
        <v>3</v>
      </c>
      <c r="D5" s="63">
        <v>4</v>
      </c>
      <c r="E5" s="63">
        <v>5</v>
      </c>
      <c r="F5" s="64">
        <v>6</v>
      </c>
      <c r="G5" s="63">
        <v>7</v>
      </c>
      <c r="H5" s="64">
        <v>8</v>
      </c>
      <c r="I5" s="64">
        <v>9</v>
      </c>
      <c r="J5" s="63">
        <v>10</v>
      </c>
    </row>
    <row r="6" ht="46.5" customHeight="1" spans="1:10">
      <c r="A6" s="27"/>
      <c r="B6" s="65"/>
      <c r="C6" s="65"/>
      <c r="D6" s="65"/>
      <c r="E6" s="51"/>
      <c r="F6" s="66"/>
      <c r="G6" s="51"/>
      <c r="H6" s="66"/>
      <c r="I6" s="66"/>
      <c r="J6" s="51"/>
    </row>
    <row r="7" ht="45" customHeight="1" spans="1:10">
      <c r="A7" s="27"/>
      <c r="B7" s="20"/>
      <c r="C7" s="20"/>
      <c r="D7" s="20"/>
      <c r="E7" s="27"/>
      <c r="F7" s="20"/>
      <c r="G7" s="27"/>
      <c r="H7" s="20"/>
      <c r="I7" s="20"/>
      <c r="J7" s="27"/>
    </row>
    <row r="9" customHeight="1" spans="1:1">
      <c r="A9" t="s">
        <v>461</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B15" sqref="B15"/>
    </sheetView>
  </sheetViews>
  <sheetFormatPr defaultColWidth="10.3727272727273" defaultRowHeight="14.25" customHeight="1"/>
  <cols>
    <col min="1" max="3" width="33.7545454545455" customWidth="1"/>
    <col min="4" max="4" width="45.6272727272727" customWidth="1"/>
    <col min="5" max="5" width="27.6272727272727" customWidth="1"/>
    <col min="6" max="6" width="21.7545454545455" customWidth="1"/>
    <col min="7" max="9" width="26.2545454545455" customWidth="1"/>
  </cols>
  <sheetData>
    <row r="1" customHeight="1" spans="1:9">
      <c r="A1" s="35" t="s">
        <v>462</v>
      </c>
      <c r="B1" s="36"/>
      <c r="C1" s="36"/>
      <c r="D1" s="37"/>
      <c r="E1" s="37"/>
      <c r="F1" s="37"/>
      <c r="G1" s="36"/>
      <c r="H1" s="36"/>
      <c r="I1" s="37"/>
    </row>
    <row r="2" ht="41.25" customHeight="1" spans="1:9">
      <c r="A2" s="38" t="str">
        <f>"2025"&amp;"年新增资产配置预算表"</f>
        <v>2025年新增资产配置预算表</v>
      </c>
      <c r="B2" s="39"/>
      <c r="C2" s="39"/>
      <c r="D2" s="40"/>
      <c r="E2" s="40"/>
      <c r="F2" s="40"/>
      <c r="G2" s="39"/>
      <c r="H2" s="39"/>
      <c r="I2" s="40"/>
    </row>
    <row r="3" customHeight="1" spans="1:9">
      <c r="A3" s="41" t="s">
        <v>1</v>
      </c>
      <c r="B3" s="42"/>
      <c r="C3" s="42"/>
      <c r="D3" s="43"/>
      <c r="F3" s="40"/>
      <c r="G3" s="39"/>
      <c r="H3" s="39"/>
      <c r="I3" s="60" t="s">
        <v>2</v>
      </c>
    </row>
    <row r="4" ht="28.5" customHeight="1" spans="1:9">
      <c r="A4" s="44" t="s">
        <v>163</v>
      </c>
      <c r="B4" s="45" t="s">
        <v>164</v>
      </c>
      <c r="C4" s="46" t="s">
        <v>463</v>
      </c>
      <c r="D4" s="44" t="s">
        <v>464</v>
      </c>
      <c r="E4" s="44" t="s">
        <v>465</v>
      </c>
      <c r="F4" s="44" t="s">
        <v>466</v>
      </c>
      <c r="G4" s="45" t="s">
        <v>467</v>
      </c>
      <c r="H4" s="33"/>
      <c r="I4" s="44"/>
    </row>
    <row r="5" ht="21" customHeight="1" spans="1:9">
      <c r="A5" s="46"/>
      <c r="B5" s="47"/>
      <c r="C5" s="47"/>
      <c r="D5" s="48"/>
      <c r="E5" s="47"/>
      <c r="F5" s="47"/>
      <c r="G5" s="45" t="s">
        <v>424</v>
      </c>
      <c r="H5" s="45" t="s">
        <v>468</v>
      </c>
      <c r="I5" s="45" t="s">
        <v>469</v>
      </c>
    </row>
    <row r="6" ht="17.25" customHeight="1" spans="1:9">
      <c r="A6" s="49" t="s">
        <v>84</v>
      </c>
      <c r="B6" s="50" t="s">
        <v>85</v>
      </c>
      <c r="C6" s="49" t="s">
        <v>86</v>
      </c>
      <c r="D6" s="51" t="s">
        <v>87</v>
      </c>
      <c r="E6" s="49" t="s">
        <v>88</v>
      </c>
      <c r="F6" s="50" t="s">
        <v>89</v>
      </c>
      <c r="G6" s="52" t="s">
        <v>90</v>
      </c>
      <c r="H6" s="51" t="s">
        <v>91</v>
      </c>
      <c r="I6" s="51">
        <v>9</v>
      </c>
    </row>
    <row r="7" ht="19.5" customHeight="1" spans="1:9">
      <c r="A7" s="53"/>
      <c r="B7" s="29"/>
      <c r="C7" s="29"/>
      <c r="D7" s="27"/>
      <c r="E7" s="20"/>
      <c r="F7" s="52"/>
      <c r="G7" s="54"/>
      <c r="H7" s="55"/>
      <c r="I7" s="55"/>
    </row>
    <row r="8" ht="19.5" customHeight="1" spans="1:9">
      <c r="A8" s="56" t="s">
        <v>56</v>
      </c>
      <c r="B8" s="57"/>
      <c r="C8" s="57"/>
      <c r="D8" s="58"/>
      <c r="E8" s="59"/>
      <c r="F8" s="59"/>
      <c r="G8" s="54"/>
      <c r="H8" s="55"/>
      <c r="I8" s="55"/>
    </row>
    <row r="10" customHeight="1" spans="1:1">
      <c r="A10" t="s">
        <v>470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D19" sqref="D19"/>
    </sheetView>
  </sheetViews>
  <sheetFormatPr defaultColWidth="9.12727272727273" defaultRowHeight="14.25" customHeight="1"/>
  <cols>
    <col min="1" max="1" width="19.2545454545455" customWidth="1"/>
    <col min="2" max="2" width="33.8727272727273" customWidth="1"/>
    <col min="3" max="3" width="23.8727272727273" customWidth="1"/>
    <col min="4" max="4" width="11.1272727272727" customWidth="1"/>
    <col min="5" max="5" width="17.7545454545455" customWidth="1"/>
    <col min="6" max="6" width="9.87272727272727" customWidth="1"/>
    <col min="7" max="7" width="17.7545454545455" customWidth="1"/>
    <col min="8" max="11" width="23.1272727272727" customWidth="1"/>
  </cols>
  <sheetData>
    <row r="1" customHeight="1" spans="4:11">
      <c r="D1" s="1"/>
      <c r="E1" s="1"/>
      <c r="F1" s="1"/>
      <c r="G1" s="1"/>
      <c r="K1" s="2" t="s">
        <v>471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
        <v>1</v>
      </c>
      <c r="B3" s="5"/>
      <c r="C3" s="5"/>
      <c r="D3" s="5"/>
      <c r="E3" s="5"/>
      <c r="F3" s="5"/>
      <c r="G3" s="5"/>
      <c r="H3" s="6"/>
      <c r="I3" s="6"/>
      <c r="J3" s="6"/>
      <c r="K3" s="7" t="s">
        <v>2</v>
      </c>
    </row>
    <row r="4" ht="21.75" customHeight="1" spans="1:11">
      <c r="A4" s="8" t="s">
        <v>231</v>
      </c>
      <c r="B4" s="8" t="s">
        <v>166</v>
      </c>
      <c r="C4" s="8" t="s">
        <v>232</v>
      </c>
      <c r="D4" s="9" t="s">
        <v>167</v>
      </c>
      <c r="E4" s="9" t="s">
        <v>168</v>
      </c>
      <c r="F4" s="9" t="s">
        <v>233</v>
      </c>
      <c r="G4" s="9" t="s">
        <v>234</v>
      </c>
      <c r="H4" s="25" t="s">
        <v>56</v>
      </c>
      <c r="I4" s="10" t="s">
        <v>472</v>
      </c>
      <c r="J4" s="11"/>
      <c r="K4" s="12"/>
    </row>
    <row r="5" ht="21.75" customHeight="1" spans="1:11">
      <c r="A5" s="13"/>
      <c r="B5" s="13"/>
      <c r="C5" s="13"/>
      <c r="D5" s="14"/>
      <c r="E5" s="14"/>
      <c r="F5" s="14"/>
      <c r="G5" s="14"/>
      <c r="H5" s="26"/>
      <c r="I5" s="9" t="s">
        <v>59</v>
      </c>
      <c r="J5" s="9" t="s">
        <v>60</v>
      </c>
      <c r="K5" s="9" t="s">
        <v>61</v>
      </c>
    </row>
    <row r="6" ht="40.5" customHeight="1" spans="1:11">
      <c r="A6" s="16"/>
      <c r="B6" s="16"/>
      <c r="C6" s="16"/>
      <c r="D6" s="17"/>
      <c r="E6" s="17"/>
      <c r="F6" s="17"/>
      <c r="G6" s="17"/>
      <c r="H6" s="18"/>
      <c r="I6" s="17" t="s">
        <v>58</v>
      </c>
      <c r="J6" s="17"/>
      <c r="K6" s="17"/>
    </row>
    <row r="7" ht="15" customHeight="1" spans="1:11">
      <c r="A7" s="19">
        <v>1</v>
      </c>
      <c r="B7" s="19">
        <v>2</v>
      </c>
      <c r="C7" s="19">
        <v>3</v>
      </c>
      <c r="D7" s="19">
        <v>4</v>
      </c>
      <c r="E7" s="19">
        <v>5</v>
      </c>
      <c r="F7" s="19">
        <v>6</v>
      </c>
      <c r="G7" s="19">
        <v>7</v>
      </c>
      <c r="H7" s="19">
        <v>8</v>
      </c>
      <c r="I7" s="19">
        <v>9</v>
      </c>
      <c r="J7" s="33">
        <v>10</v>
      </c>
      <c r="K7" s="33">
        <v>11</v>
      </c>
    </row>
    <row r="8" ht="18.75" customHeight="1" spans="1:11">
      <c r="A8" s="27"/>
      <c r="B8" s="20"/>
      <c r="C8" s="27"/>
      <c r="D8" s="27"/>
      <c r="E8" s="27"/>
      <c r="F8" s="27"/>
      <c r="G8" s="27"/>
      <c r="H8" s="28"/>
      <c r="I8" s="34"/>
      <c r="J8" s="34"/>
      <c r="K8" s="28"/>
    </row>
    <row r="9" ht="18.75" customHeight="1" spans="1:11">
      <c r="A9" s="29"/>
      <c r="B9" s="20"/>
      <c r="C9" s="20"/>
      <c r="D9" s="20"/>
      <c r="E9" s="20"/>
      <c r="F9" s="20"/>
      <c r="G9" s="20"/>
      <c r="H9" s="21"/>
      <c r="I9" s="21"/>
      <c r="J9" s="21"/>
      <c r="K9" s="28"/>
    </row>
    <row r="10" ht="18.75" customHeight="1" spans="1:11">
      <c r="A10" s="30" t="s">
        <v>153</v>
      </c>
      <c r="B10" s="31"/>
      <c r="C10" s="31"/>
      <c r="D10" s="31"/>
      <c r="E10" s="31"/>
      <c r="F10" s="31"/>
      <c r="G10" s="32"/>
      <c r="H10" s="21"/>
      <c r="I10" s="21"/>
      <c r="J10" s="21"/>
      <c r="K10" s="28"/>
    </row>
    <row r="12" customHeight="1" spans="1:1">
      <c r="A12" t="s">
        <v>473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G8" sqref="G8:G13"/>
    </sheetView>
  </sheetViews>
  <sheetFormatPr defaultColWidth="9.12727272727273" defaultRowHeight="14.25" customHeight="1" outlineLevelCol="6"/>
  <cols>
    <col min="1" max="1" width="42.5" customWidth="1"/>
    <col min="2" max="2" width="28" customWidth="1"/>
    <col min="3" max="3" width="33.3727272727273" customWidth="1"/>
    <col min="4" max="4" width="28" customWidth="1"/>
    <col min="5" max="7" width="23.8727272727273" customWidth="1"/>
  </cols>
  <sheetData>
    <row r="1" ht="13.5" customHeight="1" spans="4:7">
      <c r="D1" s="1"/>
      <c r="G1" s="2" t="s">
        <v>474</v>
      </c>
    </row>
    <row r="2" ht="41.25" customHeight="1" spans="1:7">
      <c r="A2" s="3" t="str">
        <f>"2025"&amp;"年部门项目中期规划预算表"</f>
        <v>2025年部门项目中期规划预算表</v>
      </c>
      <c r="B2" s="3"/>
      <c r="C2" s="3"/>
      <c r="D2" s="3"/>
      <c r="E2" s="3"/>
      <c r="F2" s="3"/>
      <c r="G2" s="3"/>
    </row>
    <row r="3" ht="13.5" customHeight="1" spans="1:7">
      <c r="A3" s="4" t="s">
        <v>1</v>
      </c>
      <c r="B3" s="5"/>
      <c r="C3" s="5"/>
      <c r="D3" s="5"/>
      <c r="E3" s="6"/>
      <c r="F3" s="6"/>
      <c r="G3" s="7" t="s">
        <v>2</v>
      </c>
    </row>
    <row r="4" ht="21.75" customHeight="1" spans="1:7">
      <c r="A4" s="8" t="s">
        <v>232</v>
      </c>
      <c r="B4" s="8" t="s">
        <v>231</v>
      </c>
      <c r="C4" s="8" t="s">
        <v>166</v>
      </c>
      <c r="D4" s="9" t="s">
        <v>475</v>
      </c>
      <c r="E4" s="10" t="s">
        <v>59</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58</v>
      </c>
      <c r="G6" s="17"/>
    </row>
    <row r="7" ht="29.25" customHeight="1" spans="1:7">
      <c r="A7" s="19">
        <v>1</v>
      </c>
      <c r="B7" s="19">
        <v>2</v>
      </c>
      <c r="C7" s="19">
        <v>3</v>
      </c>
      <c r="D7" s="19">
        <v>4</v>
      </c>
      <c r="E7" s="19">
        <v>5</v>
      </c>
      <c r="F7" s="19">
        <v>6</v>
      </c>
      <c r="G7" s="19">
        <v>7</v>
      </c>
    </row>
    <row r="8" ht="35.25" customHeight="1" spans="1:7">
      <c r="A8" s="20" t="s">
        <v>71</v>
      </c>
      <c r="B8" s="20" t="s">
        <v>476</v>
      </c>
      <c r="C8" s="20" t="s">
        <v>239</v>
      </c>
      <c r="D8" s="20" t="s">
        <v>477</v>
      </c>
      <c r="E8" s="21">
        <v>10000</v>
      </c>
      <c r="F8" s="21">
        <v>10000</v>
      </c>
      <c r="G8" s="21">
        <v>10000</v>
      </c>
    </row>
    <row r="9" ht="31.5" customHeight="1" spans="1:7">
      <c r="A9" s="20" t="s">
        <v>71</v>
      </c>
      <c r="B9" s="20" t="s">
        <v>478</v>
      </c>
      <c r="C9" s="20" t="s">
        <v>245</v>
      </c>
      <c r="D9" s="20" t="s">
        <v>477</v>
      </c>
      <c r="E9" s="21">
        <v>20000</v>
      </c>
      <c r="F9" s="21">
        <v>20000</v>
      </c>
      <c r="G9" s="21">
        <v>20000</v>
      </c>
    </row>
    <row r="10" ht="28.5" customHeight="1" spans="1:7">
      <c r="A10" s="20" t="s">
        <v>71</v>
      </c>
      <c r="B10" s="20" t="s">
        <v>479</v>
      </c>
      <c r="C10" s="20" t="s">
        <v>250</v>
      </c>
      <c r="D10" s="20" t="s">
        <v>477</v>
      </c>
      <c r="E10" s="21">
        <v>60950</v>
      </c>
      <c r="F10" s="21">
        <v>60950</v>
      </c>
      <c r="G10" s="21">
        <v>60950</v>
      </c>
    </row>
    <row r="11" ht="28.5" customHeight="1" spans="1:7">
      <c r="A11" s="20" t="s">
        <v>71</v>
      </c>
      <c r="B11" s="20" t="s">
        <v>479</v>
      </c>
      <c r="C11" s="20" t="s">
        <v>254</v>
      </c>
      <c r="D11" s="20" t="s">
        <v>477</v>
      </c>
      <c r="E11" s="21">
        <v>170000</v>
      </c>
      <c r="F11" s="21">
        <v>170000</v>
      </c>
      <c r="G11" s="21">
        <v>180000</v>
      </c>
    </row>
    <row r="12" ht="28.5" customHeight="1" spans="1:7">
      <c r="A12" s="20" t="s">
        <v>71</v>
      </c>
      <c r="B12" s="20" t="s">
        <v>479</v>
      </c>
      <c r="C12" s="20" t="s">
        <v>259</v>
      </c>
      <c r="D12" s="20" t="s">
        <v>477</v>
      </c>
      <c r="E12" s="21">
        <v>210000</v>
      </c>
      <c r="F12" s="21">
        <v>210000</v>
      </c>
      <c r="G12" s="21">
        <v>210000</v>
      </c>
    </row>
    <row r="13" ht="26.25" customHeight="1" spans="1:7">
      <c r="A13" s="20" t="s">
        <v>71</v>
      </c>
      <c r="B13" s="20" t="s">
        <v>479</v>
      </c>
      <c r="C13" s="20" t="s">
        <v>261</v>
      </c>
      <c r="D13" s="20" t="s">
        <v>477</v>
      </c>
      <c r="E13" s="21">
        <v>23700</v>
      </c>
      <c r="F13" s="21"/>
      <c r="G13" s="21">
        <v>23700</v>
      </c>
    </row>
    <row r="14" ht="33.75" customHeight="1" spans="1:7">
      <c r="A14" s="22" t="s">
        <v>56</v>
      </c>
      <c r="B14" s="23" t="s">
        <v>480</v>
      </c>
      <c r="C14" s="23"/>
      <c r="D14" s="24"/>
      <c r="E14" s="21">
        <v>494650</v>
      </c>
      <c r="F14" s="21">
        <f>SUM(F8:F13)</f>
        <v>470950</v>
      </c>
      <c r="G14" s="21">
        <f>SUM(G8:G13)</f>
        <v>504650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红色蒲公英</cp:lastModifiedBy>
  <dcterms:created xsi:type="dcterms:W3CDTF">2025-03-07T09:11:00Z</dcterms:created>
  <dcterms:modified xsi:type="dcterms:W3CDTF">2025-03-11T06:42:51Z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A92C8F57477C4F53816194C516BD91FA_12</vt:lpwstr>
  </property>
  <property fmtid="{D5CDD505-2E9C-101B-9397-08002B2CF9AE}" pid="3" name="KSOProductBuildVer">
    <vt:lpwstr>2052-12.1.0.19770</vt:lpwstr>
  </property>
</Properties>
</file>