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752" windowHeight="10455" tabRatio="894"/>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区对下转移支付预算表09-1" sheetId="13" r:id="rId13"/>
    <sheet name="区对下转移支付绩效目标表09-2" sheetId="14" r:id="rId14"/>
    <sheet name="新增资产配置表10" sheetId="15" r:id="rId15"/>
    <sheet name="上级转移支付补助项目支出预算表11" sheetId="16" r:id="rId16"/>
    <sheet name="部门项目中期规划预算表12" sheetId="17" r:id="rId17"/>
  </sheets>
  <definedNames>
    <definedName name="_xlnm.Print_Titles" localSheetId="0">'部门财务收支预算总表01-1'!$A:$A,'部门财务收支预算总表01-1'!$1:$1</definedName>
    <definedName name="_xlnm.Print_Titles" localSheetId="1">'部门收入预算表01-2'!$A:$A,'部门收入预算表01-2'!$1:$1</definedName>
    <definedName name="_xlnm.Print_Titles" localSheetId="2">'部门支出预算表01-3'!$A:$A,'部门支出预算表01-3'!$1:$1</definedName>
    <definedName name="_xlnm.Print_Titles" localSheetId="3">'部门财政拨款收支预算总表02-1'!$A:$A,'部门财政拨款收支预算总表02-1'!$1:$1</definedName>
    <definedName name="_xlnm.Print_Titles" localSheetId="4">'一般公共预算支出预算表02-2'!$A:$A,'一般公共预算支出预算表02-2'!$1:$5</definedName>
    <definedName name="_xlnm.Print_Titles" localSheetId="5">一般公共预算“三公”经费支出预算表03!$A:$A,一般公共预算“三公”经费支出预算表03!$1:$1</definedName>
    <definedName name="_xlnm.Print_Titles" localSheetId="6">部门基本支出预算表04!$A:$A,部门基本支出预算表04!$1:$1</definedName>
    <definedName name="_xlnm.Print_Titles" localSheetId="7">'部门项目支出预算表05-1'!$A:$A,'部门项目支出预算表05-1'!$1:$1</definedName>
    <definedName name="_xlnm.Print_Titles" localSheetId="8">'部门项目支出绩效目标表05-2'!$A:$A,'部门项目支出绩效目标表05-2'!$1:$1</definedName>
    <definedName name="_xlnm.Print_Titles" localSheetId="9">部门政府性基金预算支出预算表06!$A:$A,部门政府性基金预算支出预算表06!$1:$6</definedName>
    <definedName name="_xlnm.Print_Titles" localSheetId="10">部门政府采购预算表07!$A:$A,部门政府采购预算表07!$1:$1</definedName>
    <definedName name="_xlnm.Print_Titles" localSheetId="11">部门政府购买服务预算表08!$A:$A,部门政府购买服务预算表08!$1:$1</definedName>
    <definedName name="_xlnm.Print_Titles" localSheetId="12">'区对下转移支付预算表09-1'!$A:$A,'区对下转移支付预算表09-1'!$1:$1</definedName>
    <definedName name="_xlnm.Print_Titles" localSheetId="13">'区对下转移支付绩效目标表09-2'!$A:$A,'区对下转移支付绩效目标表09-2'!$1:$1</definedName>
    <definedName name="_xlnm.Print_Titles" localSheetId="14">新增资产配置表10!$A:$A,新增资产配置表10!$1:$1</definedName>
    <definedName name="_xlnm.Print_Titles" localSheetId="15">上级转移支付补助项目支出预算表11!$A:$A,上级转移支付补助项目支出预算表11!$1:$1</definedName>
    <definedName name="_xlnm.Print_Titles" localSheetId="16">部门项目中期规划预算表12!$A:$A,部门项目中期规划预算表12!$1:$1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<sst xmlns="http://schemas.openxmlformats.org/spreadsheetml/2006/main" count="1039" uniqueCount="405">
  <si>
    <t>预算01-1表</t>
  </si>
  <si>
    <t>单位名称：昆明市五华区保障性住房管理服务中心</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</si>
  <si>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</si>
  <si>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</si>
  <si>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</si>
  <si>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</si>
  <si>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</si>
  <si>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</si>
  <si>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</si>
  <si>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</si>
  <si>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</si>
  <si>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</si>
  <si>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</si>
  <si>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</si>
  <si>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</si>
  <si>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</si>
  <si>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</si>
  <si>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</si>
  <si>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</si>
  <si>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</si>
  <si>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</si>
  <si>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</si>
  <si>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</si>
  <si>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</si>
  <si>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</si>
  <si>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</si>
  <si>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</si>
  <si>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</si>
  <si>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</si>
  <si>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</si>
  <si>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</si>
  <si>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</si>
  <si>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</si>
  <si>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</si>
  <si>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</si>
  <si>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</si>
  <si>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</si>
  <si>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</si>
  <si>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</si>
  <si>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</si>
  <si>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</si>
  <si>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</si>
  <si>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</si>
  <si>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</si>
  <si>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</si>
  <si>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</si>
  <si>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</si>
  <si>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</si>
  <si>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</si>
  <si>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</si>
  <si>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</si>
  <si>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</si>
  <si>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</si>
  <si>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</si>
  <si>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</si>
  <si>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</si>
  <si>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</si>
  <si>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</si>
  <si>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</si>
  <si>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</si>
  <si>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</si>
  <si>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</si>
  <si>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</si>
  <si>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</si>
  <si>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</si>
  <si>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</si>
  <si>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</si>
  <si>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</si>
  <si>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</si>
  <si>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</si>
  <si>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656</t>
  </si>
  <si>
    <t>昆明市五华区保障性住房管理服务中心</t>
  </si>
  <si>
    <t>656001</t>
  </si>
  <si>
    <t>预算01-3表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</si>
  <si>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</si>
  <si>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</si>
  <si>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</si>
  <si>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</si>
  <si>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</si>
  <si>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</si>
  <si>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</si>
  <si>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</si>
  <si>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</si>
  <si>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</si>
  <si>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</si>
  <si>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</si>
  <si>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</si>
  <si>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</si>
  <si>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</si>
  <si>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</si>
  <si>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</si>
  <si>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</si>
  <si>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</si>
  <si>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</si>
  <si>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</si>
  <si>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</si>
  <si>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</si>
  <si>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</si>
  <si>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</si>
  <si>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208</t>
  </si>
  <si>
    <t>社会保障和就业支出</t>
  </si>
  <si>
    <t>20805</t>
  </si>
  <si>
    <t>行政事业单位养老支出</t>
  </si>
  <si>
    <t>2080502</t>
  </si>
  <si>
    <t>事业单位离退休</t>
  </si>
  <si>
    <t>2080505</t>
  </si>
  <si>
    <t>机关事业单位基本养老保险缴费支出</t>
  </si>
  <si>
    <t>210</t>
  </si>
  <si>
    <t>卫生健康支出</t>
  </si>
  <si>
    <t>21011</t>
  </si>
  <si>
    <t>行政事业单位医疗</t>
  </si>
  <si>
    <t>2101102</t>
  </si>
  <si>
    <t>事业单位医疗</t>
  </si>
  <si>
    <t>2101103</t>
  </si>
  <si>
    <t>公务员医疗补助</t>
  </si>
  <si>
    <t>2101199</t>
  </si>
  <si>
    <t>其他行政事业单位医疗支出</t>
  </si>
  <si>
    <t>212</t>
  </si>
  <si>
    <t>城乡社区支出</t>
  </si>
  <si>
    <t>21201</t>
  </si>
  <si>
    <t>城乡社区管理事务</t>
  </si>
  <si>
    <t>2120199</t>
  </si>
  <si>
    <t>其他城乡社区管理事务支出</t>
  </si>
  <si>
    <t>221</t>
  </si>
  <si>
    <t>住房保障支出</t>
  </si>
  <si>
    <t>22102</t>
  </si>
  <si>
    <t>住房改革支出</t>
  </si>
  <si>
    <t>2210201</t>
  </si>
  <si>
    <t>住房公积金</t>
  </si>
  <si>
    <t>预算02-1表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</si>
  <si>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</si>
  <si>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</si>
  <si>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</si>
  <si>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</si>
  <si>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</si>
  <si>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</si>
  <si>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</si>
  <si>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</si>
  <si>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</si>
  <si>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</si>
  <si>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</si>
  <si>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</si>
  <si>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</si>
  <si>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</si>
  <si>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</si>
  <si>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</si>
  <si>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</si>
  <si>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</si>
  <si>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</si>
  <si>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</si>
  <si>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</si>
  <si>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</si>
  <si>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</si>
  <si>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</si>
  <si>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</si>
  <si>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</si>
  <si>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</si>
  <si>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</si>
  <si>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</si>
  <si>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</si>
  <si>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</si>
  <si>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</si>
  <si>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</si>
  <si>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</si>
  <si>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部门预算支出功能分类科目</t>
  </si>
  <si>
    <t>人员经费</t>
  </si>
  <si>
    <t>公用经费</t>
  </si>
  <si>
    <t>合  计</t>
  </si>
  <si>
    <t>预算03表</t>
  </si>
  <si>
    <t>“三公”经费合计</t>
  </si>
  <si>
    <t>因公出国（境）费</t>
  </si>
  <si>
    <t>公务用车购置及运行费</t>
  </si>
  <si>
    <t>公务接待费</t>
  </si>
  <si>
    <t>公务用车购置费</t>
  </si>
  <si>
    <t>公务用车运行费</t>
  </si>
  <si>
    <t>备注：本单位2025年无一般公共预算“三公”经费支出预算，故此表无数据。</t>
  </si>
  <si>
    <t>预算04表</t>
  </si>
  <si>
    <t>主管部门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</si>
  <si>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</si>
  <si>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</si>
  <si>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</si>
  <si>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</si>
  <si>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</si>
  <si>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</si>
  <si>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</si>
  <si>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</si>
  <si>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</si>
  <si>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</si>
  <si>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</si>
  <si>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</si>
  <si>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</si>
  <si>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</si>
  <si>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</si>
  <si>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</si>
  <si>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已预拨</t>
  </si>
  <si>
    <t>530102210000000004755</t>
  </si>
  <si>
    <t>事业人员工资支出</t>
  </si>
  <si>
    <t>30101</t>
  </si>
  <si>
    <t>基本工资</t>
  </si>
  <si>
    <t>30102</t>
  </si>
  <si>
    <t>津贴补贴</t>
  </si>
  <si>
    <t>30103</t>
  </si>
  <si>
    <t>奖金</t>
  </si>
  <si>
    <t>30107</t>
  </si>
  <si>
    <t>绩效工资</t>
  </si>
  <si>
    <t>530102210000000004756</t>
  </si>
  <si>
    <t>社会保障缴费</t>
  </si>
  <si>
    <t>30108</t>
  </si>
  <si>
    <t>机关事业单位基本养老保险缴费</t>
  </si>
  <si>
    <t>30110</t>
  </si>
  <si>
    <t>职工基本医疗保险缴费</t>
  </si>
  <si>
    <t>30111</t>
  </si>
  <si>
    <t>公务员医疗补助缴费</t>
  </si>
  <si>
    <t>30112</t>
  </si>
  <si>
    <t>其他社会保障缴费</t>
  </si>
  <si>
    <t>530102210000000004757</t>
  </si>
  <si>
    <t>30113</t>
  </si>
  <si>
    <t>530102210000000004761</t>
  </si>
  <si>
    <t>工会经费</t>
  </si>
  <si>
    <t>30228</t>
  </si>
  <si>
    <t>530102210000000004763</t>
  </si>
  <si>
    <t>一般公用经费</t>
  </si>
  <si>
    <t>30201</t>
  </si>
  <si>
    <t>办公费</t>
  </si>
  <si>
    <t>30205</t>
  </si>
  <si>
    <t>水费</t>
  </si>
  <si>
    <t>30206</t>
  </si>
  <si>
    <t>电费</t>
  </si>
  <si>
    <t>30207</t>
  </si>
  <si>
    <t>邮电费</t>
  </si>
  <si>
    <t>30211</t>
  </si>
  <si>
    <t>差旅费</t>
  </si>
  <si>
    <t>30213</t>
  </si>
  <si>
    <t>维修（护）费</t>
  </si>
  <si>
    <t>30229</t>
  </si>
  <si>
    <t>福利费</t>
  </si>
  <si>
    <t>30299</t>
  </si>
  <si>
    <t>其他商品和服务支出</t>
  </si>
  <si>
    <t>530102231100001212768</t>
  </si>
  <si>
    <t>离退休人员支出</t>
  </si>
  <si>
    <t>30305</t>
  </si>
  <si>
    <t>生活补助</t>
  </si>
  <si>
    <t>530102231100001419618</t>
  </si>
  <si>
    <t>事业人员绩效奖励</t>
  </si>
  <si>
    <t>530102231100001567554</t>
  </si>
  <si>
    <t>离退休及特殊人员福利费</t>
  </si>
  <si>
    <t>预算05-1表</t>
  </si>
  <si>
    <t>项目分类</t>
  </si>
  <si>
    <t>项目单位</t>
  </si>
  <si>
    <t>经济科目编码</t>
  </si>
  <si>
    <t>经济科目名称</t>
  </si>
  <si>
    <t>本年拨款</t>
  </si>
  <si>
    <t>其中：本次下达</t>
  </si>
  <si>
    <t>其他公用支出</t>
  </si>
  <si>
    <t>530102251100003770312</t>
  </si>
  <si>
    <t>残疾人就业保障经费</t>
  </si>
  <si>
    <t>民生类</t>
  </si>
  <si>
    <t>530102210000000002447</t>
  </si>
  <si>
    <t>保障性住房维修专项经费</t>
  </si>
  <si>
    <t>30227</t>
  </si>
  <si>
    <t>委托业务费</t>
  </si>
  <si>
    <t>530102221100000416040</t>
  </si>
  <si>
    <t>保障性住房专项工作经费</t>
  </si>
  <si>
    <t>预算05-2表</t>
  </si>
  <si>
    <t>项目年度绩效目标</t>
  </si>
  <si>
    <t>一级指标</t>
  </si>
  <si>
    <t>二级指标</t>
  </si>
  <si>
    <t>三级指标</t>
  </si>
  <si>
    <t>指标性质</t>
  </si>
  <si>
    <t>指标值</t>
  </si>
  <si>
    <t>度量单位</t>
  </si>
  <si>
    <t>指标属性</t>
  </si>
  <si>
    <t>指标内容</t>
  </si>
  <si>
    <t>1.房屋在使用过程中由于人为破坏和自然侵蚀会影响其使用性和安全性，房屋的各个部位，如结构、内外墙面、防水及零星构筑物部件等都会有不同程度的损坏，且这种损坏经常发生，无明确规则，即使同一结构的房屋，使用功能的减弱速度和损坏程度也是不均衡的，因此当损坏发生时,需要根据损坏程度随时进行小修、中修或大修;房屋维修工程非常分散。颐养房屋，缓解消耗速度，延长房屋使用年限，减少对于房屋建设的投资。不同的地理环境和使用方法会造成房子的破坏速度存在差异，为此，就需要对房子进行经常性的维修保养,保持以及恢复房屋原有质量以及功能，以保障目前辖区内低保困难家庭租住住房的安全以及正常使用。
2.为了解决维修任务重，工程量大的问题，引入监理机制，积极探索保障性住房维修工作第三方审计机构引入方式，对维修工作质量、造价进行全过程跟踪监理，确保优质高效地完成保障性住房维修工作。
3.改善城市低收入居民的居住条件等重要民生问题，我单位需定期对保障性住房进行检查，维修，以保证住户的安全和正常使用。做到让群众满意，更好的做到便民利民，改善公、廉租房小区周边的自然、人文生态环境，促进了片区的生态和谐。
4.维修房屋数量120套以上，不发生群体上访事件；房屋维修验收合格率达100%、廉租房检查合格率达100%；房屋维修及时率不低于90%;受益对象满意度≥90%。</t>
  </si>
  <si>
    <t>产出指标</t>
  </si>
  <si>
    <t>数量指标</t>
  </si>
  <si>
    <t>维修房屋数量</t>
  </si>
  <si>
    <t>&gt;=</t>
  </si>
  <si>
    <t>120</t>
  </si>
  <si>
    <t>套</t>
  </si>
  <si>
    <t>定量指标</t>
  </si>
  <si>
    <t>反映维修房屋数量</t>
  </si>
  <si>
    <t>质量指标</t>
  </si>
  <si>
    <t>房屋维修验收合格率</t>
  </si>
  <si>
    <t>=</t>
  </si>
  <si>
    <t>100</t>
  </si>
  <si>
    <t>%</t>
  </si>
  <si>
    <t>反映房屋维修验收合格率</t>
  </si>
  <si>
    <t>廉租房检查合格率</t>
  </si>
  <si>
    <t>反映廉租房检查合格率</t>
  </si>
  <si>
    <t>群体上访事件起数</t>
  </si>
  <si>
    <t>&lt;=</t>
  </si>
  <si>
    <t>0</t>
  </si>
  <si>
    <t>起</t>
  </si>
  <si>
    <t>反映群体上访事件起数</t>
  </si>
  <si>
    <t>时效指标</t>
  </si>
  <si>
    <t>房屋维修及时率</t>
  </si>
  <si>
    <t>90</t>
  </si>
  <si>
    <t>反映房屋维修及时率</t>
  </si>
  <si>
    <t>经济成本指标</t>
  </si>
  <si>
    <t>预算批复数</t>
  </si>
  <si>
    <t>元</t>
  </si>
  <si>
    <t>反映维修房屋成本是否超出预算标准</t>
  </si>
  <si>
    <t>效益指标</t>
  </si>
  <si>
    <t>社会效益</t>
  </si>
  <si>
    <t>保障住户居住权益</t>
  </si>
  <si>
    <t>有效保障</t>
  </si>
  <si>
    <t>是/否</t>
  </si>
  <si>
    <t>定性指标</t>
  </si>
  <si>
    <t>反映项目实施后住户的安全和住房的正常使用得到有效保障。</t>
  </si>
  <si>
    <t>维护小区周边环境</t>
  </si>
  <si>
    <t>有效维护</t>
  </si>
  <si>
    <t>反映项目实施后小区周边环境得到有效维护。</t>
  </si>
  <si>
    <t>可持续影响</t>
  </si>
  <si>
    <t>切实发挥保障房的民生作用</t>
  </si>
  <si>
    <t>效果显著</t>
  </si>
  <si>
    <t>反映项目实施后是否切实发挥保障房的民生作用</t>
  </si>
  <si>
    <t>满意度指标</t>
  </si>
  <si>
    <t>服务对象满意度</t>
  </si>
  <si>
    <t>受益对象满意度</t>
  </si>
  <si>
    <t>反映受益对象满意度</t>
  </si>
  <si>
    <t>做好本部门残疾人保障金经费保障，按规定落实干部职工各项待遇，支持部门正常履职。</t>
  </si>
  <si>
    <t>工资福利发放人数</t>
  </si>
  <si>
    <t>183</t>
  </si>
  <si>
    <t>人</t>
  </si>
  <si>
    <t>反映部门（单位）实际发放编制人员数量。</t>
  </si>
  <si>
    <t>部门运转</t>
  </si>
  <si>
    <t>正常运转</t>
  </si>
  <si>
    <t>反映部门（单位）运转情况。</t>
  </si>
  <si>
    <t>单位人员满意度</t>
  </si>
  <si>
    <t>反映部门（单位）人员对工资福利发放的满意程度。</t>
  </si>
  <si>
    <t>社会公众满意度</t>
  </si>
  <si>
    <t>反映社会公众对部门（单位）履职情况的满意程度。</t>
  </si>
  <si>
    <t>1、为进一步完善五华区城镇廉租住房保障轮候制度，建立五华区廉租住房实物配租长效管理机制，区住保中心建立和完善了廉租住房保障对象联审机制，同时加大了对华景苑、华福苑、幸福家园小区等廉租住房小区的日常巡查力度。
2、对五华区金泰国际公共租赁住房进行出租，对房屋租金进行评估。
3、通过在莲花池业务办理点集中办理相关业务，该项业务改革是让承租人能更便捷的完成保障性住房的租赁业务。
4、对保障性住房项目进行绩效咨询服务,协助我单位完成保障性住房相关项目绩效申报工作，包括季度项目绩效申报、年度项目绩效申报、绩效评价报告等的编制。</t>
  </si>
  <si>
    <t>廉租房腾退数量</t>
  </si>
  <si>
    <t>145</t>
  </si>
  <si>
    <t>反映廉租房腾退数量</t>
  </si>
  <si>
    <t>绩效评价咨询服务完成率</t>
  </si>
  <si>
    <t>反映绩效评价咨询服务完成率</t>
  </si>
  <si>
    <t>公租房房屋租金评估数量</t>
  </si>
  <si>
    <t>28</t>
  </si>
  <si>
    <t>反映公租房房屋租金评估数量</t>
  </si>
  <si>
    <t>廉租房腾退合格率</t>
  </si>
  <si>
    <t>反映廉租房腾退合格率</t>
  </si>
  <si>
    <t>绩效评价咨询服务合格率</t>
  </si>
  <si>
    <t>反映绩效评价咨询服务合格率</t>
  </si>
  <si>
    <t>绩效评价咨询服务工作及时性</t>
  </si>
  <si>
    <t>及时</t>
  </si>
  <si>
    <t>反映绩效评价咨询服务工作及时性</t>
  </si>
  <si>
    <t>反映支出是否超出预算标准</t>
  </si>
  <si>
    <t>提升办事效率</t>
  </si>
  <si>
    <t>反映项目实施后能否有效提升办事效率</t>
  </si>
  <si>
    <t>有效解决低收入家庭的住房问题，改善居住条件。</t>
  </si>
  <si>
    <t>反映项目实施后有效解决低收入家庭的住房问题，改善居住条件。</t>
  </si>
  <si>
    <t>预算06表</t>
  </si>
  <si>
    <t>政府性基金预算支出预算表</t>
  </si>
  <si>
    <t>单位名称：昆明市发展和改革委员会</t>
  </si>
  <si>
    <t>政府性基金预算支出</t>
  </si>
  <si>
    <t>备注：本单位2025年无部门政府性基金预算支出预算，故此表无数据。</t>
  </si>
  <si>
    <t>预算07表</t>
  </si>
  <si>
    <t>预算项目</t>
  </si>
  <si>
    <t>采购项目</t>
  </si>
  <si>
    <t>采购品目</t>
  </si>
  <si>
    <t>计量
单位</t>
  </si>
  <si>
    <t>数量</t>
  </si>
  <si>
    <t>面向中小企业预留资金</t>
  </si>
  <si>
    <t>政府性基金</t>
  </si>
  <si>
    <t>国有资本经营收益</t>
  </si>
  <si>
    <t>财政专户管理的收入</t>
  </si>
  <si>
    <t>单位自筹</t>
  </si>
  <si>
    <t>复印纸</t>
  </si>
  <si>
    <t>批</t>
  </si>
  <si>
    <t>备注：当面向中小企业预留资金大于合计时，面向中小企业预留资金为三年预计数。</t>
  </si>
  <si>
    <t>预算08表</t>
  </si>
  <si>
    <t>政府购买服务项目</t>
  </si>
  <si>
    <t>政府购买服务指导性目录代码</t>
  </si>
  <si>
    <t>基本支出/项目支出</t>
  </si>
  <si>
    <t>所属服务类别</t>
  </si>
  <si>
    <t>所属服务领域</t>
  </si>
  <si>
    <t>购买内容简述</t>
  </si>
  <si>
    <t>备注：本单位2025年无部门政府购买服务预算，故此表无数据。</t>
  </si>
  <si>
    <t>预算09-1表</t>
  </si>
  <si>
    <t>单位名称（项目）</t>
  </si>
  <si>
    <t>地区</t>
  </si>
  <si>
    <t>备注：本单位2025年无区对下转移支付预算，故此表无数据。</t>
  </si>
  <si>
    <t>预算09-2表</t>
  </si>
  <si>
    <t>备注：本单位2025年无区对下转移支付绩效目标，故此表无数据。</t>
  </si>
  <si>
    <t xml:space="preserve">预算10表
</t>
  </si>
  <si>
    <t>资产类别</t>
  </si>
  <si>
    <t>资产分类代码.名称</t>
  </si>
  <si>
    <t>资产名称</t>
  </si>
  <si>
    <t>计量单位</t>
  </si>
  <si>
    <t>财政部门批复数（元）</t>
  </si>
  <si>
    <t>单价</t>
  </si>
  <si>
    <t>金额</t>
  </si>
  <si>
    <t>备注：本单位2025年无新增资产配置预算，故此表无数据。</t>
  </si>
  <si>
    <t>预算11表</t>
  </si>
  <si>
    <t>上级补助</t>
  </si>
  <si>
    <t>备注：本单位2025年无上级转移支付补助项目支出预算，故此表无数据。</t>
  </si>
  <si>
    <t>预算12表</t>
  </si>
  <si>
    <t>项目级次</t>
  </si>
  <si>
    <t>216 其他公用支出</t>
  </si>
  <si>
    <t>本级</t>
  </si>
  <si>
    <t>312 民生类</t>
  </si>
  <si>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</sst>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35">
    <font>
      <sz val="11"/>
      <color theme="1"/>
      <name val="宋体"/>
      <charset val="134"/>
      <scheme val="minor"/>
    </font>
    <font>
      <sz val="10"/>
      <color rgb="FF000000"/>
      <name val="宋体"/>
      <charset val="134"/>
    </font>
    <font>
      <sz val="9"/>
      <color rgb="FF000000"/>
      <name val="宋体"/>
      <charset val="134"/>
    </font>
    <font>
      <b/>
      <sz val="23"/>
      <color rgb="FF000000"/>
      <name val="宋体"/>
      <charset val="134"/>
    </font>
    <font>
      <sz val="11"/>
      <color rgb="FF000000"/>
      <name val="宋体"/>
      <charset val="134"/>
    </font>
    <font>
      <sz val="9"/>
      <color theme="1"/>
      <name val="宋体"/>
      <charset val="134"/>
    </font>
    <font>
      <sz val="9"/>
      <color theme="1"/>
      <name val="宋体"/>
      <charset val="134"/>
      <scheme val="minor"/>
    </font>
    <font>
      <sz val="10"/>
      <color rgb="FF000000"/>
      <name val="Arial"/>
      <charset val="134"/>
    </font>
    <font>
      <b/>
      <sz val="23.95"/>
      <color rgb="FF000000"/>
      <name val="宋体"/>
      <charset val="134"/>
    </font>
    <font>
      <b/>
      <sz val="22"/>
      <color rgb="FF000000"/>
      <name val="宋体"/>
      <charset val="134"/>
    </font>
    <font>
      <sz val="10"/>
      <color rgb="FFFFFFFF"/>
      <name val="宋体"/>
      <charset val="134"/>
    </font>
    <font>
      <b/>
      <sz val="21"/>
      <color rgb="FF000000"/>
      <name val="宋体"/>
      <charset val="134"/>
    </font>
    <font>
      <b/>
      <sz val="18"/>
      <color rgb="FF000000"/>
      <name val="宋体"/>
      <charset val="134"/>
    </font>
    <font>
      <sz val="9.75"/>
      <color rgb="FF000000"/>
      <name val="SimSun"/>
      <charset val="134"/>
    </font>
    <font>
      <b/>
      <sz val="9"/>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3" borderId="14"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15" applyNumberFormat="0" applyFill="0" applyAlignment="0" applyProtection="0">
      <alignment vertical="center"/>
    </xf>
    <xf numFmtId="0" fontId="21" fillId="0" borderId="15" applyNumberFormat="0" applyFill="0" applyAlignment="0" applyProtection="0">
      <alignment vertical="center"/>
    </xf>
    <xf numFmtId="0" fontId="22" fillId="0" borderId="16" applyNumberFormat="0" applyFill="0" applyAlignment="0" applyProtection="0">
      <alignment vertical="center"/>
    </xf>
    <xf numFmtId="0" fontId="22" fillId="0" borderId="0" applyNumberFormat="0" applyFill="0" applyBorder="0" applyAlignment="0" applyProtection="0">
      <alignment vertical="center"/>
    </xf>
    <xf numFmtId="0" fontId="23" fillId="4" borderId="17" applyNumberFormat="0" applyAlignment="0" applyProtection="0">
      <alignment vertical="center"/>
    </xf>
    <xf numFmtId="0" fontId="24" fillId="5" borderId="18" applyNumberFormat="0" applyAlignment="0" applyProtection="0">
      <alignment vertical="center"/>
    </xf>
    <xf numFmtId="0" fontId="25" fillId="5" borderId="17" applyNumberFormat="0" applyAlignment="0" applyProtection="0">
      <alignment vertical="center"/>
    </xf>
    <xf numFmtId="0" fontId="26" fillId="6" borderId="19" applyNumberFormat="0" applyAlignment="0" applyProtection="0">
      <alignment vertical="center"/>
    </xf>
    <xf numFmtId="0" fontId="27" fillId="0" borderId="20" applyNumberFormat="0" applyFill="0" applyAlignment="0" applyProtection="0">
      <alignment vertical="center"/>
    </xf>
    <xf numFmtId="0" fontId="28" fillId="0" borderId="21" applyNumberFormat="0" applyFill="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3" fillId="11" borderId="0" applyNumberFormat="0" applyBorder="0" applyAlignment="0" applyProtection="0">
      <alignment vertical="center"/>
    </xf>
    <xf numFmtId="0" fontId="33" fillId="12" borderId="0" applyNumberFormat="0" applyBorder="0" applyAlignment="0" applyProtection="0">
      <alignment vertical="center"/>
    </xf>
    <xf numFmtId="0" fontId="32" fillId="13" borderId="0" applyNumberFormat="0" applyBorder="0" applyAlignment="0" applyProtection="0">
      <alignment vertical="center"/>
    </xf>
    <xf numFmtId="0" fontId="32" fillId="14" borderId="0" applyNumberFormat="0" applyBorder="0" applyAlignment="0" applyProtection="0">
      <alignment vertical="center"/>
    </xf>
    <xf numFmtId="0" fontId="33" fillId="15" borderId="0" applyNumberFormat="0" applyBorder="0" applyAlignment="0" applyProtection="0">
      <alignment vertical="center"/>
    </xf>
    <xf numFmtId="0" fontId="33" fillId="16" borderId="0" applyNumberFormat="0" applyBorder="0" applyAlignment="0" applyProtection="0">
      <alignment vertical="center"/>
    </xf>
    <xf numFmtId="0" fontId="32" fillId="17" borderId="0" applyNumberFormat="0" applyBorder="0" applyAlignment="0" applyProtection="0">
      <alignment vertical="center"/>
    </xf>
    <xf numFmtId="0" fontId="32" fillId="18" borderId="0" applyNumberFormat="0" applyBorder="0" applyAlignment="0" applyProtection="0">
      <alignment vertical="center"/>
    </xf>
    <xf numFmtId="0" fontId="33" fillId="19" borderId="0" applyNumberFormat="0" applyBorder="0" applyAlignment="0" applyProtection="0">
      <alignment vertical="center"/>
    </xf>
    <xf numFmtId="0" fontId="33" fillId="20" borderId="0" applyNumberFormat="0" applyBorder="0" applyAlignment="0" applyProtection="0">
      <alignment vertical="center"/>
    </xf>
    <xf numFmtId="0" fontId="32" fillId="21" borderId="0" applyNumberFormat="0" applyBorder="0" applyAlignment="0" applyProtection="0">
      <alignment vertical="center"/>
    </xf>
    <xf numFmtId="0" fontId="32" fillId="22" borderId="0" applyNumberFormat="0" applyBorder="0" applyAlignment="0" applyProtection="0">
      <alignment vertical="center"/>
    </xf>
    <xf numFmtId="0" fontId="33" fillId="23" borderId="0" applyNumberFormat="0" applyBorder="0" applyAlignment="0" applyProtection="0">
      <alignment vertical="center"/>
    </xf>
    <xf numFmtId="0" fontId="33" fillId="24" borderId="0" applyNumberFormat="0" applyBorder="0" applyAlignment="0" applyProtection="0">
      <alignment vertical="center"/>
    </xf>
    <xf numFmtId="0" fontId="32" fillId="25" borderId="0" applyNumberFormat="0" applyBorder="0" applyAlignment="0" applyProtection="0">
      <alignment vertical="center"/>
    </xf>
    <xf numFmtId="0" fontId="32" fillId="26" borderId="0" applyNumberFormat="0" applyBorder="0" applyAlignment="0" applyProtection="0">
      <alignment vertical="center"/>
    </xf>
    <xf numFmtId="0" fontId="33" fillId="27" borderId="0" applyNumberFormat="0" applyBorder="0" applyAlignment="0" applyProtection="0">
      <alignment vertical="center"/>
    </xf>
    <xf numFmtId="0" fontId="33" fillId="28" borderId="0" applyNumberFormat="0" applyBorder="0" applyAlignment="0" applyProtection="0">
      <alignment vertical="center"/>
    </xf>
    <xf numFmtId="0" fontId="32" fillId="29" borderId="0" applyNumberFormat="0" applyBorder="0" applyAlignment="0" applyProtection="0">
      <alignment vertical="center"/>
    </xf>
    <xf numFmtId="0" fontId="32" fillId="30" borderId="0" applyNumberFormat="0" applyBorder="0" applyAlignment="0" applyProtection="0">
      <alignment vertical="center"/>
    </xf>
    <xf numFmtId="0" fontId="33" fillId="31" borderId="0" applyNumberFormat="0" applyBorder="0" applyAlignment="0" applyProtection="0">
      <alignment vertical="center"/>
    </xf>
    <xf numFmtId="0" fontId="33" fillId="32" borderId="0" applyNumberFormat="0" applyBorder="0" applyAlignment="0" applyProtection="0">
      <alignment vertical="center"/>
    </xf>
    <xf numFmtId="0" fontId="32" fillId="33" borderId="0" applyNumberFormat="0" applyBorder="0" applyAlignment="0" applyProtection="0">
      <alignment vertical="center"/>
    </xf>
    <xf numFmtId="176" fontId="34" fillId="0" borderId="7">
      <alignment horizontal="right" vertical="center"/>
    </xf>
    <xf numFmtId="177" fontId="34" fillId="0" borderId="7">
      <alignment horizontal="right" vertical="center"/>
    </xf>
    <xf numFmtId="10" fontId="34" fillId="0" borderId="7">
      <alignment horizontal="right" vertical="center"/>
    </xf>
    <xf numFmtId="178" fontId="34" fillId="0" borderId="7">
      <alignment horizontal="right" vertical="center"/>
    </xf>
    <xf numFmtId="49" fontId="34" fillId="0" borderId="7">
      <alignment horizontal="left" vertical="center" wrapText="1"/>
    </xf>
    <xf numFmtId="178" fontId="34" fillId="0" borderId="7">
      <alignment horizontal="right" vertical="center"/>
    </xf>
    <xf numFmtId="179" fontId="34" fillId="0" borderId="7">
      <alignment horizontal="right" vertical="center"/>
    </xf>
    <xf numFmtId="180" fontId="34" fillId="0" borderId="7">
      <alignment horizontal="right" vertical="center"/>
    </xf>
  </cellStyleXfs>
  <cellXfs count="201">
    <xf numFmtId="0" fontId="0" fillId="0" borderId="0" xfId="0" applyFont="1" applyBorder="1"/>
    <xf numFmtId="0" fontId="0" fillId="0" borderId="0" xfId="0" applyFont="1" applyBorder="1" applyAlignment="1">
      <alignment horizontal="center" vertical="center"/>
    </xf>
    <xf numFmtId="49" fontId="1" fillId="0" borderId="0" xfId="0" applyNumberFormat="1" applyFont="1" applyBorder="1"/>
    <xf numFmtId="0" fontId="2" fillId="0" borderId="0" xfId="0" applyFont="1" applyBorder="1" applyAlignment="1" applyProtection="1">
      <alignment horizontal="right" vertical="center"/>
      <protection locked="0"/>
    </xf>
    <xf numFmtId="0" fontId="3" fillId="0" borderId="0" xfId="0" applyFont="1" applyBorder="1" applyAlignment="1">
      <alignment horizontal="center" vertical="center"/>
    </xf>
    <xf numFmtId="0" fontId="2" fillId="0" borderId="0" xfId="0" applyFont="1" applyBorder="1" applyAlignment="1" applyProtection="1">
      <alignment horizontal="left" vertical="center"/>
      <protection locked="0"/>
    </xf>
    <xf numFmtId="0" fontId="4" fillId="0" borderId="0" xfId="0" applyFont="1" applyBorder="1" applyAlignment="1">
      <alignment horizontal="left" vertical="center"/>
    </xf>
    <xf numFmtId="0" fontId="4" fillId="0" borderId="0" xfId="0" applyFont="1" applyBorder="1"/>
    <xf numFmtId="0" fontId="2" fillId="0" borderId="0" xfId="0" applyFont="1" applyBorder="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1" xfId="0" applyFont="1" applyBorder="1" applyAlignment="1">
      <alignment horizontal="center" vertical="center"/>
    </xf>
    <xf numFmtId="0" fontId="4" fillId="2" borderId="6" xfId="0" applyFont="1" applyFill="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1" fillId="0" borderId="7" xfId="0" applyFont="1" applyBorder="1" applyAlignment="1">
      <alignment horizontal="center" vertical="center"/>
    </xf>
    <xf numFmtId="0" fontId="2" fillId="2" borderId="7" xfId="0" applyFont="1" applyFill="1" applyBorder="1" applyAlignment="1" applyProtection="1">
      <alignment horizontal="left" vertical="center" wrapText="1"/>
      <protection locked="0"/>
    </xf>
    <xf numFmtId="43" fontId="2" fillId="0" borderId="7" xfId="0" applyNumberFormat="1" applyFont="1" applyBorder="1" applyAlignment="1" applyProtection="1">
      <alignment horizontal="right" vertical="center" wrapText="1"/>
      <protection locked="0"/>
    </xf>
    <xf numFmtId="49" fontId="5" fillId="0" borderId="7" xfId="53" applyNumberFormat="1" applyFont="1" applyBorder="1">
      <alignment horizontal="left" vertical="center" wrapText="1"/>
    </xf>
    <xf numFmtId="0" fontId="2" fillId="0" borderId="2" xfId="0" applyFont="1" applyBorder="1" applyAlignment="1" applyProtection="1">
      <alignment horizontal="center"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4" fillId="2" borderId="1" xfId="0" applyFont="1" applyFill="1" applyBorder="1" applyAlignment="1">
      <alignment horizontal="center" vertical="center"/>
    </xf>
    <xf numFmtId="0" fontId="4" fillId="0" borderId="5" xfId="0" applyFont="1" applyBorder="1" applyAlignment="1">
      <alignment horizontal="center" vertical="center"/>
    </xf>
    <xf numFmtId="0" fontId="2" fillId="0" borderId="7" xfId="0" applyFont="1" applyBorder="1" applyAlignment="1">
      <alignment horizontal="left" vertical="center" wrapText="1"/>
    </xf>
    <xf numFmtId="4" fontId="2" fillId="0" borderId="7" xfId="0" applyNumberFormat="1" applyFont="1" applyBorder="1" applyAlignment="1">
      <alignment horizontal="right" vertical="center" wrapText="1"/>
    </xf>
    <xf numFmtId="0" fontId="2" fillId="0" borderId="7" xfId="0" applyFont="1" applyBorder="1" applyAlignment="1" applyProtection="1">
      <alignment horizontal="left" vertical="center" wrapText="1"/>
      <protection locked="0"/>
    </xf>
    <xf numFmtId="4" fontId="2" fillId="0" borderId="7" xfId="0" applyNumberFormat="1" applyFont="1" applyBorder="1" applyAlignment="1" applyProtection="1">
      <alignment horizontal="right" vertical="center" wrapText="1"/>
      <protection locked="0"/>
    </xf>
    <xf numFmtId="0" fontId="1" fillId="0" borderId="2" xfId="0" applyFont="1" applyBorder="1" applyAlignment="1" applyProtection="1">
      <alignment horizontal="center" vertical="center" wrapText="1"/>
      <protection locked="0"/>
    </xf>
    <xf numFmtId="0" fontId="2" fillId="0" borderId="3" xfId="0" applyFont="1" applyBorder="1" applyAlignment="1">
      <alignment horizontal="left" vertical="center"/>
    </xf>
    <xf numFmtId="0" fontId="2" fillId="2" borderId="4" xfId="0" applyFont="1" applyFill="1" applyBorder="1" applyAlignment="1">
      <alignment horizontal="left" vertical="center"/>
    </xf>
    <xf numFmtId="0" fontId="6" fillId="0" borderId="0" xfId="0" applyFont="1" applyBorder="1"/>
    <xf numFmtId="0" fontId="1" fillId="0" borderId="7" xfId="0" applyFont="1" applyBorder="1" applyAlignment="1" applyProtection="1">
      <alignment horizontal="center" vertical="center"/>
      <protection locked="0"/>
    </xf>
    <xf numFmtId="4" fontId="5" fillId="0" borderId="7" xfId="54" applyNumberFormat="1" applyFont="1" applyBorder="1">
      <alignment horizontal="right" vertical="center"/>
    </xf>
    <xf numFmtId="0" fontId="2" fillId="2" borderId="0" xfId="0" applyFont="1" applyFill="1" applyBorder="1" applyAlignment="1" applyProtection="1">
      <alignment horizontal="right" vertical="top" wrapText="1"/>
      <protection locked="0"/>
    </xf>
    <xf numFmtId="0" fontId="7" fillId="0" borderId="0" xfId="0" applyFont="1" applyBorder="1" applyAlignment="1" applyProtection="1">
      <alignment vertical="top"/>
      <protection locked="0"/>
    </xf>
    <xf numFmtId="0" fontId="7" fillId="0" borderId="0" xfId="0" applyFont="1" applyBorder="1" applyAlignment="1">
      <alignment vertical="top"/>
    </xf>
    <xf numFmtId="0" fontId="8" fillId="2" borderId="0" xfId="0" applyFont="1" applyFill="1" applyBorder="1" applyAlignment="1" applyProtection="1">
      <alignment horizontal="center" vertical="center" wrapText="1"/>
      <protection locked="0"/>
    </xf>
    <xf numFmtId="0" fontId="7" fillId="0" borderId="0" xfId="0" applyFont="1" applyBorder="1" applyProtection="1">
      <protection locked="0"/>
    </xf>
    <xf numFmtId="0" fontId="7" fillId="0" borderId="0" xfId="0" applyFont="1" applyBorder="1"/>
    <xf numFmtId="0" fontId="2" fillId="2" borderId="0" xfId="0" applyFont="1" applyFill="1" applyBorder="1" applyAlignment="1" applyProtection="1">
      <alignment horizontal="left" vertical="center" wrapText="1"/>
      <protection locked="0"/>
    </xf>
    <xf numFmtId="0" fontId="1" fillId="2" borderId="0" xfId="0" applyFont="1" applyFill="1" applyBorder="1" applyAlignment="1" applyProtection="1">
      <alignment horizontal="right" vertical="center"/>
      <protection locked="0"/>
    </xf>
    <xf numFmtId="0" fontId="1" fillId="2" borderId="0" xfId="0" applyFont="1" applyFill="1" applyBorder="1" applyAlignment="1" applyProtection="1">
      <alignment horizontal="right" vertical="center" wrapText="1"/>
      <protection locked="0"/>
    </xf>
    <xf numFmtId="0" fontId="1" fillId="0" borderId="7" xfId="0" applyFont="1" applyBorder="1" applyAlignment="1" applyProtection="1">
      <alignment horizontal="center" vertical="center" wrapText="1"/>
      <protection locked="0"/>
    </xf>
    <xf numFmtId="0" fontId="1" fillId="2" borderId="7" xfId="0" applyFont="1" applyFill="1" applyBorder="1" applyAlignment="1" applyProtection="1">
      <alignment horizontal="center" vertical="center"/>
      <protection locked="0"/>
    </xf>
    <xf numFmtId="0" fontId="1" fillId="2" borderId="7" xfId="0" applyFont="1" applyFill="1" applyBorder="1" applyAlignment="1" applyProtection="1">
      <alignment horizontal="center" vertical="center" wrapText="1"/>
      <protection locked="0"/>
    </xf>
    <xf numFmtId="0" fontId="1" fillId="2" borderId="7" xfId="0" applyFont="1" applyFill="1" applyBorder="1" applyAlignment="1" applyProtection="1">
      <alignment horizontal="right" vertical="center"/>
      <protection locked="0"/>
    </xf>
    <xf numFmtId="0" fontId="1" fillId="2" borderId="7" xfId="0" applyFont="1" applyFill="1" applyBorder="1" applyAlignment="1" applyProtection="1">
      <alignment horizontal="right" vertical="center" wrapText="1"/>
      <protection locked="0"/>
    </xf>
    <xf numFmtId="0" fontId="2" fillId="2" borderId="7" xfId="0" applyFont="1" applyFill="1" applyBorder="1" applyAlignment="1">
      <alignment horizontal="center" vertical="center" wrapText="1"/>
    </xf>
    <xf numFmtId="0" fontId="2" fillId="2" borderId="7" xfId="0" applyFont="1" applyFill="1" applyBorder="1" applyAlignment="1">
      <alignment horizontal="left" vertical="center" wrapText="1"/>
    </xf>
    <xf numFmtId="0" fontId="2" fillId="2" borderId="7" xfId="0" applyFont="1" applyFill="1" applyBorder="1" applyAlignment="1" applyProtection="1">
      <alignment horizontal="center" vertical="center" wrapText="1"/>
      <protection locked="0"/>
    </xf>
    <xf numFmtId="3" fontId="2" fillId="2" borderId="7" xfId="0" applyNumberFormat="1" applyFont="1" applyFill="1" applyBorder="1" applyAlignment="1" applyProtection="1">
      <alignment horizontal="right" vertical="center"/>
      <protection locked="0"/>
    </xf>
    <xf numFmtId="4" fontId="2" fillId="0" borderId="7" xfId="0" applyNumberFormat="1" applyFont="1" applyBorder="1" applyAlignment="1" applyProtection="1">
      <alignment horizontal="right" vertical="center"/>
      <protection locked="0"/>
    </xf>
    <xf numFmtId="0" fontId="2" fillId="0" borderId="7" xfId="0" applyFont="1" applyBorder="1" applyAlignment="1">
      <alignment horizontal="center" vertical="center"/>
    </xf>
    <xf numFmtId="0" fontId="2" fillId="0" borderId="7" xfId="0" applyFont="1" applyBorder="1" applyAlignment="1" applyProtection="1">
      <alignment horizontal="left"/>
      <protection locked="0"/>
    </xf>
    <xf numFmtId="0" fontId="2" fillId="0" borderId="7" xfId="0" applyFont="1" applyBorder="1" applyAlignment="1">
      <alignment horizontal="left"/>
    </xf>
    <xf numFmtId="0" fontId="2" fillId="2" borderId="7" xfId="0" applyFont="1" applyFill="1" applyBorder="1" applyAlignment="1">
      <alignment horizontal="right" vertical="center"/>
    </xf>
    <xf numFmtId="0" fontId="2" fillId="2" borderId="0" xfId="0" applyFont="1" applyFill="1" applyBorder="1" applyAlignment="1" applyProtection="1">
      <alignment horizontal="right" vertical="center" wrapText="1"/>
      <protection locked="0"/>
    </xf>
    <xf numFmtId="0" fontId="9" fillId="0" borderId="0" xfId="0" applyFont="1" applyBorder="1" applyAlignment="1">
      <alignment horizontal="center" vertical="center"/>
    </xf>
    <xf numFmtId="0" fontId="3" fillId="0" borderId="0" xfId="0" applyFont="1"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2" fillId="0" borderId="7" xfId="0" applyFont="1" applyBorder="1" applyAlignment="1">
      <alignment horizontal="center" vertical="center" wrapText="1"/>
    </xf>
    <xf numFmtId="0" fontId="2" fillId="2" borderId="7" xfId="0" applyFont="1" applyFill="1" applyBorder="1" applyAlignment="1" applyProtection="1">
      <alignment horizontal="center" vertical="center"/>
      <protection locked="0"/>
    </xf>
    <xf numFmtId="0" fontId="1" fillId="0" borderId="0" xfId="0" applyFont="1" applyBorder="1" applyAlignment="1">
      <alignment horizontal="right" vertical="center"/>
    </xf>
    <xf numFmtId="0" fontId="9" fillId="0" borderId="0" xfId="0" applyFont="1" applyBorder="1" applyAlignment="1">
      <alignment horizontal="center" vertical="center" wrapText="1"/>
    </xf>
    <xf numFmtId="0" fontId="2" fillId="0" borderId="0" xfId="0" applyFont="1" applyBorder="1" applyAlignment="1">
      <alignment horizontal="left" vertical="center" wrapText="1"/>
    </xf>
    <xf numFmtId="0" fontId="4" fillId="0" borderId="0" xfId="0" applyFont="1" applyBorder="1" applyAlignment="1">
      <alignment wrapText="1"/>
    </xf>
    <xf numFmtId="0" fontId="1" fillId="0" borderId="0" xfId="0" applyFont="1" applyBorder="1" applyAlignment="1">
      <alignment horizontal="right" wrapText="1"/>
    </xf>
    <xf numFmtId="0" fontId="4" fillId="0" borderId="4" xfId="0" applyFont="1" applyBorder="1" applyAlignment="1" applyProtection="1">
      <alignment horizontal="center" vertical="center"/>
      <protection locked="0"/>
    </xf>
    <xf numFmtId="0" fontId="4" fillId="0" borderId="8" xfId="0" applyFont="1" applyBorder="1" applyAlignment="1">
      <alignment horizontal="center" vertical="center" wrapText="1"/>
    </xf>
    <xf numFmtId="0" fontId="1" fillId="0" borderId="6" xfId="0" applyFont="1" applyBorder="1" applyAlignment="1" applyProtection="1">
      <alignment horizontal="center" vertical="center"/>
      <protection locked="0"/>
    </xf>
    <xf numFmtId="0" fontId="1" fillId="0" borderId="2" xfId="0" applyFont="1" applyBorder="1" applyAlignment="1">
      <alignment horizontal="center" vertical="center"/>
    </xf>
    <xf numFmtId="178" fontId="5" fillId="0" borderId="7" xfId="0" applyNumberFormat="1" applyFont="1" applyBorder="1" applyAlignment="1">
      <alignment horizontal="right" vertical="center"/>
    </xf>
    <xf numFmtId="0" fontId="1" fillId="0" borderId="0" xfId="0" applyFont="1" applyBorder="1" applyAlignment="1">
      <alignment wrapText="1"/>
    </xf>
    <xf numFmtId="0" fontId="1" fillId="0" borderId="0" xfId="0" applyFont="1" applyBorder="1" applyProtection="1">
      <protection locked="0"/>
    </xf>
    <xf numFmtId="0" fontId="3" fillId="0" borderId="0" xfId="0" applyFont="1" applyBorder="1" applyAlignment="1">
      <alignment horizontal="center" vertical="center" wrapText="1"/>
    </xf>
    <xf numFmtId="0" fontId="4" fillId="0" borderId="0" xfId="0" applyFont="1" applyBorder="1" applyProtection="1">
      <protection locked="0"/>
    </xf>
    <xf numFmtId="0" fontId="4" fillId="0" borderId="9" xfId="0" applyFont="1" applyBorder="1" applyAlignment="1" applyProtection="1">
      <alignment horizontal="center" vertical="center"/>
      <protection locked="0"/>
    </xf>
    <xf numFmtId="0" fontId="4" fillId="0" borderId="9" xfId="0" applyFont="1" applyBorder="1" applyAlignment="1">
      <alignment horizontal="center" vertical="center" wrapText="1"/>
    </xf>
    <xf numFmtId="0" fontId="4" fillId="0" borderId="10" xfId="0" applyFont="1" applyBorder="1" applyAlignment="1" applyProtection="1">
      <alignment horizontal="center" vertical="center"/>
      <protection locked="0"/>
    </xf>
    <xf numFmtId="0" fontId="4" fillId="0" borderId="10" xfId="0" applyFont="1" applyBorder="1" applyAlignment="1">
      <alignment horizontal="center" vertical="center" wrapText="1"/>
    </xf>
    <xf numFmtId="0" fontId="4" fillId="0" borderId="11" xfId="0" applyFont="1" applyBorder="1" applyAlignment="1" applyProtection="1">
      <alignment horizontal="center" vertical="center"/>
      <protection locked="0"/>
    </xf>
    <xf numFmtId="0" fontId="4" fillId="0" borderId="11" xfId="0" applyFont="1" applyBorder="1" applyAlignment="1">
      <alignment horizontal="center" vertical="center" wrapText="1"/>
    </xf>
    <xf numFmtId="0" fontId="2" fillId="0" borderId="6" xfId="0" applyFont="1" applyBorder="1" applyAlignment="1">
      <alignment horizontal="left" vertical="center" wrapText="1"/>
    </xf>
    <xf numFmtId="0" fontId="2" fillId="0" borderId="11" xfId="0" applyFont="1" applyBorder="1" applyAlignment="1" applyProtection="1">
      <alignment horizontal="left" vertical="center"/>
      <protection locked="0"/>
    </xf>
    <xf numFmtId="0" fontId="2" fillId="0" borderId="11" xfId="0" applyFont="1" applyBorder="1" applyAlignment="1">
      <alignment horizontal="left" vertical="center" wrapText="1"/>
    </xf>
    <xf numFmtId="0" fontId="2" fillId="0" borderId="12" xfId="0" applyFont="1" applyBorder="1" applyAlignment="1">
      <alignment horizontal="center" vertical="center"/>
    </xf>
    <xf numFmtId="0" fontId="2" fillId="0" borderId="13" xfId="0" applyFont="1" applyBorder="1" applyAlignment="1" applyProtection="1">
      <alignment horizontal="left" vertical="center"/>
      <protection locked="0"/>
    </xf>
    <xf numFmtId="0" fontId="2" fillId="0" borderId="13" xfId="0" applyFont="1" applyBorder="1" applyAlignment="1">
      <alignment horizontal="left" vertical="center"/>
    </xf>
    <xf numFmtId="0" fontId="2" fillId="0" borderId="0" xfId="0" applyFont="1" applyBorder="1" applyAlignment="1" applyProtection="1">
      <alignment vertical="top" wrapText="1"/>
      <protection locked="0"/>
    </xf>
    <xf numFmtId="0" fontId="3" fillId="0" borderId="0" xfId="0" applyFont="1" applyBorder="1" applyAlignment="1" applyProtection="1">
      <alignment horizontal="center" vertical="center" wrapText="1"/>
      <protection locked="0"/>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10" xfId="0" applyFont="1" applyBorder="1" applyAlignment="1" applyProtection="1">
      <alignment horizontal="center" vertical="center" wrapText="1"/>
      <protection locked="0"/>
    </xf>
    <xf numFmtId="0" fontId="4" fillId="0" borderId="13" xfId="0" applyFont="1" applyBorder="1" applyAlignment="1">
      <alignment horizontal="center" vertical="center" wrapText="1"/>
    </xf>
    <xf numFmtId="0" fontId="4" fillId="0" borderId="11" xfId="0" applyFont="1" applyBorder="1" applyAlignment="1" applyProtection="1">
      <alignment horizontal="center" vertical="center" wrapText="1"/>
      <protection locked="0"/>
    </xf>
    <xf numFmtId="0" fontId="2" fillId="2" borderId="11" xfId="0" applyFont="1" applyFill="1" applyBorder="1" applyAlignment="1">
      <alignment horizontal="left" vertical="center"/>
    </xf>
    <xf numFmtId="0" fontId="2" fillId="0" borderId="0" xfId="0" applyFont="1" applyBorder="1" applyAlignment="1" applyProtection="1">
      <alignment horizontal="right" vertical="center" wrapText="1"/>
      <protection locked="0"/>
    </xf>
    <xf numFmtId="0" fontId="2" fillId="0" borderId="0" xfId="0" applyFont="1" applyBorder="1" applyAlignment="1" applyProtection="1">
      <alignment horizontal="right" wrapText="1"/>
      <protection locked="0"/>
    </xf>
    <xf numFmtId="0" fontId="4" fillId="0" borderId="3" xfId="0" applyFont="1" applyBorder="1" applyAlignment="1" applyProtection="1">
      <alignment horizontal="center" vertical="center"/>
      <protection locked="0"/>
    </xf>
    <xf numFmtId="0" fontId="4" fillId="0" borderId="13" xfId="0" applyFont="1" applyBorder="1" applyAlignment="1" applyProtection="1">
      <alignment horizontal="center" vertical="center"/>
      <protection locked="0"/>
    </xf>
    <xf numFmtId="0" fontId="4" fillId="0" borderId="13" xfId="0" applyFont="1" applyBorder="1" applyAlignment="1" applyProtection="1">
      <alignment horizontal="center" vertical="center" wrapText="1"/>
      <protection locked="0"/>
    </xf>
    <xf numFmtId="0" fontId="2" fillId="0" borderId="0" xfId="0" applyFont="1" applyBorder="1" applyAlignment="1">
      <alignment horizontal="left" vertical="center"/>
    </xf>
    <xf numFmtId="180" fontId="5" fillId="0" borderId="7" xfId="56" applyNumberFormat="1" applyFont="1" applyBorder="1" applyAlignment="1">
      <alignment horizontal="center" vertical="center"/>
    </xf>
    <xf numFmtId="180" fontId="5" fillId="0" borderId="7" xfId="0" applyNumberFormat="1" applyFont="1" applyBorder="1" applyAlignment="1">
      <alignment horizontal="center" vertical="center"/>
    </xf>
    <xf numFmtId="3" fontId="2" fillId="0" borderId="11" xfId="0" applyNumberFormat="1" applyFont="1" applyBorder="1" applyAlignment="1">
      <alignment horizontal="right" vertical="center"/>
    </xf>
    <xf numFmtId="43" fontId="5" fillId="0" borderId="7" xfId="0" applyNumberFormat="1" applyFont="1" applyBorder="1" applyAlignment="1">
      <alignment horizontal="right" vertical="center"/>
    </xf>
    <xf numFmtId="0" fontId="2" fillId="2" borderId="11" xfId="0" applyFont="1" applyFill="1" applyBorder="1" applyAlignment="1">
      <alignment horizontal="right" vertical="center"/>
    </xf>
    <xf numFmtId="0" fontId="2" fillId="2" borderId="0" xfId="0" applyFont="1" applyFill="1" applyBorder="1" applyAlignment="1">
      <alignment horizontal="left" vertical="center"/>
    </xf>
    <xf numFmtId="178" fontId="5" fillId="0" borderId="0" xfId="0" applyNumberFormat="1" applyFont="1" applyBorder="1" applyAlignment="1">
      <alignment horizontal="left" vertical="center"/>
    </xf>
    <xf numFmtId="0" fontId="2" fillId="0" borderId="0" xfId="0" applyFont="1" applyBorder="1" applyAlignment="1">
      <alignment horizontal="right"/>
    </xf>
    <xf numFmtId="0" fontId="10" fillId="0" borderId="0" xfId="0" applyFont="1" applyBorder="1" applyAlignment="1" applyProtection="1">
      <alignment horizontal="right"/>
      <protection locked="0"/>
    </xf>
    <xf numFmtId="49" fontId="10" fillId="0" borderId="0" xfId="0" applyNumberFormat="1" applyFont="1" applyBorder="1" applyProtection="1">
      <protection locked="0"/>
    </xf>
    <xf numFmtId="0" fontId="1" fillId="0" borderId="0" xfId="0" applyFont="1" applyBorder="1" applyAlignment="1">
      <alignment horizontal="right"/>
    </xf>
    <xf numFmtId="0" fontId="11" fillId="0" borderId="0" xfId="0" applyFont="1" applyBorder="1" applyAlignment="1" applyProtection="1">
      <alignment horizontal="center" vertical="center" wrapText="1"/>
      <protection locked="0"/>
    </xf>
    <xf numFmtId="0" fontId="11" fillId="0" borderId="0" xfId="0" applyFont="1" applyBorder="1" applyAlignment="1" applyProtection="1">
      <alignment horizontal="center" vertical="center"/>
      <protection locked="0"/>
    </xf>
    <xf numFmtId="0" fontId="11" fillId="0" borderId="0" xfId="0" applyFont="1" applyBorder="1" applyAlignment="1">
      <alignment horizontal="center" vertical="center"/>
    </xf>
    <xf numFmtId="0" fontId="4" fillId="0" borderId="1" xfId="0" applyFont="1" applyBorder="1" applyAlignment="1" applyProtection="1">
      <alignment horizontal="center" vertical="center"/>
      <protection locked="0"/>
    </xf>
    <xf numFmtId="49" fontId="4" fillId="0" borderId="1" xfId="0" applyNumberFormat="1" applyFont="1" applyBorder="1" applyAlignment="1" applyProtection="1">
      <alignment horizontal="center" vertical="center" wrapText="1"/>
      <protection locked="0"/>
    </xf>
    <xf numFmtId="0" fontId="4" fillId="0" borderId="5" xfId="0" applyFont="1" applyBorder="1" applyAlignment="1" applyProtection="1">
      <alignment horizontal="center" vertical="center"/>
      <protection locked="0"/>
    </xf>
    <xf numFmtId="49" fontId="4" fillId="0" borderId="5" xfId="0" applyNumberFormat="1" applyFont="1" applyBorder="1" applyAlignment="1" applyProtection="1">
      <alignment horizontal="center" vertical="center" wrapText="1"/>
      <protection locked="0"/>
    </xf>
    <xf numFmtId="49" fontId="4" fillId="0" borderId="7" xfId="0" applyNumberFormat="1" applyFont="1" applyBorder="1" applyAlignment="1" applyProtection="1">
      <alignment horizontal="center" vertical="center"/>
      <protection locked="0"/>
    </xf>
    <xf numFmtId="0" fontId="4" fillId="0" borderId="7" xfId="0" applyFont="1" applyBorder="1" applyAlignment="1">
      <alignment horizontal="center" vertical="center"/>
    </xf>
    <xf numFmtId="0" fontId="1" fillId="0" borderId="3" xfId="0" applyFont="1" applyBorder="1" applyAlignment="1" applyProtection="1">
      <alignment horizontal="center" vertical="center"/>
      <protection locked="0"/>
    </xf>
    <xf numFmtId="0" fontId="1" fillId="0" borderId="4" xfId="0" applyFont="1" applyBorder="1" applyAlignment="1" applyProtection="1">
      <alignment horizontal="center" vertical="center"/>
      <protection locked="0"/>
    </xf>
    <xf numFmtId="0" fontId="1" fillId="0" borderId="7" xfId="0" applyFont="1" applyBorder="1" applyAlignment="1">
      <alignment horizontal="center" vertical="center" wrapText="1"/>
    </xf>
    <xf numFmtId="0" fontId="2" fillId="0" borderId="7" xfId="0" applyFont="1" applyBorder="1" applyAlignment="1">
      <alignment horizontal="left" vertical="center" wrapText="1" indent="1"/>
    </xf>
    <xf numFmtId="0" fontId="2" fillId="0" borderId="7" xfId="0" applyFont="1" applyBorder="1" applyAlignment="1">
      <alignment horizontal="left" vertical="center" wrapText="1" indent="2"/>
    </xf>
    <xf numFmtId="0" fontId="1" fillId="0" borderId="0" xfId="0" applyFont="1" applyBorder="1" applyAlignment="1">
      <alignment vertical="top"/>
    </xf>
    <xf numFmtId="0" fontId="2" fillId="0" borderId="7" xfId="0" applyFont="1" applyBorder="1" applyAlignment="1">
      <alignment horizontal="left"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2" xfId="0" applyFont="1" applyBorder="1" applyAlignment="1" applyProtection="1">
      <alignment horizontal="center" vertical="center" wrapText="1"/>
      <protection locked="0"/>
    </xf>
    <xf numFmtId="0" fontId="4" fillId="0" borderId="11" xfId="0" applyFont="1" applyBorder="1" applyAlignment="1">
      <alignment horizontal="center" vertical="center"/>
    </xf>
    <xf numFmtId="43" fontId="2" fillId="0" borderId="7" xfId="0" applyNumberFormat="1" applyFont="1" applyBorder="1" applyAlignment="1">
      <alignment horizontal="right" vertical="center"/>
    </xf>
    <xf numFmtId="0" fontId="2" fillId="0" borderId="0" xfId="0" applyFont="1" applyBorder="1" applyAlignment="1">
      <alignment horizontal="right" vertical="center"/>
    </xf>
    <xf numFmtId="0" fontId="1" fillId="0" borderId="0" xfId="0" applyFont="1" applyBorder="1" applyAlignment="1" applyProtection="1">
      <alignment vertical="top"/>
      <protection locked="0"/>
    </xf>
    <xf numFmtId="49" fontId="1" fillId="0" borderId="0" xfId="0" applyNumberFormat="1" applyFont="1" applyBorder="1" applyProtection="1">
      <protection locked="0"/>
    </xf>
    <xf numFmtId="0" fontId="4" fillId="0" borderId="0" xfId="0" applyFont="1" applyBorder="1" applyAlignment="1" applyProtection="1">
      <alignment horizontal="left" vertical="center"/>
      <protection locked="0"/>
    </xf>
    <xf numFmtId="0" fontId="4" fillId="0" borderId="6" xfId="0" applyFont="1" applyBorder="1" applyAlignment="1" applyProtection="1">
      <alignment horizontal="center" vertical="center"/>
      <protection locked="0"/>
    </xf>
    <xf numFmtId="0" fontId="2" fillId="0" borderId="7"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4" fillId="0" borderId="2" xfId="0" applyFont="1" applyBorder="1" applyAlignment="1" applyProtection="1">
      <alignment horizontal="center" vertical="center"/>
      <protection locked="0"/>
    </xf>
    <xf numFmtId="0" fontId="4" fillId="0" borderId="2"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43" fontId="2" fillId="0" borderId="7" xfId="0" applyNumberFormat="1" applyFont="1" applyBorder="1" applyAlignment="1" applyProtection="1">
      <alignment horizontal="right" vertical="center"/>
      <protection locked="0"/>
    </xf>
    <xf numFmtId="0" fontId="4" fillId="0" borderId="4" xfId="0" applyFont="1" applyBorder="1" applyAlignment="1" applyProtection="1">
      <alignment horizontal="center" vertical="center" wrapText="1"/>
      <protection locked="0"/>
    </xf>
    <xf numFmtId="0" fontId="2" fillId="0" borderId="0" xfId="0" applyFont="1" applyBorder="1" applyAlignment="1">
      <alignment horizontal="right" vertical="center" wrapText="1"/>
    </xf>
    <xf numFmtId="0" fontId="12" fillId="0" borderId="0" xfId="0" applyFont="1" applyBorder="1" applyAlignment="1">
      <alignment horizontal="center" vertical="center"/>
    </xf>
    <xf numFmtId="0" fontId="1" fillId="2" borderId="0" xfId="0" applyFont="1" applyFill="1" applyBorder="1" applyAlignment="1" applyProtection="1">
      <alignment horizontal="left" vertical="center" wrapText="1"/>
      <protection locked="0"/>
    </xf>
    <xf numFmtId="0" fontId="7" fillId="2" borderId="7" xfId="0" applyFont="1" applyFill="1" applyBorder="1" applyAlignment="1" applyProtection="1">
      <alignment vertical="top" wrapText="1"/>
      <protection locked="0"/>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49" fontId="4" fillId="0" borderId="7" xfId="0" applyNumberFormat="1" applyFont="1" applyBorder="1" applyAlignment="1">
      <alignment horizontal="center" vertical="center"/>
    </xf>
    <xf numFmtId="43" fontId="2" fillId="0" borderId="7" xfId="0" applyNumberFormat="1" applyFont="1" applyBorder="1" applyAlignment="1">
      <alignment horizontal="left" vertical="center"/>
    </xf>
    <xf numFmtId="43" fontId="5" fillId="0" borderId="7" xfId="0" applyNumberFormat="1" applyFont="1" applyBorder="1" applyAlignment="1">
      <alignment horizontal="left" vertical="center"/>
    </xf>
    <xf numFmtId="0" fontId="1" fillId="0" borderId="2" xfId="0" applyFont="1" applyBorder="1" applyAlignment="1">
      <alignment horizontal="left" vertical="center"/>
    </xf>
    <xf numFmtId="0" fontId="1" fillId="0" borderId="4" xfId="0" applyFont="1" applyBorder="1" applyAlignment="1">
      <alignment horizontal="left" vertical="center"/>
    </xf>
    <xf numFmtId="0" fontId="7" fillId="2" borderId="0" xfId="0" applyFont="1" applyFill="1" applyBorder="1" applyAlignment="1">
      <alignment horizontal="left" vertical="center"/>
    </xf>
    <xf numFmtId="0" fontId="13" fillId="0" borderId="7" xfId="0" applyFont="1" applyBorder="1" applyAlignment="1" applyProtection="1">
      <alignment horizontal="center" vertical="center" wrapText="1"/>
      <protection locked="0"/>
    </xf>
    <xf numFmtId="0" fontId="13" fillId="0" borderId="7" xfId="0" applyFont="1" applyBorder="1" applyAlignment="1" applyProtection="1">
      <alignment vertical="top" wrapText="1"/>
      <protection locked="0"/>
    </xf>
    <xf numFmtId="0" fontId="2" fillId="0" borderId="7" xfId="0" applyFont="1" applyBorder="1" applyAlignment="1" applyProtection="1">
      <alignment vertical="center" wrapText="1"/>
      <protection locked="0"/>
    </xf>
    <xf numFmtId="0" fontId="14" fillId="0" borderId="7" xfId="0" applyFont="1" applyBorder="1" applyAlignment="1">
      <alignment horizontal="center" vertical="center"/>
    </xf>
    <xf numFmtId="0" fontId="14" fillId="0" borderId="7" xfId="0" applyFont="1" applyBorder="1" applyAlignment="1" applyProtection="1">
      <alignment horizontal="center" vertical="center" wrapText="1"/>
      <protection locked="0"/>
    </xf>
    <xf numFmtId="0" fontId="13" fillId="2" borderId="1" xfId="0" applyFont="1" applyFill="1" applyBorder="1" applyAlignment="1">
      <alignment horizontal="center" vertical="center"/>
    </xf>
    <xf numFmtId="0" fontId="13" fillId="0" borderId="2" xfId="0" applyFont="1" applyBorder="1" applyAlignment="1" applyProtection="1">
      <alignment horizontal="center" vertical="center"/>
      <protection locked="0"/>
    </xf>
    <xf numFmtId="0" fontId="13" fillId="0" borderId="3" xfId="0" applyFont="1" applyBorder="1" applyAlignment="1" applyProtection="1">
      <alignment horizontal="center" vertical="center"/>
      <protection locked="0"/>
    </xf>
    <xf numFmtId="0" fontId="13" fillId="0" borderId="4" xfId="0" applyFont="1" applyBorder="1" applyAlignment="1" applyProtection="1">
      <alignment horizontal="center" vertical="center"/>
      <protection locked="0"/>
    </xf>
    <xf numFmtId="0" fontId="13" fillId="0" borderId="1" xfId="0" applyFont="1" applyBorder="1" applyAlignment="1" applyProtection="1">
      <alignment horizontal="center" vertical="center"/>
      <protection locked="0"/>
    </xf>
    <xf numFmtId="0" fontId="13" fillId="2" borderId="6" xfId="0" applyFont="1" applyFill="1" applyBorder="1" applyAlignment="1" applyProtection="1">
      <alignment horizontal="center" vertical="center" wrapText="1"/>
      <protection locked="0"/>
    </xf>
    <xf numFmtId="0" fontId="13" fillId="0" borderId="6" xfId="0" applyFont="1" applyBorder="1" applyAlignment="1" applyProtection="1">
      <alignment horizontal="center" vertical="center"/>
      <protection locked="0"/>
    </xf>
    <xf numFmtId="0" fontId="13" fillId="0" borderId="7" xfId="0" applyFont="1" applyBorder="1" applyAlignment="1" applyProtection="1">
      <alignment horizontal="center" vertical="center"/>
      <protection locked="0"/>
    </xf>
    <xf numFmtId="43" fontId="2" fillId="2" borderId="7" xfId="0" applyNumberFormat="1" applyFont="1" applyFill="1" applyBorder="1" applyAlignment="1">
      <alignment horizontal="right" vertical="center" wrapText="1"/>
    </xf>
    <xf numFmtId="43" fontId="2" fillId="2" borderId="7" xfId="0" applyNumberFormat="1" applyFont="1" applyFill="1" applyBorder="1" applyAlignment="1" applyProtection="1">
      <alignment horizontal="right" vertical="center" wrapText="1"/>
      <protection locked="0"/>
    </xf>
    <xf numFmtId="0" fontId="2" fillId="2" borderId="2" xfId="0" applyFont="1" applyFill="1" applyBorder="1" applyAlignment="1">
      <alignment horizontal="center" vertical="center" wrapText="1"/>
    </xf>
    <xf numFmtId="0" fontId="13" fillId="0" borderId="3" xfId="0" applyFont="1" applyBorder="1" applyAlignment="1">
      <alignment horizontal="center" vertical="center"/>
    </xf>
    <xf numFmtId="0" fontId="13" fillId="0" borderId="4" xfId="0" applyFont="1" applyBorder="1" applyAlignment="1">
      <alignment horizontal="center" vertical="center"/>
    </xf>
    <xf numFmtId="0" fontId="13" fillId="0" borderId="6" xfId="0" applyFont="1" applyBorder="1" applyAlignment="1" applyProtection="1">
      <alignment horizontal="center" vertical="center" wrapText="1"/>
      <protection locked="0"/>
    </xf>
    <xf numFmtId="0" fontId="1" fillId="0" borderId="1"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1" fillId="0" borderId="10" xfId="0" applyFont="1" applyBorder="1" applyAlignment="1" applyProtection="1">
      <alignment horizontal="center" vertical="center" wrapText="1"/>
      <protection locked="0"/>
    </xf>
    <xf numFmtId="0" fontId="2" fillId="2" borderId="6" xfId="0" applyFont="1" applyFill="1" applyBorder="1" applyAlignment="1">
      <alignment horizontal="left" vertical="center"/>
    </xf>
    <xf numFmtId="0" fontId="2" fillId="2" borderId="7" xfId="0" applyFont="1" applyFill="1" applyBorder="1" applyAlignment="1">
      <alignment horizontal="center" vertical="center"/>
    </xf>
    <xf numFmtId="0" fontId="2" fillId="2" borderId="7" xfId="0" applyFont="1" applyFill="1" applyBorder="1" applyAlignment="1" applyProtection="1">
      <alignment horizontal="left" vertical="center" wrapText="1" indent="1"/>
      <protection locked="0"/>
    </xf>
    <xf numFmtId="0" fontId="7" fillId="0" borderId="7" xfId="0" applyFont="1" applyBorder="1" applyAlignment="1" applyProtection="1">
      <alignment vertical="top" wrapText="1"/>
      <protection locked="0"/>
    </xf>
    <xf numFmtId="0" fontId="1" fillId="0" borderId="4" xfId="0" applyFont="1" applyBorder="1" applyAlignment="1" applyProtection="1">
      <alignment horizontal="center" vertical="center" wrapText="1"/>
      <protection locked="0"/>
    </xf>
    <xf numFmtId="0" fontId="1" fillId="0" borderId="13" xfId="0" applyFont="1" applyBorder="1" applyAlignment="1" applyProtection="1">
      <alignment horizontal="center" vertical="center"/>
      <protection locked="0"/>
    </xf>
    <xf numFmtId="0" fontId="1" fillId="0" borderId="13" xfId="0" applyFont="1" applyBorder="1" applyAlignment="1" applyProtection="1">
      <alignment horizontal="center" vertical="center" wrapText="1"/>
      <protection locked="0"/>
    </xf>
    <xf numFmtId="0" fontId="1" fillId="0" borderId="11" xfId="0" applyFont="1" applyBorder="1" applyAlignment="1" applyProtection="1">
      <alignment horizontal="center" vertical="center" wrapText="1"/>
      <protection locked="0"/>
    </xf>
    <xf numFmtId="0" fontId="2" fillId="2" borderId="11" xfId="0" applyFont="1" applyFill="1" applyBorder="1" applyAlignment="1" applyProtection="1">
      <alignment horizontal="right" vertical="center"/>
      <protection locked="0"/>
    </xf>
    <xf numFmtId="0" fontId="2" fillId="0" borderId="7" xfId="0" applyFont="1" applyBorder="1" applyAlignment="1" applyProtection="1">
      <alignment vertical="center"/>
      <protection locked="0"/>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7"/>
  <sheetViews>
    <sheetView showGridLines="0" showZeros="0" tabSelected="1" workbookViewId="0">
      <pane ySplit="1" topLeftCell="A2" activePane="bottomLeft" state="frozen"/>
      <selection/>
      <selection pane="bottomLeft" activeCell="B12" sqref="B12"/>
    </sheetView>
  </sheetViews>
  <sheetFormatPr defaultColWidth="8.57522123893805" defaultRowHeight="12.75" customHeight="1" outlineLevelCol="3"/>
  <cols>
    <col min="1" max="4" width="41" customWidth="1"/>
  </cols>
  <sheetData>
    <row r="1" customHeight="1" spans="1:4">
      <c r="A1" s="1"/>
      <c r="B1" s="1"/>
      <c r="C1" s="1"/>
      <c r="D1" s="1"/>
    </row>
    <row r="2" ht="15" customHeight="1" spans="1:4">
      <c r="A2" s="47"/>
      <c r="B2" s="47"/>
      <c r="C2" s="47"/>
      <c r="D2" s="62" t="s">
        <v>0</v>
      </c>
    </row>
    <row r="3" ht="41.25" customHeight="1" spans="1:1">
      <c r="A3" s="42" t="str">
        <f>"2025"&amp;"年部门财务收支预算总表"</f>
        <v>2025年部门财务收支预算总表</v>
      </c>
    </row>
    <row r="4" ht="17.25" customHeight="1" spans="1:4">
      <c r="A4" s="45" t="s">
        <v>1</v>
      </c>
      <c r="B4" s="166"/>
      <c r="D4" s="142" t="s">
        <v>2</v>
      </c>
    </row>
    <row r="5" ht="23.25" customHeight="1" spans="1:4">
      <c r="A5" s="167" t="s">
        <v>3</v>
      </c>
      <c r="B5" s="168"/>
      <c r="C5" s="167" t="s">
        <v>4</v>
      </c>
      <c r="D5" s="168"/>
    </row>
    <row r="6" ht="24" customHeight="1" spans="1:4">
      <c r="A6" s="167" t="s">
        <v>5</v>
      </c>
      <c r="B6" s="167" t="s">
        <v>6</v>
      </c>
      <c r="C6" s="167" t="s">
        <v>7</v>
      </c>
      <c r="D6" s="167" t="s">
        <v>6</v>
      </c>
    </row>
    <row r="7" ht="17.25" customHeight="1" spans="1:4">
      <c r="A7" s="169" t="s">
        <v>8</v>
      </c>
      <c r="B7" s="113">
        <v>3010580.56</v>
      </c>
      <c r="C7" s="169" t="s">
        <v>9</v>
      </c>
      <c r="D7" s="113"/>
    </row>
    <row r="8" ht="17.25" customHeight="1" spans="1:4">
      <c r="A8" s="169" t="s">
        <v>10</v>
      </c>
      <c r="B8" s="113"/>
      <c r="C8" s="169" t="s">
        <v>11</v>
      </c>
      <c r="D8" s="113"/>
    </row>
    <row r="9" ht="17.25" customHeight="1" spans="1:4">
      <c r="A9" s="169" t="s">
        <v>12</v>
      </c>
      <c r="B9" s="113"/>
      <c r="C9" s="200" t="s">
        <v>13</v>
      </c>
      <c r="D9" s="113"/>
    </row>
    <row r="10" ht="17.25" customHeight="1" spans="1:4">
      <c r="A10" s="169" t="s">
        <v>14</v>
      </c>
      <c r="B10" s="113"/>
      <c r="C10" s="200" t="s">
        <v>15</v>
      </c>
      <c r="D10" s="113"/>
    </row>
    <row r="11" ht="17.25" customHeight="1" spans="1:4">
      <c r="A11" s="169" t="s">
        <v>16</v>
      </c>
      <c r="B11" s="113"/>
      <c r="C11" s="200" t="s">
        <v>17</v>
      </c>
      <c r="D11" s="113"/>
    </row>
    <row r="12" ht="17.25" customHeight="1" spans="1:4">
      <c r="A12" s="169" t="s">
        <v>18</v>
      </c>
      <c r="B12" s="113"/>
      <c r="C12" s="200" t="s">
        <v>19</v>
      </c>
      <c r="D12" s="113"/>
    </row>
    <row r="13" ht="17.25" customHeight="1" spans="1:4">
      <c r="A13" s="169" t="s">
        <v>20</v>
      </c>
      <c r="B13" s="113"/>
      <c r="C13" s="31" t="s">
        <v>21</v>
      </c>
      <c r="D13" s="113"/>
    </row>
    <row r="14" ht="17.25" customHeight="1" spans="1:4">
      <c r="A14" s="169" t="s">
        <v>22</v>
      </c>
      <c r="B14" s="113"/>
      <c r="C14" s="31" t="s">
        <v>23</v>
      </c>
      <c r="D14" s="113">
        <v>185383.68</v>
      </c>
    </row>
    <row r="15" ht="17.25" customHeight="1" spans="1:4">
      <c r="A15" s="169" t="s">
        <v>24</v>
      </c>
      <c r="B15" s="113"/>
      <c r="C15" s="31" t="s">
        <v>25</v>
      </c>
      <c r="D15" s="113">
        <v>129354.48</v>
      </c>
    </row>
    <row r="16" ht="17.25" customHeight="1" spans="1:4">
      <c r="A16" s="169" t="s">
        <v>26</v>
      </c>
      <c r="B16" s="113"/>
      <c r="C16" s="31" t="s">
        <v>27</v>
      </c>
      <c r="D16" s="113"/>
    </row>
    <row r="17" ht="17.25" customHeight="1" spans="1:4">
      <c r="A17" s="136"/>
      <c r="B17" s="113"/>
      <c r="C17" s="31" t="s">
        <v>28</v>
      </c>
      <c r="D17" s="113">
        <v>2541186.4</v>
      </c>
    </row>
    <row r="18" ht="17.25" customHeight="1" spans="1:4">
      <c r="A18" s="170"/>
      <c r="B18" s="113"/>
      <c r="C18" s="31" t="s">
        <v>29</v>
      </c>
      <c r="D18" s="113"/>
    </row>
    <row r="19" ht="17.25" customHeight="1" spans="1:4">
      <c r="A19" s="170"/>
      <c r="B19" s="113"/>
      <c r="C19" s="31" t="s">
        <v>30</v>
      </c>
      <c r="D19" s="113"/>
    </row>
    <row r="20" ht="17.25" customHeight="1" spans="1:4">
      <c r="A20" s="170"/>
      <c r="B20" s="113"/>
      <c r="C20" s="31" t="s">
        <v>31</v>
      </c>
      <c r="D20" s="113"/>
    </row>
    <row r="21" ht="17.25" customHeight="1" spans="1:4">
      <c r="A21" s="170"/>
      <c r="B21" s="113"/>
      <c r="C21" s="31" t="s">
        <v>32</v>
      </c>
      <c r="D21" s="113"/>
    </row>
    <row r="22" ht="17.25" customHeight="1" spans="1:4">
      <c r="A22" s="170"/>
      <c r="B22" s="113"/>
      <c r="C22" s="31" t="s">
        <v>33</v>
      </c>
      <c r="D22" s="113"/>
    </row>
    <row r="23" ht="17.25" customHeight="1" spans="1:4">
      <c r="A23" s="170"/>
      <c r="B23" s="113"/>
      <c r="C23" s="31" t="s">
        <v>34</v>
      </c>
      <c r="D23" s="113"/>
    </row>
    <row r="24" ht="17.25" customHeight="1" spans="1:4">
      <c r="A24" s="170"/>
      <c r="B24" s="113"/>
      <c r="C24" s="31" t="s">
        <v>35</v>
      </c>
      <c r="D24" s="113"/>
    </row>
    <row r="25" ht="17.25" customHeight="1" spans="1:4">
      <c r="A25" s="170"/>
      <c r="B25" s="113"/>
      <c r="C25" s="31" t="s">
        <v>36</v>
      </c>
      <c r="D25" s="113">
        <v>154656</v>
      </c>
    </row>
    <row r="26" ht="17.25" customHeight="1" spans="1:4">
      <c r="A26" s="170"/>
      <c r="B26" s="113"/>
      <c r="C26" s="31" t="s">
        <v>37</v>
      </c>
      <c r="D26" s="113"/>
    </row>
    <row r="27" ht="17.25" customHeight="1" spans="1:4">
      <c r="A27" s="170"/>
      <c r="B27" s="113"/>
      <c r="C27" s="136" t="s">
        <v>38</v>
      </c>
      <c r="D27" s="113"/>
    </row>
    <row r="28" ht="17.25" customHeight="1" spans="1:4">
      <c r="A28" s="170"/>
      <c r="B28" s="113"/>
      <c r="C28" s="31" t="s">
        <v>39</v>
      </c>
      <c r="D28" s="113"/>
    </row>
    <row r="29" ht="16.5" customHeight="1" spans="1:4">
      <c r="A29" s="170"/>
      <c r="B29" s="113"/>
      <c r="C29" s="31" t="s">
        <v>40</v>
      </c>
      <c r="D29" s="113"/>
    </row>
    <row r="30" ht="16.5" customHeight="1" spans="1:4">
      <c r="A30" s="170"/>
      <c r="B30" s="113"/>
      <c r="C30" s="136" t="s">
        <v>41</v>
      </c>
      <c r="D30" s="113"/>
    </row>
    <row r="31" ht="17.25" customHeight="1" spans="1:4">
      <c r="A31" s="170"/>
      <c r="B31" s="113"/>
      <c r="C31" s="136" t="s">
        <v>42</v>
      </c>
      <c r="D31" s="113"/>
    </row>
    <row r="32" ht="17.25" customHeight="1" spans="1:4">
      <c r="A32" s="170"/>
      <c r="B32" s="113"/>
      <c r="C32" s="31" t="s">
        <v>43</v>
      </c>
      <c r="D32" s="113"/>
    </row>
    <row r="33" ht="16.5" customHeight="1" spans="1:4">
      <c r="A33" s="170" t="s">
        <v>44</v>
      </c>
      <c r="B33" s="113">
        <v>3010580.56</v>
      </c>
      <c r="C33" s="170" t="s">
        <v>45</v>
      </c>
      <c r="D33" s="113">
        <v>3010580.56</v>
      </c>
    </row>
    <row r="34" ht="16.5" customHeight="1" spans="1:4">
      <c r="A34" s="136" t="s">
        <v>46</v>
      </c>
      <c r="B34" s="113"/>
      <c r="C34" s="136" t="s">
        <v>47</v>
      </c>
      <c r="D34" s="113"/>
    </row>
    <row r="35" ht="16.5" customHeight="1" spans="1:4">
      <c r="A35" s="31" t="s">
        <v>48</v>
      </c>
      <c r="B35" s="113"/>
      <c r="C35" s="31" t="s">
        <v>48</v>
      </c>
      <c r="D35" s="113"/>
    </row>
    <row r="36" ht="16.5" customHeight="1" spans="1:4">
      <c r="A36" s="31" t="s">
        <v>49</v>
      </c>
      <c r="B36" s="113"/>
      <c r="C36" s="31" t="s">
        <v>50</v>
      </c>
      <c r="D36" s="113"/>
    </row>
    <row r="37" ht="16.5" customHeight="1" spans="1:4">
      <c r="A37" s="171" t="s">
        <v>51</v>
      </c>
      <c r="B37" s="113">
        <v>3010580.56</v>
      </c>
      <c r="C37" s="171" t="s">
        <v>52</v>
      </c>
      <c r="D37" s="113">
        <v>3010580.56</v>
      </c>
    </row>
  </sheetData>
  <mergeCells count="4">
    <mergeCell ref="A3:D3"/>
    <mergeCell ref="A4:B4"/>
    <mergeCell ref="A5:B5"/>
    <mergeCell ref="C5:D5"/>
  </mergeCells>
  <printOptions horizontalCentered="1"/>
  <pageMargins left="0.96" right="0.96" top="0.72" bottom="0.72" header="0" footer="0"/>
  <pageSetup paperSize="9" scale="62"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11"/>
  <sheetViews>
    <sheetView showZeros="0" workbookViewId="0">
      <pane ySplit="1" topLeftCell="A2" activePane="bottomLeft" state="frozen"/>
      <selection/>
      <selection pane="bottomLeft" activeCell="E20" sqref="E20"/>
    </sheetView>
  </sheetViews>
  <sheetFormatPr defaultColWidth="9.14159292035398" defaultRowHeight="14.25" customHeight="1" outlineLevelCol="5"/>
  <cols>
    <col min="1" max="1" width="32.141592920354" customWidth="1"/>
    <col min="2" max="2" width="20.7079646017699" customWidth="1"/>
    <col min="3" max="3" width="32.141592920354" customWidth="1"/>
    <col min="4" max="4" width="27.7079646017699" customWidth="1"/>
    <col min="5" max="6" width="36.7079646017699" customWidth="1"/>
  </cols>
  <sheetData>
    <row r="1" customHeight="1" spans="1:6">
      <c r="A1" s="1"/>
      <c r="B1" s="1"/>
      <c r="C1" s="1"/>
      <c r="D1" s="1"/>
      <c r="E1" s="1"/>
      <c r="F1" s="1"/>
    </row>
    <row r="2" ht="12" customHeight="1" spans="1:6">
      <c r="A2" s="118">
        <v>1</v>
      </c>
      <c r="B2" s="119">
        <v>0</v>
      </c>
      <c r="C2" s="118">
        <v>1</v>
      </c>
      <c r="D2" s="120"/>
      <c r="E2" s="120"/>
      <c r="F2" s="117" t="s">
        <v>354</v>
      </c>
    </row>
    <row r="3" ht="42" customHeight="1" spans="1:6">
      <c r="A3" s="121" t="str">
        <f>"2025"&amp;"年部门政府性基金预算支出预算表"</f>
        <v>2025年部门政府性基金预算支出预算表</v>
      </c>
      <c r="B3" s="121" t="s">
        <v>355</v>
      </c>
      <c r="C3" s="122"/>
      <c r="D3" s="123"/>
      <c r="E3" s="123"/>
      <c r="F3" s="123"/>
    </row>
    <row r="4" ht="13.5" customHeight="1" spans="1:6">
      <c r="A4" s="5" t="s">
        <v>1</v>
      </c>
      <c r="B4" s="5" t="s">
        <v>356</v>
      </c>
      <c r="C4" s="118"/>
      <c r="D4" s="120"/>
      <c r="E4" s="120"/>
      <c r="F4" s="117" t="s">
        <v>2</v>
      </c>
    </row>
    <row r="5" ht="19.5" customHeight="1" spans="1:6">
      <c r="A5" s="124" t="s">
        <v>178</v>
      </c>
      <c r="B5" s="125" t="s">
        <v>74</v>
      </c>
      <c r="C5" s="124" t="s">
        <v>75</v>
      </c>
      <c r="D5" s="11" t="s">
        <v>357</v>
      </c>
      <c r="E5" s="12"/>
      <c r="F5" s="13"/>
    </row>
    <row r="6" ht="18.75" customHeight="1" spans="1:6">
      <c r="A6" s="126"/>
      <c r="B6" s="127"/>
      <c r="C6" s="126"/>
      <c r="D6" s="16" t="s">
        <v>56</v>
      </c>
      <c r="E6" s="11" t="s">
        <v>77</v>
      </c>
      <c r="F6" s="16" t="s">
        <v>78</v>
      </c>
    </row>
    <row r="7" ht="18.75" customHeight="1" spans="1:6">
      <c r="A7" s="66">
        <v>1</v>
      </c>
      <c r="B7" s="128" t="s">
        <v>85</v>
      </c>
      <c r="C7" s="66">
        <v>3</v>
      </c>
      <c r="D7" s="129">
        <v>4</v>
      </c>
      <c r="E7" s="129">
        <v>5</v>
      </c>
      <c r="F7" s="129">
        <v>6</v>
      </c>
    </row>
    <row r="8" ht="21" customHeight="1" spans="1:6">
      <c r="A8" s="21"/>
      <c r="B8" s="21"/>
      <c r="C8" s="21"/>
      <c r="D8" s="79"/>
      <c r="E8" s="79"/>
      <c r="F8" s="79"/>
    </row>
    <row r="9" ht="21" customHeight="1" spans="1:6">
      <c r="A9" s="21"/>
      <c r="B9" s="21"/>
      <c r="C9" s="21"/>
      <c r="D9" s="79"/>
      <c r="E9" s="79"/>
      <c r="F9" s="79"/>
    </row>
    <row r="10" ht="18.75" customHeight="1" spans="1:6">
      <c r="A10" s="130" t="s">
        <v>167</v>
      </c>
      <c r="B10" s="130" t="s">
        <v>167</v>
      </c>
      <c r="C10" s="131" t="s">
        <v>167</v>
      </c>
      <c r="D10" s="79"/>
      <c r="E10" s="79"/>
      <c r="F10" s="79"/>
    </row>
    <row r="11" customHeight="1" spans="1:1">
      <c r="A11" s="36" t="s">
        <v>358</v>
      </c>
    </row>
  </sheetData>
  <mergeCells count="7">
    <mergeCell ref="A3:F3"/>
    <mergeCell ref="A4:C4"/>
    <mergeCell ref="D5:F5"/>
    <mergeCell ref="A10:C10"/>
    <mergeCell ref="A5:A6"/>
    <mergeCell ref="B5:B6"/>
    <mergeCell ref="C5:C6"/>
  </mergeCells>
  <printOptions horizontalCentered="1"/>
  <pageMargins left="0.37" right="0.37" top="0.56" bottom="0.56" header="0.48" footer="0.48"/>
  <pageSetup paperSize="9" scale="65"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1"/>
  <sheetViews>
    <sheetView showZeros="0" workbookViewId="0">
      <pane ySplit="1" topLeftCell="A2" activePane="bottomLeft" state="frozen"/>
      <selection/>
      <selection pane="bottomLeft" activeCell="H9" sqref="H9:J10"/>
    </sheetView>
  </sheetViews>
  <sheetFormatPr defaultColWidth="9.14159292035398" defaultRowHeight="14.25" customHeight="1"/>
  <cols>
    <col min="1" max="2" width="32.5752212389381" customWidth="1"/>
    <col min="3" max="3" width="41.141592920354" customWidth="1"/>
    <col min="4" max="4" width="21.7079646017699" customWidth="1"/>
    <col min="5" max="5" width="35.283185840708" customWidth="1"/>
    <col min="6" max="6" width="7.70796460176991" customWidth="1"/>
    <col min="7" max="7" width="11.141592920354" customWidth="1"/>
    <col min="8" max="8" width="13.283185840708" customWidth="1"/>
    <col min="9" max="18" width="20" customWidth="1"/>
    <col min="19" max="19" width="19.8495575221239" customWidth="1"/>
  </cols>
  <sheetData>
    <row r="1" customHeight="1" spans="1:19">
      <c r="A1" s="1"/>
      <c r="B1" s="1"/>
      <c r="C1" s="1"/>
      <c r="D1" s="1"/>
      <c r="E1" s="1"/>
      <c r="F1" s="1"/>
      <c r="G1" s="1"/>
      <c r="H1" s="1"/>
      <c r="I1" s="1"/>
      <c r="J1" s="1"/>
      <c r="K1" s="1"/>
      <c r="L1" s="1"/>
      <c r="M1" s="1"/>
      <c r="N1" s="1"/>
      <c r="O1" s="1"/>
      <c r="P1" s="1"/>
      <c r="Q1" s="1"/>
      <c r="R1" s="1"/>
      <c r="S1" s="1"/>
    </row>
    <row r="2" ht="15.75" customHeight="1" spans="2:19">
      <c r="B2" s="81"/>
      <c r="C2" s="81"/>
      <c r="R2" s="3"/>
      <c r="S2" s="3" t="s">
        <v>359</v>
      </c>
    </row>
    <row r="3" ht="41.25" customHeight="1" spans="1:19">
      <c r="A3" s="71" t="str">
        <f>"2025"&amp;"年部门政府采购预算表"</f>
        <v>2025年部门政府采购预算表</v>
      </c>
      <c r="B3" s="64"/>
      <c r="C3" s="64"/>
      <c r="D3" s="4"/>
      <c r="E3" s="4"/>
      <c r="F3" s="4"/>
      <c r="G3" s="4"/>
      <c r="H3" s="4"/>
      <c r="I3" s="4"/>
      <c r="J3" s="4"/>
      <c r="K3" s="4"/>
      <c r="L3" s="4"/>
      <c r="M3" s="64"/>
      <c r="N3" s="4"/>
      <c r="O3" s="4"/>
      <c r="P3" s="64"/>
      <c r="Q3" s="4"/>
      <c r="R3" s="64"/>
      <c r="S3" s="64"/>
    </row>
    <row r="4" ht="18.75" customHeight="1" spans="1:19">
      <c r="A4" s="109" t="s">
        <v>1</v>
      </c>
      <c r="B4" s="83"/>
      <c r="C4" s="83"/>
      <c r="D4" s="7"/>
      <c r="E4" s="7"/>
      <c r="F4" s="7"/>
      <c r="G4" s="7"/>
      <c r="H4" s="7"/>
      <c r="I4" s="7"/>
      <c r="J4" s="7"/>
      <c r="K4" s="7"/>
      <c r="L4" s="7"/>
      <c r="R4" s="8"/>
      <c r="S4" s="117" t="s">
        <v>2</v>
      </c>
    </row>
    <row r="5" ht="15.75" customHeight="1" spans="1:19">
      <c r="A5" s="10" t="s">
        <v>177</v>
      </c>
      <c r="B5" s="84" t="s">
        <v>178</v>
      </c>
      <c r="C5" s="84" t="s">
        <v>360</v>
      </c>
      <c r="D5" s="85" t="s">
        <v>361</v>
      </c>
      <c r="E5" s="85" t="s">
        <v>362</v>
      </c>
      <c r="F5" s="85" t="s">
        <v>363</v>
      </c>
      <c r="G5" s="85" t="s">
        <v>364</v>
      </c>
      <c r="H5" s="85" t="s">
        <v>365</v>
      </c>
      <c r="I5" s="98" t="s">
        <v>185</v>
      </c>
      <c r="J5" s="98"/>
      <c r="K5" s="98"/>
      <c r="L5" s="98"/>
      <c r="M5" s="99"/>
      <c r="N5" s="98"/>
      <c r="O5" s="98"/>
      <c r="P5" s="106"/>
      <c r="Q5" s="98"/>
      <c r="R5" s="99"/>
      <c r="S5" s="75"/>
    </row>
    <row r="6" ht="17.25" customHeight="1" spans="1:19">
      <c r="A6" s="15"/>
      <c r="B6" s="86"/>
      <c r="C6" s="86"/>
      <c r="D6" s="87"/>
      <c r="E6" s="87"/>
      <c r="F6" s="87"/>
      <c r="G6" s="87"/>
      <c r="H6" s="87"/>
      <c r="I6" s="87" t="s">
        <v>56</v>
      </c>
      <c r="J6" s="87" t="s">
        <v>59</v>
      </c>
      <c r="K6" s="87" t="s">
        <v>366</v>
      </c>
      <c r="L6" s="87" t="s">
        <v>367</v>
      </c>
      <c r="M6" s="100" t="s">
        <v>368</v>
      </c>
      <c r="N6" s="101" t="s">
        <v>369</v>
      </c>
      <c r="O6" s="101"/>
      <c r="P6" s="107"/>
      <c r="Q6" s="101"/>
      <c r="R6" s="108"/>
      <c r="S6" s="88"/>
    </row>
    <row r="7" ht="54" customHeight="1" spans="1:19">
      <c r="A7" s="18"/>
      <c r="B7" s="88"/>
      <c r="C7" s="88"/>
      <c r="D7" s="89"/>
      <c r="E7" s="89"/>
      <c r="F7" s="89"/>
      <c r="G7" s="89"/>
      <c r="H7" s="89"/>
      <c r="I7" s="89"/>
      <c r="J7" s="89" t="s">
        <v>58</v>
      </c>
      <c r="K7" s="89"/>
      <c r="L7" s="89"/>
      <c r="M7" s="102"/>
      <c r="N7" s="89" t="s">
        <v>58</v>
      </c>
      <c r="O7" s="89" t="s">
        <v>65</v>
      </c>
      <c r="P7" s="88" t="s">
        <v>66</v>
      </c>
      <c r="Q7" s="89" t="s">
        <v>67</v>
      </c>
      <c r="R7" s="102" t="s">
        <v>68</v>
      </c>
      <c r="S7" s="88" t="s">
        <v>69</v>
      </c>
    </row>
    <row r="8" ht="18" customHeight="1" spans="1:19">
      <c r="A8" s="110">
        <v>1</v>
      </c>
      <c r="B8" s="110" t="s">
        <v>85</v>
      </c>
      <c r="C8" s="111">
        <v>3</v>
      </c>
      <c r="D8" s="111">
        <v>4</v>
      </c>
      <c r="E8" s="110">
        <v>5</v>
      </c>
      <c r="F8" s="110">
        <v>6</v>
      </c>
      <c r="G8" s="110">
        <v>7</v>
      </c>
      <c r="H8" s="110">
        <v>8</v>
      </c>
      <c r="I8" s="110">
        <v>9</v>
      </c>
      <c r="J8" s="110">
        <v>10</v>
      </c>
      <c r="K8" s="110">
        <v>11</v>
      </c>
      <c r="L8" s="110">
        <v>12</v>
      </c>
      <c r="M8" s="110">
        <v>13</v>
      </c>
      <c r="N8" s="110">
        <v>14</v>
      </c>
      <c r="O8" s="110">
        <v>15</v>
      </c>
      <c r="P8" s="110">
        <v>16</v>
      </c>
      <c r="Q8" s="110">
        <v>17</v>
      </c>
      <c r="R8" s="110">
        <v>18</v>
      </c>
      <c r="S8" s="110">
        <v>19</v>
      </c>
    </row>
    <row r="9" ht="21" customHeight="1" spans="1:19">
      <c r="A9" s="90" t="s">
        <v>71</v>
      </c>
      <c r="B9" s="91" t="s">
        <v>71</v>
      </c>
      <c r="C9" s="91" t="s">
        <v>221</v>
      </c>
      <c r="D9" s="92" t="s">
        <v>370</v>
      </c>
      <c r="E9" s="92" t="s">
        <v>370</v>
      </c>
      <c r="F9" s="92" t="s">
        <v>371</v>
      </c>
      <c r="G9" s="112">
        <v>1</v>
      </c>
      <c r="H9" s="113">
        <v>2000</v>
      </c>
      <c r="I9" s="113">
        <v>2000</v>
      </c>
      <c r="J9" s="113">
        <v>2000</v>
      </c>
      <c r="K9" s="79"/>
      <c r="L9" s="79"/>
      <c r="M9" s="79"/>
      <c r="N9" s="79"/>
      <c r="O9" s="79"/>
      <c r="P9" s="79"/>
      <c r="Q9" s="79"/>
      <c r="R9" s="79"/>
      <c r="S9" s="79"/>
    </row>
    <row r="10" ht="21" customHeight="1" spans="1:19">
      <c r="A10" s="93" t="s">
        <v>167</v>
      </c>
      <c r="B10" s="94"/>
      <c r="C10" s="94"/>
      <c r="D10" s="95"/>
      <c r="E10" s="95"/>
      <c r="F10" s="95"/>
      <c r="G10" s="114"/>
      <c r="H10" s="113">
        <v>2000</v>
      </c>
      <c r="I10" s="113">
        <v>2000</v>
      </c>
      <c r="J10" s="113">
        <v>2000</v>
      </c>
      <c r="K10" s="79"/>
      <c r="L10" s="79"/>
      <c r="M10" s="79"/>
      <c r="N10" s="79"/>
      <c r="O10" s="79"/>
      <c r="P10" s="79"/>
      <c r="Q10" s="79"/>
      <c r="R10" s="79"/>
      <c r="S10" s="79"/>
    </row>
    <row r="11" ht="21" customHeight="1" spans="1:19">
      <c r="A11" s="109" t="s">
        <v>372</v>
      </c>
      <c r="B11" s="5"/>
      <c r="C11" s="5"/>
      <c r="D11" s="109"/>
      <c r="E11" s="109"/>
      <c r="F11" s="109"/>
      <c r="G11" s="115"/>
      <c r="H11" s="116"/>
      <c r="I11" s="116"/>
      <c r="J11" s="116"/>
      <c r="K11" s="116"/>
      <c r="L11" s="116"/>
      <c r="M11" s="116"/>
      <c r="N11" s="116"/>
      <c r="O11" s="116"/>
      <c r="P11" s="116"/>
      <c r="Q11" s="116"/>
      <c r="R11" s="116"/>
      <c r="S11" s="116"/>
    </row>
  </sheetData>
  <mergeCells count="19">
    <mergeCell ref="A3:S3"/>
    <mergeCell ref="A4:H4"/>
    <mergeCell ref="I5:S5"/>
    <mergeCell ref="N6:S6"/>
    <mergeCell ref="A10:G10"/>
    <mergeCell ref="A11:S11"/>
    <mergeCell ref="A5:A7"/>
    <mergeCell ref="B5:B7"/>
    <mergeCell ref="C5:C7"/>
    <mergeCell ref="D5:D7"/>
    <mergeCell ref="E5:E7"/>
    <mergeCell ref="F5:F7"/>
    <mergeCell ref="G5:G7"/>
    <mergeCell ref="H5:H7"/>
    <mergeCell ref="I6:I7"/>
    <mergeCell ref="J6:J7"/>
    <mergeCell ref="K6:K7"/>
    <mergeCell ref="L6:L7"/>
    <mergeCell ref="M6:M7"/>
  </mergeCells>
  <printOptions horizontalCentered="1"/>
  <pageMargins left="0.96" right="0.96" top="0.72" bottom="0.72" header="0" footer="0"/>
  <pageSetup paperSize="9" scale="28"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T11"/>
  <sheetViews>
    <sheetView showZeros="0" workbookViewId="0">
      <pane ySplit="1" topLeftCell="A2" activePane="bottomLeft" state="frozen"/>
      <selection/>
      <selection pane="bottomLeft" activeCell="C20" sqref="C20"/>
    </sheetView>
  </sheetViews>
  <sheetFormatPr defaultColWidth="9.14159292035398" defaultRowHeight="14.25" customHeight="1"/>
  <cols>
    <col min="1" max="5" width="39.141592920354" customWidth="1"/>
    <col min="6" max="6" width="27.5752212389381" customWidth="1"/>
    <col min="7" max="7" width="28.5752212389381" customWidth="1"/>
    <col min="8" max="8" width="28.141592920354" customWidth="1"/>
    <col min="9" max="9" width="39.141592920354" customWidth="1"/>
    <col min="10" max="18" width="20.4247787610619" customWidth="1"/>
    <col min="19" max="20" width="20.283185840708" customWidth="1"/>
  </cols>
  <sheetData>
    <row r="1" customHeight="1" spans="1:20">
      <c r="A1" s="1"/>
      <c r="B1" s="1"/>
      <c r="C1" s="1"/>
      <c r="D1" s="1"/>
      <c r="E1" s="1"/>
      <c r="F1" s="1"/>
      <c r="G1" s="1"/>
      <c r="H1" s="1"/>
      <c r="I1" s="1"/>
      <c r="J1" s="1"/>
      <c r="K1" s="1"/>
      <c r="L1" s="1"/>
      <c r="M1" s="1"/>
      <c r="N1" s="1"/>
      <c r="O1" s="1"/>
      <c r="P1" s="1"/>
      <c r="Q1" s="1"/>
      <c r="R1" s="1"/>
      <c r="S1" s="1"/>
      <c r="T1" s="1"/>
    </row>
    <row r="2" ht="16.5" customHeight="1" spans="1:20">
      <c r="A2" s="80"/>
      <c r="B2" s="81"/>
      <c r="C2" s="81"/>
      <c r="D2" s="81"/>
      <c r="E2" s="81"/>
      <c r="F2" s="81"/>
      <c r="G2" s="81"/>
      <c r="H2" s="80"/>
      <c r="I2" s="80"/>
      <c r="J2" s="80"/>
      <c r="K2" s="80"/>
      <c r="L2" s="80"/>
      <c r="M2" s="80"/>
      <c r="N2" s="96"/>
      <c r="O2" s="80"/>
      <c r="P2" s="80"/>
      <c r="Q2" s="81"/>
      <c r="R2" s="80"/>
      <c r="S2" s="104"/>
      <c r="T2" s="104" t="s">
        <v>373</v>
      </c>
    </row>
    <row r="3" ht="41.25" customHeight="1" spans="1:20">
      <c r="A3" s="71" t="str">
        <f>"2025"&amp;"年部门政府购买服务预算表"</f>
        <v>2025年部门政府购买服务预算表</v>
      </c>
      <c r="B3" s="64"/>
      <c r="C3" s="64"/>
      <c r="D3" s="64"/>
      <c r="E3" s="64"/>
      <c r="F3" s="64"/>
      <c r="G3" s="64"/>
      <c r="H3" s="82"/>
      <c r="I3" s="82"/>
      <c r="J3" s="82"/>
      <c r="K3" s="82"/>
      <c r="L3" s="82"/>
      <c r="M3" s="82"/>
      <c r="N3" s="97"/>
      <c r="O3" s="82"/>
      <c r="P3" s="82"/>
      <c r="Q3" s="64"/>
      <c r="R3" s="82"/>
      <c r="S3" s="97"/>
      <c r="T3" s="64"/>
    </row>
    <row r="4" ht="22.5" customHeight="1" spans="1:20">
      <c r="A4" s="72" t="s">
        <v>1</v>
      </c>
      <c r="B4" s="83"/>
      <c r="C4" s="83"/>
      <c r="D4" s="83"/>
      <c r="E4" s="83"/>
      <c r="F4" s="83"/>
      <c r="G4" s="83"/>
      <c r="H4" s="73"/>
      <c r="I4" s="73"/>
      <c r="J4" s="73"/>
      <c r="K4" s="73"/>
      <c r="L4" s="73"/>
      <c r="M4" s="73"/>
      <c r="N4" s="96"/>
      <c r="O4" s="80"/>
      <c r="P4" s="80"/>
      <c r="Q4" s="81"/>
      <c r="R4" s="80"/>
      <c r="S4" s="105"/>
      <c r="T4" s="104" t="s">
        <v>2</v>
      </c>
    </row>
    <row r="5" ht="24" customHeight="1" spans="1:20">
      <c r="A5" s="10" t="s">
        <v>177</v>
      </c>
      <c r="B5" s="84" t="s">
        <v>178</v>
      </c>
      <c r="C5" s="84" t="s">
        <v>360</v>
      </c>
      <c r="D5" s="84" t="s">
        <v>374</v>
      </c>
      <c r="E5" s="84" t="s">
        <v>375</v>
      </c>
      <c r="F5" s="84" t="s">
        <v>376</v>
      </c>
      <c r="G5" s="84" t="s">
        <v>377</v>
      </c>
      <c r="H5" s="85" t="s">
        <v>378</v>
      </c>
      <c r="I5" s="85" t="s">
        <v>379</v>
      </c>
      <c r="J5" s="98" t="s">
        <v>185</v>
      </c>
      <c r="K5" s="98"/>
      <c r="L5" s="98"/>
      <c r="M5" s="98"/>
      <c r="N5" s="99"/>
      <c r="O5" s="98"/>
      <c r="P5" s="98"/>
      <c r="Q5" s="106"/>
      <c r="R5" s="98"/>
      <c r="S5" s="99"/>
      <c r="T5" s="75"/>
    </row>
    <row r="6" ht="24" customHeight="1" spans="1:20">
      <c r="A6" s="15"/>
      <c r="B6" s="86"/>
      <c r="C6" s="86"/>
      <c r="D6" s="86"/>
      <c r="E6" s="86"/>
      <c r="F6" s="86"/>
      <c r="G6" s="86"/>
      <c r="H6" s="87"/>
      <c r="I6" s="87"/>
      <c r="J6" s="87" t="s">
        <v>56</v>
      </c>
      <c r="K6" s="87" t="s">
        <v>59</v>
      </c>
      <c r="L6" s="87" t="s">
        <v>366</v>
      </c>
      <c r="M6" s="87" t="s">
        <v>367</v>
      </c>
      <c r="N6" s="100" t="s">
        <v>368</v>
      </c>
      <c r="O6" s="101" t="s">
        <v>369</v>
      </c>
      <c r="P6" s="101"/>
      <c r="Q6" s="107"/>
      <c r="R6" s="101"/>
      <c r="S6" s="108"/>
      <c r="T6" s="88"/>
    </row>
    <row r="7" ht="54" customHeight="1" spans="1:20">
      <c r="A7" s="18"/>
      <c r="B7" s="88"/>
      <c r="C7" s="88"/>
      <c r="D7" s="88"/>
      <c r="E7" s="88"/>
      <c r="F7" s="88"/>
      <c r="G7" s="88"/>
      <c r="H7" s="89"/>
      <c r="I7" s="89"/>
      <c r="J7" s="89"/>
      <c r="K7" s="89" t="s">
        <v>58</v>
      </c>
      <c r="L7" s="89"/>
      <c r="M7" s="89"/>
      <c r="N7" s="102"/>
      <c r="O7" s="89" t="s">
        <v>58</v>
      </c>
      <c r="P7" s="89" t="s">
        <v>65</v>
      </c>
      <c r="Q7" s="88" t="s">
        <v>66</v>
      </c>
      <c r="R7" s="89" t="s">
        <v>67</v>
      </c>
      <c r="S7" s="102" t="s">
        <v>68</v>
      </c>
      <c r="T7" s="88" t="s">
        <v>69</v>
      </c>
    </row>
    <row r="8" ht="17.25" customHeight="1" spans="1:20">
      <c r="A8" s="19">
        <v>1</v>
      </c>
      <c r="B8" s="88">
        <v>2</v>
      </c>
      <c r="C8" s="19">
        <v>3</v>
      </c>
      <c r="D8" s="19">
        <v>4</v>
      </c>
      <c r="E8" s="88">
        <v>5</v>
      </c>
      <c r="F8" s="19">
        <v>6</v>
      </c>
      <c r="G8" s="19">
        <v>7</v>
      </c>
      <c r="H8" s="88">
        <v>8</v>
      </c>
      <c r="I8" s="19">
        <v>9</v>
      </c>
      <c r="J8" s="19">
        <v>10</v>
      </c>
      <c r="K8" s="88">
        <v>11</v>
      </c>
      <c r="L8" s="19">
        <v>12</v>
      </c>
      <c r="M8" s="19">
        <v>13</v>
      </c>
      <c r="N8" s="88">
        <v>14</v>
      </c>
      <c r="O8" s="19">
        <v>15</v>
      </c>
      <c r="P8" s="19">
        <v>16</v>
      </c>
      <c r="Q8" s="88">
        <v>17</v>
      </c>
      <c r="R8" s="19">
        <v>18</v>
      </c>
      <c r="S8" s="19">
        <v>19</v>
      </c>
      <c r="T8" s="19">
        <v>20</v>
      </c>
    </row>
    <row r="9" ht="21" customHeight="1" spans="1:20">
      <c r="A9" s="90"/>
      <c r="B9" s="91"/>
      <c r="C9" s="91"/>
      <c r="D9" s="91"/>
      <c r="E9" s="91"/>
      <c r="F9" s="91"/>
      <c r="G9" s="91"/>
      <c r="H9" s="92"/>
      <c r="I9" s="92"/>
      <c r="J9" s="79"/>
      <c r="K9" s="79"/>
      <c r="L9" s="79"/>
      <c r="M9" s="79"/>
      <c r="N9" s="79"/>
      <c r="O9" s="79"/>
      <c r="P9" s="79"/>
      <c r="Q9" s="79"/>
      <c r="R9" s="79"/>
      <c r="S9" s="79"/>
      <c r="T9" s="79"/>
    </row>
    <row r="10" ht="21" customHeight="1" spans="1:20">
      <c r="A10" s="93" t="s">
        <v>167</v>
      </c>
      <c r="B10" s="94"/>
      <c r="C10" s="94"/>
      <c r="D10" s="94"/>
      <c r="E10" s="94"/>
      <c r="F10" s="94"/>
      <c r="G10" s="94"/>
      <c r="H10" s="95"/>
      <c r="I10" s="103"/>
      <c r="J10" s="79"/>
      <c r="K10" s="79"/>
      <c r="L10" s="79"/>
      <c r="M10" s="79"/>
      <c r="N10" s="79"/>
      <c r="O10" s="79"/>
      <c r="P10" s="79"/>
      <c r="Q10" s="79"/>
      <c r="R10" s="79"/>
      <c r="S10" s="79"/>
      <c r="T10" s="79"/>
    </row>
    <row r="11" customHeight="1" spans="1:1">
      <c r="A11" s="36" t="s">
        <v>380</v>
      </c>
    </row>
  </sheetData>
  <mergeCells count="19">
    <mergeCell ref="A3:T3"/>
    <mergeCell ref="A4:I4"/>
    <mergeCell ref="J5:T5"/>
    <mergeCell ref="O6:T6"/>
    <mergeCell ref="A10:I10"/>
    <mergeCell ref="A5:A7"/>
    <mergeCell ref="B5:B7"/>
    <mergeCell ref="C5:C7"/>
    <mergeCell ref="D5:D7"/>
    <mergeCell ref="E5:E7"/>
    <mergeCell ref="F5:F7"/>
    <mergeCell ref="G5:G7"/>
    <mergeCell ref="H5:H7"/>
    <mergeCell ref="I5:I7"/>
    <mergeCell ref="J6:J7"/>
    <mergeCell ref="K6:K7"/>
    <mergeCell ref="L6:L7"/>
    <mergeCell ref="M6:M7"/>
    <mergeCell ref="N6:N7"/>
  </mergeCells>
  <printOptions horizontalCentered="1"/>
  <pageMargins left="0.96" right="0.96" top="0.72" bottom="0.72" header="0" footer="0"/>
  <pageSetup paperSize="9" scale="21"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E10"/>
  <sheetViews>
    <sheetView showZeros="0" workbookViewId="0">
      <pane ySplit="1" topLeftCell="A2" activePane="bottomLeft" state="frozen"/>
      <selection/>
      <selection pane="bottomLeft" activeCell="A10" sqref="A10"/>
    </sheetView>
  </sheetViews>
  <sheetFormatPr defaultColWidth="9.14159292035398" defaultRowHeight="14.25" customHeight="1" outlineLevelCol="4"/>
  <cols>
    <col min="1" max="1" width="37.7079646017699" customWidth="1"/>
    <col min="2" max="5" width="20" customWidth="1"/>
  </cols>
  <sheetData>
    <row r="1" customHeight="1" spans="1:5">
      <c r="A1" s="1"/>
      <c r="B1" s="1"/>
      <c r="C1" s="1"/>
      <c r="D1" s="1"/>
      <c r="E1" s="1"/>
    </row>
    <row r="2" ht="17.25" customHeight="1" spans="4:5">
      <c r="D2" s="70"/>
      <c r="E2" s="3" t="s">
        <v>381</v>
      </c>
    </row>
    <row r="3" ht="41.25" customHeight="1" spans="1:5">
      <c r="A3" s="71" t="str">
        <f>"2025"&amp;"年区对下转移支付预算表"</f>
        <v>2025年区对下转移支付预算表</v>
      </c>
      <c r="B3" s="4"/>
      <c r="C3" s="4"/>
      <c r="D3" s="4"/>
      <c r="E3" s="64"/>
    </row>
    <row r="4" ht="18" customHeight="1" spans="1:5">
      <c r="A4" s="72" t="s">
        <v>1</v>
      </c>
      <c r="B4" s="73"/>
      <c r="C4" s="73"/>
      <c r="D4" s="74"/>
      <c r="E4" s="8" t="s">
        <v>2</v>
      </c>
    </row>
    <row r="5" ht="19.5" customHeight="1" spans="1:5">
      <c r="A5" s="27" t="s">
        <v>382</v>
      </c>
      <c r="B5" s="11" t="s">
        <v>185</v>
      </c>
      <c r="C5" s="12"/>
      <c r="D5" s="12"/>
      <c r="E5" s="75"/>
    </row>
    <row r="6" ht="40.5" customHeight="1" spans="1:5">
      <c r="A6" s="19"/>
      <c r="B6" s="28" t="s">
        <v>56</v>
      </c>
      <c r="C6" s="10" t="s">
        <v>59</v>
      </c>
      <c r="D6" s="76" t="s">
        <v>366</v>
      </c>
      <c r="E6" s="77" t="s">
        <v>383</v>
      </c>
    </row>
    <row r="7" ht="19.5" customHeight="1" spans="1:5">
      <c r="A7" s="20">
        <v>1</v>
      </c>
      <c r="B7" s="20">
        <v>2</v>
      </c>
      <c r="C7" s="20">
        <v>3</v>
      </c>
      <c r="D7" s="78">
        <v>4</v>
      </c>
      <c r="E7" s="37">
        <v>5</v>
      </c>
    </row>
    <row r="8" ht="19.5" customHeight="1" spans="1:5">
      <c r="A8" s="29"/>
      <c r="B8" s="79"/>
      <c r="C8" s="79"/>
      <c r="D8" s="79"/>
      <c r="E8" s="79"/>
    </row>
    <row r="9" ht="19.5" customHeight="1" spans="1:5">
      <c r="A9" s="67"/>
      <c r="B9" s="79"/>
      <c r="C9" s="79"/>
      <c r="D9" s="79"/>
      <c r="E9" s="79"/>
    </row>
    <row r="10" customHeight="1" spans="1:1">
      <c r="A10" s="36" t="s">
        <v>384</v>
      </c>
    </row>
  </sheetData>
  <mergeCells count="4">
    <mergeCell ref="A3:E3"/>
    <mergeCell ref="A4:D4"/>
    <mergeCell ref="B5:D5"/>
    <mergeCell ref="A5:A6"/>
  </mergeCells>
  <printOptions horizontalCentered="1"/>
  <pageMargins left="0.96" right="0.96" top="0.72" bottom="0.72" header="0" footer="0"/>
  <pageSetup paperSize="9" scale="81"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9"/>
  <sheetViews>
    <sheetView showZeros="0" workbookViewId="0">
      <pane ySplit="1" topLeftCell="A2" activePane="bottomLeft" state="frozen"/>
      <selection/>
      <selection pane="bottomLeft" activeCell="A10" sqref="A10"/>
    </sheetView>
  </sheetViews>
  <sheetFormatPr defaultColWidth="9.14159292035398" defaultRowHeight="12" customHeight="1"/>
  <cols>
    <col min="1" max="1" width="34.283185840708" customWidth="1"/>
    <col min="2" max="2" width="29" customWidth="1"/>
    <col min="3" max="5" width="23.5752212389381" customWidth="1"/>
    <col min="6" max="6" width="11.283185840708" customWidth="1"/>
    <col min="7" max="7" width="25.141592920354" customWidth="1"/>
    <col min="8" max="8" width="15.5752212389381" customWidth="1"/>
    <col min="9" max="9" width="13.4247787610619" customWidth="1"/>
    <col min="10" max="10" width="18.8495575221239" customWidth="1"/>
  </cols>
  <sheetData>
    <row r="1" customHeight="1" spans="1:10">
      <c r="A1" s="1"/>
      <c r="B1" s="1"/>
      <c r="C1" s="1"/>
      <c r="D1" s="1"/>
      <c r="E1" s="1"/>
      <c r="F1" s="1"/>
      <c r="G1" s="1"/>
      <c r="H1" s="1"/>
      <c r="I1" s="1"/>
      <c r="J1" s="1"/>
    </row>
    <row r="2" ht="16.5" customHeight="1" spans="10:10">
      <c r="J2" s="3" t="s">
        <v>385</v>
      </c>
    </row>
    <row r="3" ht="41.25" customHeight="1" spans="1:10">
      <c r="A3" s="63" t="str">
        <f>"2025"&amp;"年区对下转移支付绩效目标表"</f>
        <v>2025年区对下转移支付绩效目标表</v>
      </c>
      <c r="B3" s="4"/>
      <c r="C3" s="4"/>
      <c r="D3" s="4"/>
      <c r="E3" s="4"/>
      <c r="F3" s="64"/>
      <c r="G3" s="4"/>
      <c r="H3" s="64"/>
      <c r="I3" s="64"/>
      <c r="J3" s="4"/>
    </row>
    <row r="4" ht="17.25" customHeight="1" spans="1:1">
      <c r="A4" s="5" t="s">
        <v>1</v>
      </c>
    </row>
    <row r="5" ht="44.25" customHeight="1" spans="1:10">
      <c r="A5" s="65" t="s">
        <v>382</v>
      </c>
      <c r="B5" s="65" t="s">
        <v>264</v>
      </c>
      <c r="C5" s="65" t="s">
        <v>265</v>
      </c>
      <c r="D5" s="65" t="s">
        <v>266</v>
      </c>
      <c r="E5" s="65" t="s">
        <v>267</v>
      </c>
      <c r="F5" s="66" t="s">
        <v>268</v>
      </c>
      <c r="G5" s="65" t="s">
        <v>269</v>
      </c>
      <c r="H5" s="66" t="s">
        <v>270</v>
      </c>
      <c r="I5" s="66" t="s">
        <v>271</v>
      </c>
      <c r="J5" s="65" t="s">
        <v>272</v>
      </c>
    </row>
    <row r="6" ht="14.25" customHeight="1" spans="1:10">
      <c r="A6" s="65">
        <v>1</v>
      </c>
      <c r="B6" s="65">
        <v>2</v>
      </c>
      <c r="C6" s="65">
        <v>3</v>
      </c>
      <c r="D6" s="65">
        <v>4</v>
      </c>
      <c r="E6" s="65">
        <v>5</v>
      </c>
      <c r="F6" s="66">
        <v>6</v>
      </c>
      <c r="G6" s="65">
        <v>7</v>
      </c>
      <c r="H6" s="66">
        <v>8</v>
      </c>
      <c r="I6" s="66">
        <v>9</v>
      </c>
      <c r="J6" s="65">
        <v>10</v>
      </c>
    </row>
    <row r="7" ht="42" customHeight="1" spans="1:10">
      <c r="A7" s="29"/>
      <c r="B7" s="67"/>
      <c r="C7" s="67"/>
      <c r="D7" s="67"/>
      <c r="E7" s="68"/>
      <c r="F7" s="69"/>
      <c r="G7" s="68"/>
      <c r="H7" s="69"/>
      <c r="I7" s="69"/>
      <c r="J7" s="68"/>
    </row>
    <row r="8" ht="42" customHeight="1" spans="1:10">
      <c r="A8" s="29"/>
      <c r="B8" s="21"/>
      <c r="C8" s="21"/>
      <c r="D8" s="21"/>
      <c r="E8" s="29"/>
      <c r="F8" s="21"/>
      <c r="G8" s="29"/>
      <c r="H8" s="21"/>
      <c r="I8" s="21"/>
      <c r="J8" s="29"/>
    </row>
    <row r="9" customHeight="1" spans="1:1">
      <c r="A9" s="36" t="s">
        <v>386</v>
      </c>
    </row>
  </sheetData>
  <mergeCells count="2">
    <mergeCell ref="A3:J3"/>
    <mergeCell ref="A4:H4"/>
  </mergeCells>
  <printOptions horizontalCentered="1"/>
  <pageMargins left="0.96" right="0.96" top="0.72" bottom="0.72" header="0" footer="0"/>
  <pageSetup paperSize="9" scale="50"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I10"/>
  <sheetViews>
    <sheetView showZeros="0" workbookViewId="0">
      <pane ySplit="1" topLeftCell="A2" activePane="bottomLeft" state="frozen"/>
      <selection/>
      <selection pane="bottomLeft" activeCell="A7" sqref="A7:I7"/>
    </sheetView>
  </sheetViews>
  <sheetFormatPr defaultColWidth="10.4247787610619" defaultRowHeight="14.25" customHeight="1"/>
  <cols>
    <col min="1" max="3" width="33.7079646017699" customWidth="1"/>
    <col min="4" max="4" width="45.5752212389381" customWidth="1"/>
    <col min="5" max="5" width="27.5752212389381" customWidth="1"/>
    <col min="6" max="6" width="21.7079646017699" customWidth="1"/>
    <col min="7" max="9" width="26.283185840708" customWidth="1"/>
  </cols>
  <sheetData>
    <row r="1" customHeight="1" spans="1:9">
      <c r="A1" s="1"/>
      <c r="B1" s="1"/>
      <c r="C1" s="1"/>
      <c r="D1" s="1"/>
      <c r="E1" s="1"/>
      <c r="F1" s="1"/>
      <c r="G1" s="1"/>
      <c r="H1" s="1"/>
      <c r="I1" s="1"/>
    </row>
    <row r="2" customHeight="1" spans="1:9">
      <c r="A2" s="39" t="s">
        <v>387</v>
      </c>
      <c r="B2" s="40"/>
      <c r="C2" s="40"/>
      <c r="D2" s="41"/>
      <c r="E2" s="41"/>
      <c r="F2" s="41"/>
      <c r="G2" s="40"/>
      <c r="H2" s="40"/>
      <c r="I2" s="41"/>
    </row>
    <row r="3" ht="41.25" customHeight="1" spans="1:9">
      <c r="A3" s="42" t="str">
        <f>"2025"&amp;"年新增资产配置预算表"</f>
        <v>2025年新增资产配置预算表</v>
      </c>
      <c r="B3" s="43"/>
      <c r="C3" s="43"/>
      <c r="D3" s="44"/>
      <c r="E3" s="44"/>
      <c r="F3" s="44"/>
      <c r="G3" s="43"/>
      <c r="H3" s="43"/>
      <c r="I3" s="44"/>
    </row>
    <row r="4" customHeight="1" spans="1:9">
      <c r="A4" s="45" t="s">
        <v>1</v>
      </c>
      <c r="B4" s="46"/>
      <c r="C4" s="46"/>
      <c r="D4" s="47"/>
      <c r="F4" s="44"/>
      <c r="G4" s="43"/>
      <c r="H4" s="43"/>
      <c r="I4" s="62" t="s">
        <v>2</v>
      </c>
    </row>
    <row r="5" ht="28.5" customHeight="1" spans="1:9">
      <c r="A5" s="48" t="s">
        <v>177</v>
      </c>
      <c r="B5" s="49" t="s">
        <v>178</v>
      </c>
      <c r="C5" s="50" t="s">
        <v>388</v>
      </c>
      <c r="D5" s="48" t="s">
        <v>389</v>
      </c>
      <c r="E5" s="48" t="s">
        <v>390</v>
      </c>
      <c r="F5" s="48" t="s">
        <v>391</v>
      </c>
      <c r="G5" s="49" t="s">
        <v>392</v>
      </c>
      <c r="H5" s="37"/>
      <c r="I5" s="48"/>
    </row>
    <row r="6" ht="21" customHeight="1" spans="1:9">
      <c r="A6" s="50"/>
      <c r="B6" s="51"/>
      <c r="C6" s="51"/>
      <c r="D6" s="52"/>
      <c r="E6" s="51"/>
      <c r="F6" s="51"/>
      <c r="G6" s="49" t="s">
        <v>364</v>
      </c>
      <c r="H6" s="49" t="s">
        <v>393</v>
      </c>
      <c r="I6" s="49" t="s">
        <v>394</v>
      </c>
    </row>
    <row r="7" ht="17.25" customHeight="1" spans="1:9">
      <c r="A7" s="53" t="s">
        <v>84</v>
      </c>
      <c r="B7" s="53" t="s">
        <v>85</v>
      </c>
      <c r="C7" s="53" t="s">
        <v>86</v>
      </c>
      <c r="D7" s="53" t="s">
        <v>87</v>
      </c>
      <c r="E7" s="53" t="s">
        <v>88</v>
      </c>
      <c r="F7" s="53" t="s">
        <v>89</v>
      </c>
      <c r="G7" s="53" t="s">
        <v>90</v>
      </c>
      <c r="H7" s="53" t="s">
        <v>91</v>
      </c>
      <c r="I7" s="53" t="s">
        <v>92</v>
      </c>
    </row>
    <row r="8" ht="19.5" customHeight="1" spans="1:9">
      <c r="A8" s="54"/>
      <c r="B8" s="31"/>
      <c r="C8" s="31"/>
      <c r="D8" s="29"/>
      <c r="E8" s="21"/>
      <c r="F8" s="55"/>
      <c r="G8" s="56"/>
      <c r="H8" s="57"/>
      <c r="I8" s="57"/>
    </row>
    <row r="9" ht="19.5" customHeight="1" spans="1:9">
      <c r="A9" s="58" t="s">
        <v>56</v>
      </c>
      <c r="B9" s="59"/>
      <c r="C9" s="59"/>
      <c r="D9" s="60"/>
      <c r="E9" s="61"/>
      <c r="F9" s="61"/>
      <c r="G9" s="56"/>
      <c r="H9" s="57"/>
      <c r="I9" s="57"/>
    </row>
    <row r="10" customHeight="1" spans="1:1">
      <c r="A10" s="36" t="s">
        <v>395</v>
      </c>
    </row>
  </sheetData>
  <mergeCells count="11">
    <mergeCell ref="A2:I2"/>
    <mergeCell ref="A3:I3"/>
    <mergeCell ref="A4:C4"/>
    <mergeCell ref="G5:I5"/>
    <mergeCell ref="A9:F9"/>
    <mergeCell ref="A5:A6"/>
    <mergeCell ref="B5:B6"/>
    <mergeCell ref="C5:C6"/>
    <mergeCell ref="D5:D6"/>
    <mergeCell ref="E5:E6"/>
    <mergeCell ref="F5:F6"/>
  </mergeCells>
  <pageMargins left="0.67" right="0.67" top="0.72" bottom="0.72" header="0.28" footer="0.28"/>
  <pageSetup paperSize="9" fitToWidth="0"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2"/>
  <sheetViews>
    <sheetView showZeros="0" workbookViewId="0">
      <pane ySplit="1" topLeftCell="A2" activePane="bottomLeft" state="frozen"/>
      <selection/>
      <selection pane="bottomLeft" activeCell="A12" sqref="A12"/>
    </sheetView>
  </sheetViews>
  <sheetFormatPr defaultColWidth="9.14159292035398" defaultRowHeight="14.25" customHeight="1"/>
  <cols>
    <col min="1" max="1" width="19.283185840708" customWidth="1"/>
    <col min="2" max="2" width="33.8495575221239" customWidth="1"/>
    <col min="3" max="3" width="23.8495575221239" customWidth="1"/>
    <col min="4" max="4" width="11.141592920354" customWidth="1"/>
    <col min="5" max="5" width="17.7079646017699" customWidth="1"/>
    <col min="6" max="6" width="9.84955752212389" customWidth="1"/>
    <col min="7" max="7" width="17.7079646017699" customWidth="1"/>
    <col min="8" max="11" width="23.141592920354" customWidth="1"/>
  </cols>
  <sheetData>
    <row r="1" customHeight="1" spans="1:11">
      <c r="A1" s="1"/>
      <c r="B1" s="1"/>
      <c r="C1" s="1"/>
      <c r="D1" s="1"/>
      <c r="E1" s="1"/>
      <c r="F1" s="1"/>
      <c r="G1" s="1"/>
      <c r="H1" s="1"/>
      <c r="I1" s="1"/>
      <c r="J1" s="1"/>
      <c r="K1" s="1"/>
    </row>
    <row r="2" customHeight="1" spans="4:11">
      <c r="D2" s="2"/>
      <c r="E2" s="2"/>
      <c r="F2" s="2"/>
      <c r="G2" s="2"/>
      <c r="K2" s="3" t="s">
        <v>396</v>
      </c>
    </row>
    <row r="3" ht="41.25" customHeight="1" spans="1:11">
      <c r="A3" s="4" t="str">
        <f>"2025"&amp;"年上级转移支付补助项目支出预算表"</f>
        <v>2025年上级转移支付补助项目支出预算表</v>
      </c>
      <c r="B3" s="4"/>
      <c r="C3" s="4"/>
      <c r="D3" s="4"/>
      <c r="E3" s="4"/>
      <c r="F3" s="4"/>
      <c r="G3" s="4"/>
      <c r="H3" s="4"/>
      <c r="I3" s="4"/>
      <c r="J3" s="4"/>
      <c r="K3" s="4"/>
    </row>
    <row r="4" ht="13.5" customHeight="1" spans="1:11">
      <c r="A4" s="5" t="s">
        <v>1</v>
      </c>
      <c r="B4" s="6"/>
      <c r="C4" s="6"/>
      <c r="D4" s="6"/>
      <c r="E4" s="6"/>
      <c r="F4" s="6"/>
      <c r="G4" s="6"/>
      <c r="H4" s="7"/>
      <c r="I4" s="7"/>
      <c r="J4" s="7"/>
      <c r="K4" s="8" t="s">
        <v>2</v>
      </c>
    </row>
    <row r="5" ht="21.75" customHeight="1" spans="1:11">
      <c r="A5" s="9" t="s">
        <v>247</v>
      </c>
      <c r="B5" s="9" t="s">
        <v>180</v>
      </c>
      <c r="C5" s="9" t="s">
        <v>248</v>
      </c>
      <c r="D5" s="10" t="s">
        <v>181</v>
      </c>
      <c r="E5" s="10" t="s">
        <v>182</v>
      </c>
      <c r="F5" s="10" t="s">
        <v>249</v>
      </c>
      <c r="G5" s="10" t="s">
        <v>250</v>
      </c>
      <c r="H5" s="27" t="s">
        <v>56</v>
      </c>
      <c r="I5" s="11" t="s">
        <v>397</v>
      </c>
      <c r="J5" s="12"/>
      <c r="K5" s="13"/>
    </row>
    <row r="6" ht="21.75" customHeight="1" spans="1:11">
      <c r="A6" s="14"/>
      <c r="B6" s="14"/>
      <c r="C6" s="14"/>
      <c r="D6" s="15"/>
      <c r="E6" s="15"/>
      <c r="F6" s="15"/>
      <c r="G6" s="15"/>
      <c r="H6" s="28"/>
      <c r="I6" s="10" t="s">
        <v>59</v>
      </c>
      <c r="J6" s="10" t="s">
        <v>60</v>
      </c>
      <c r="K6" s="10" t="s">
        <v>61</v>
      </c>
    </row>
    <row r="7" ht="40.5" customHeight="1" spans="1:11">
      <c r="A7" s="17"/>
      <c r="B7" s="17"/>
      <c r="C7" s="17"/>
      <c r="D7" s="18"/>
      <c r="E7" s="18"/>
      <c r="F7" s="18"/>
      <c r="G7" s="18"/>
      <c r="H7" s="19"/>
      <c r="I7" s="18" t="s">
        <v>58</v>
      </c>
      <c r="J7" s="18"/>
      <c r="K7" s="18"/>
    </row>
    <row r="8" ht="15" customHeight="1" spans="1:11">
      <c r="A8" s="20">
        <v>1</v>
      </c>
      <c r="B8" s="20">
        <v>2</v>
      </c>
      <c r="C8" s="20">
        <v>3</v>
      </c>
      <c r="D8" s="20">
        <v>4</v>
      </c>
      <c r="E8" s="20">
        <v>5</v>
      </c>
      <c r="F8" s="20">
        <v>6</v>
      </c>
      <c r="G8" s="20">
        <v>7</v>
      </c>
      <c r="H8" s="20">
        <v>8</v>
      </c>
      <c r="I8" s="20">
        <v>9</v>
      </c>
      <c r="J8" s="37">
        <v>10</v>
      </c>
      <c r="K8" s="37">
        <v>11</v>
      </c>
    </row>
    <row r="9" ht="18.75" customHeight="1" spans="1:11">
      <c r="A9" s="29"/>
      <c r="B9" s="21"/>
      <c r="C9" s="29"/>
      <c r="D9" s="29"/>
      <c r="E9" s="29"/>
      <c r="F9" s="29"/>
      <c r="G9" s="29"/>
      <c r="H9" s="30"/>
      <c r="I9" s="38"/>
      <c r="J9" s="38"/>
      <c r="K9" s="30"/>
    </row>
    <row r="10" ht="18.75" customHeight="1" spans="1:11">
      <c r="A10" s="31"/>
      <c r="B10" s="21"/>
      <c r="C10" s="21"/>
      <c r="D10" s="21"/>
      <c r="E10" s="21"/>
      <c r="F10" s="21"/>
      <c r="G10" s="21"/>
      <c r="H10" s="32"/>
      <c r="I10" s="32"/>
      <c r="J10" s="32"/>
      <c r="K10" s="30"/>
    </row>
    <row r="11" ht="18.75" customHeight="1" spans="1:11">
      <c r="A11" s="33" t="s">
        <v>167</v>
      </c>
      <c r="B11" s="34"/>
      <c r="C11" s="34"/>
      <c r="D11" s="34"/>
      <c r="E11" s="34"/>
      <c r="F11" s="34"/>
      <c r="G11" s="35"/>
      <c r="H11" s="32"/>
      <c r="I11" s="32"/>
      <c r="J11" s="32"/>
      <c r="K11" s="30"/>
    </row>
    <row r="12" customHeight="1" spans="1:1">
      <c r="A12" s="36" t="s">
        <v>398</v>
      </c>
    </row>
  </sheetData>
  <mergeCells count="15">
    <mergeCell ref="A3:K3"/>
    <mergeCell ref="A4:G4"/>
    <mergeCell ref="I5:K5"/>
    <mergeCell ref="A11:G11"/>
    <mergeCell ref="A5:A7"/>
    <mergeCell ref="B5:B7"/>
    <mergeCell ref="C5:C7"/>
    <mergeCell ref="D5:D7"/>
    <mergeCell ref="E5:E7"/>
    <mergeCell ref="F5:F7"/>
    <mergeCell ref="G5:G7"/>
    <mergeCell ref="H5:H7"/>
    <mergeCell ref="I6:I7"/>
    <mergeCell ref="J6:J7"/>
    <mergeCell ref="K6:K7"/>
  </mergeCells>
  <printOptions horizontalCentered="1"/>
  <pageMargins left="0.37" right="0.37" top="0.56" bottom="0.56" header="0.48" footer="0.48"/>
  <pageSetup paperSize="9" scale="58"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12"/>
  <sheetViews>
    <sheetView showZeros="0" workbookViewId="0">
      <pane ySplit="1" topLeftCell="A2" activePane="bottomLeft" state="frozen"/>
      <selection/>
      <selection pane="bottomLeft" activeCell="D17" sqref="D17"/>
    </sheetView>
  </sheetViews>
  <sheetFormatPr defaultColWidth="9.14159292035398" defaultRowHeight="14.25" customHeight="1" outlineLevelCol="6"/>
  <cols>
    <col min="1" max="1" width="35.283185840708" customWidth="1"/>
    <col min="2" max="4" width="28" customWidth="1"/>
    <col min="5" max="7" width="23.8495575221239" customWidth="1"/>
  </cols>
  <sheetData>
    <row r="1" customHeight="1" spans="1:7">
      <c r="A1" s="1"/>
      <c r="B1" s="1"/>
      <c r="C1" s="1"/>
      <c r="D1" s="1"/>
      <c r="E1" s="1"/>
      <c r="F1" s="1"/>
      <c r="G1" s="1"/>
    </row>
    <row r="2" ht="13.5" customHeight="1" spans="4:7">
      <c r="D2" s="2"/>
      <c r="G2" s="3" t="s">
        <v>399</v>
      </c>
    </row>
    <row r="3" ht="41.25" customHeight="1" spans="1:7">
      <c r="A3" s="4" t="str">
        <f>"2025"&amp;"年部门项目中期规划预算表"</f>
        <v>2025年部门项目中期规划预算表</v>
      </c>
      <c r="B3" s="4"/>
      <c r="C3" s="4"/>
      <c r="D3" s="4"/>
      <c r="E3" s="4"/>
      <c r="F3" s="4"/>
      <c r="G3" s="4"/>
    </row>
    <row r="4" ht="13.5" customHeight="1" spans="1:7">
      <c r="A4" s="5" t="s">
        <v>1</v>
      </c>
      <c r="B4" s="6"/>
      <c r="C4" s="6"/>
      <c r="D4" s="6"/>
      <c r="E4" s="7"/>
      <c r="F4" s="7"/>
      <c r="G4" s="8" t="s">
        <v>2</v>
      </c>
    </row>
    <row r="5" ht="21.75" customHeight="1" spans="1:7">
      <c r="A5" s="9" t="s">
        <v>248</v>
      </c>
      <c r="B5" s="9" t="s">
        <v>247</v>
      </c>
      <c r="C5" s="9" t="s">
        <v>180</v>
      </c>
      <c r="D5" s="10" t="s">
        <v>400</v>
      </c>
      <c r="E5" s="11" t="s">
        <v>59</v>
      </c>
      <c r="F5" s="12"/>
      <c r="G5" s="13"/>
    </row>
    <row r="6" ht="21.75" customHeight="1" spans="1:7">
      <c r="A6" s="14"/>
      <c r="B6" s="14"/>
      <c r="C6" s="14"/>
      <c r="D6" s="15"/>
      <c r="E6" s="16" t="str">
        <f>"2025"&amp;"年"</f>
        <v>2025年</v>
      </c>
      <c r="F6" s="10" t="str">
        <f>("2025"+1)&amp;"年"</f>
        <v>2026年</v>
      </c>
      <c r="G6" s="10" t="str">
        <f>("2025"+2)&amp;"年"</f>
        <v>2027年</v>
      </c>
    </row>
    <row r="7" ht="40.5" customHeight="1" spans="1:7">
      <c r="A7" s="17"/>
      <c r="B7" s="17"/>
      <c r="C7" s="17"/>
      <c r="D7" s="18"/>
      <c r="E7" s="19"/>
      <c r="F7" s="18" t="s">
        <v>58</v>
      </c>
      <c r="G7" s="18"/>
    </row>
    <row r="8" ht="15" customHeight="1" spans="1:7">
      <c r="A8" s="20">
        <v>1</v>
      </c>
      <c r="B8" s="20">
        <v>2</v>
      </c>
      <c r="C8" s="20">
        <v>3</v>
      </c>
      <c r="D8" s="20">
        <v>4</v>
      </c>
      <c r="E8" s="20">
        <v>5</v>
      </c>
      <c r="F8" s="20">
        <v>6</v>
      </c>
      <c r="G8" s="20">
        <v>7</v>
      </c>
    </row>
    <row r="9" ht="18.75" customHeight="1" spans="1:7">
      <c r="A9" s="21" t="s">
        <v>71</v>
      </c>
      <c r="B9" s="21" t="s">
        <v>401</v>
      </c>
      <c r="C9" s="21" t="s">
        <v>255</v>
      </c>
      <c r="D9" s="21" t="s">
        <v>402</v>
      </c>
      <c r="E9" s="22">
        <v>6500</v>
      </c>
      <c r="F9" s="22">
        <v>6500</v>
      </c>
      <c r="G9" s="22">
        <v>6500</v>
      </c>
    </row>
    <row r="10" customHeight="1" spans="1:7">
      <c r="A10" s="23" t="s">
        <v>71</v>
      </c>
      <c r="B10" s="21" t="s">
        <v>403</v>
      </c>
      <c r="C10" s="21" t="s">
        <v>258</v>
      </c>
      <c r="D10" s="21" t="s">
        <v>402</v>
      </c>
      <c r="E10" s="22">
        <v>929830</v>
      </c>
      <c r="F10" s="22">
        <v>929830</v>
      </c>
      <c r="G10" s="22">
        <v>929830</v>
      </c>
    </row>
    <row r="11" customHeight="1" spans="1:7">
      <c r="A11" s="23" t="s">
        <v>71</v>
      </c>
      <c r="B11" s="21" t="s">
        <v>403</v>
      </c>
      <c r="C11" s="21" t="s">
        <v>262</v>
      </c>
      <c r="D11" s="21" t="s">
        <v>402</v>
      </c>
      <c r="E11" s="22">
        <v>170170</v>
      </c>
      <c r="F11" s="22">
        <v>170170</v>
      </c>
      <c r="G11" s="22">
        <v>170170</v>
      </c>
    </row>
    <row r="12" customHeight="1" spans="1:7">
      <c r="A12" s="24" t="s">
        <v>56</v>
      </c>
      <c r="B12" s="25" t="s">
        <v>404</v>
      </c>
      <c r="C12" s="25"/>
      <c r="D12" s="26"/>
      <c r="E12" s="22">
        <v>1106500</v>
      </c>
      <c r="F12" s="22">
        <v>1106500</v>
      </c>
      <c r="G12" s="22">
        <v>1106500</v>
      </c>
    </row>
  </sheetData>
  <mergeCells count="11">
    <mergeCell ref="A3:G3"/>
    <mergeCell ref="A4:D4"/>
    <mergeCell ref="E5:G5"/>
    <mergeCell ref="A12:D12"/>
    <mergeCell ref="A5:A7"/>
    <mergeCell ref="B5:B7"/>
    <mergeCell ref="C5:C7"/>
    <mergeCell ref="D5:D7"/>
    <mergeCell ref="E6:E7"/>
    <mergeCell ref="F6:F7"/>
    <mergeCell ref="G6:G7"/>
  </mergeCells>
  <printOptions horizontalCentered="1"/>
  <pageMargins left="0.37" right="0.37" top="0.56" bottom="0.56" header="0.48" footer="0.48"/>
  <pageSetup paperSize="9" scale="63"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1"/>
  <sheetViews>
    <sheetView showGridLines="0" showZeros="0" workbookViewId="0">
      <pane ySplit="1" topLeftCell="A2" activePane="bottomLeft" state="frozen"/>
      <selection/>
      <selection pane="bottomLeft" activeCell="C22" sqref="C22"/>
    </sheetView>
  </sheetViews>
  <sheetFormatPr defaultColWidth="8.57522123893805" defaultRowHeight="12.75" customHeight="1"/>
  <cols>
    <col min="1" max="1" width="15.8938053097345" customWidth="1"/>
    <col min="2" max="2" width="35" customWidth="1"/>
    <col min="3" max="19" width="22" customWidth="1"/>
  </cols>
  <sheetData>
    <row r="1" customHeight="1" spans="1:19">
      <c r="A1" s="1"/>
      <c r="B1" s="1"/>
      <c r="C1" s="1"/>
      <c r="D1" s="1"/>
      <c r="E1" s="1"/>
      <c r="F1" s="1"/>
      <c r="G1" s="1"/>
      <c r="H1" s="1"/>
      <c r="I1" s="1"/>
      <c r="J1" s="1"/>
      <c r="K1" s="1"/>
      <c r="L1" s="1"/>
      <c r="M1" s="1"/>
      <c r="N1" s="1"/>
      <c r="O1" s="1"/>
      <c r="P1" s="1"/>
      <c r="Q1" s="1"/>
      <c r="R1" s="1"/>
      <c r="S1" s="1"/>
    </row>
    <row r="2" ht="17.25" customHeight="1" spans="1:1">
      <c r="A2" s="62" t="s">
        <v>53</v>
      </c>
    </row>
    <row r="3" ht="41.25" customHeight="1" spans="1:1">
      <c r="A3" s="42" t="str">
        <f>"2025"&amp;"年部门收入预算表"</f>
        <v>2025年部门收入预算表</v>
      </c>
    </row>
    <row r="4" ht="17.25" customHeight="1" spans="1:19">
      <c r="A4" s="45" t="s">
        <v>1</v>
      </c>
      <c r="S4" s="47" t="s">
        <v>2</v>
      </c>
    </row>
    <row r="5" ht="21.75" customHeight="1" spans="1:19">
      <c r="A5" s="186" t="s">
        <v>54</v>
      </c>
      <c r="B5" s="187" t="s">
        <v>55</v>
      </c>
      <c r="C5" s="187" t="s">
        <v>56</v>
      </c>
      <c r="D5" s="188" t="s">
        <v>57</v>
      </c>
      <c r="E5" s="188"/>
      <c r="F5" s="188"/>
      <c r="G5" s="188"/>
      <c r="H5" s="188"/>
      <c r="I5" s="130"/>
      <c r="J5" s="188"/>
      <c r="K5" s="188"/>
      <c r="L5" s="188"/>
      <c r="M5" s="188"/>
      <c r="N5" s="195"/>
      <c r="O5" s="188" t="s">
        <v>46</v>
      </c>
      <c r="P5" s="188"/>
      <c r="Q5" s="188"/>
      <c r="R5" s="188"/>
      <c r="S5" s="195"/>
    </row>
    <row r="6" ht="27" customHeight="1" spans="1:19">
      <c r="A6" s="189"/>
      <c r="B6" s="190"/>
      <c r="C6" s="190"/>
      <c r="D6" s="190" t="s">
        <v>58</v>
      </c>
      <c r="E6" s="190" t="s">
        <v>59</v>
      </c>
      <c r="F6" s="190" t="s">
        <v>60</v>
      </c>
      <c r="G6" s="190" t="s">
        <v>61</v>
      </c>
      <c r="H6" s="190" t="s">
        <v>62</v>
      </c>
      <c r="I6" s="196" t="s">
        <v>63</v>
      </c>
      <c r="J6" s="197"/>
      <c r="K6" s="197"/>
      <c r="L6" s="197"/>
      <c r="M6" s="197"/>
      <c r="N6" s="198"/>
      <c r="O6" s="190" t="s">
        <v>58</v>
      </c>
      <c r="P6" s="190" t="s">
        <v>59</v>
      </c>
      <c r="Q6" s="190" t="s">
        <v>60</v>
      </c>
      <c r="R6" s="190" t="s">
        <v>61</v>
      </c>
      <c r="S6" s="190" t="s">
        <v>64</v>
      </c>
    </row>
    <row r="7" ht="30" customHeight="1" spans="1:19">
      <c r="A7" s="191"/>
      <c r="B7" s="103"/>
      <c r="C7" s="114"/>
      <c r="D7" s="114"/>
      <c r="E7" s="114"/>
      <c r="F7" s="114"/>
      <c r="G7" s="114"/>
      <c r="H7" s="114"/>
      <c r="I7" s="69" t="s">
        <v>58</v>
      </c>
      <c r="J7" s="198" t="s">
        <v>65</v>
      </c>
      <c r="K7" s="198" t="s">
        <v>66</v>
      </c>
      <c r="L7" s="198" t="s">
        <v>67</v>
      </c>
      <c r="M7" s="198" t="s">
        <v>68</v>
      </c>
      <c r="N7" s="198" t="s">
        <v>69</v>
      </c>
      <c r="O7" s="199"/>
      <c r="P7" s="199"/>
      <c r="Q7" s="199"/>
      <c r="R7" s="199"/>
      <c r="S7" s="114"/>
    </row>
    <row r="8" ht="15" customHeight="1" spans="1:19">
      <c r="A8" s="192">
        <v>1</v>
      </c>
      <c r="B8" s="192">
        <v>2</v>
      </c>
      <c r="C8" s="192">
        <v>3</v>
      </c>
      <c r="D8" s="192">
        <v>4</v>
      </c>
      <c r="E8" s="192">
        <v>5</v>
      </c>
      <c r="F8" s="192">
        <v>6</v>
      </c>
      <c r="G8" s="192">
        <v>7</v>
      </c>
      <c r="H8" s="192">
        <v>8</v>
      </c>
      <c r="I8" s="69">
        <v>9</v>
      </c>
      <c r="J8" s="192">
        <v>10</v>
      </c>
      <c r="K8" s="192">
        <v>11</v>
      </c>
      <c r="L8" s="192">
        <v>12</v>
      </c>
      <c r="M8" s="192">
        <v>13</v>
      </c>
      <c r="N8" s="192">
        <v>14</v>
      </c>
      <c r="O8" s="192">
        <v>15</v>
      </c>
      <c r="P8" s="192">
        <v>16</v>
      </c>
      <c r="Q8" s="192">
        <v>17</v>
      </c>
      <c r="R8" s="192">
        <v>18</v>
      </c>
      <c r="S8" s="192">
        <v>19</v>
      </c>
    </row>
    <row r="9" ht="18" customHeight="1" spans="1:19">
      <c r="A9" s="21" t="s">
        <v>70</v>
      </c>
      <c r="B9" s="21" t="s">
        <v>71</v>
      </c>
      <c r="C9" s="113">
        <v>3010580.56</v>
      </c>
      <c r="D9" s="113">
        <v>3010580.56</v>
      </c>
      <c r="E9" s="113">
        <v>3010580.56</v>
      </c>
      <c r="F9" s="79"/>
      <c r="G9" s="79"/>
      <c r="H9" s="79"/>
      <c r="I9" s="79"/>
      <c r="J9" s="79"/>
      <c r="K9" s="79"/>
      <c r="L9" s="79"/>
      <c r="M9" s="79"/>
      <c r="N9" s="79"/>
      <c r="O9" s="79"/>
      <c r="P9" s="79"/>
      <c r="Q9" s="79"/>
      <c r="R9" s="79"/>
      <c r="S9" s="79"/>
    </row>
    <row r="10" ht="18" customHeight="1" spans="1:19">
      <c r="A10" s="193" t="s">
        <v>72</v>
      </c>
      <c r="B10" s="193" t="s">
        <v>71</v>
      </c>
      <c r="C10" s="113">
        <v>3010580.56</v>
      </c>
      <c r="D10" s="113">
        <v>3010580.56</v>
      </c>
      <c r="E10" s="113">
        <v>3010580.56</v>
      </c>
      <c r="F10" s="79"/>
      <c r="G10" s="79"/>
      <c r="H10" s="79"/>
      <c r="I10" s="79"/>
      <c r="J10" s="79"/>
      <c r="K10" s="79"/>
      <c r="L10" s="79"/>
      <c r="M10" s="79"/>
      <c r="N10" s="79"/>
      <c r="O10" s="79"/>
      <c r="P10" s="79"/>
      <c r="Q10" s="79"/>
      <c r="R10" s="79"/>
      <c r="S10" s="79"/>
    </row>
    <row r="11" ht="18" customHeight="1" spans="1:19">
      <c r="A11" s="50" t="s">
        <v>56</v>
      </c>
      <c r="B11" s="194"/>
      <c r="C11" s="113">
        <v>3010580.56</v>
      </c>
      <c r="D11" s="113">
        <v>3010580.56</v>
      </c>
      <c r="E11" s="113">
        <v>3010580.56</v>
      </c>
      <c r="F11" s="79"/>
      <c r="G11" s="79"/>
      <c r="H11" s="79"/>
      <c r="I11" s="79"/>
      <c r="J11" s="79"/>
      <c r="K11" s="79"/>
      <c r="L11" s="79"/>
      <c r="M11" s="79"/>
      <c r="N11" s="79"/>
      <c r="O11" s="79"/>
      <c r="P11" s="79"/>
      <c r="Q11" s="79"/>
      <c r="R11" s="79"/>
      <c r="S11" s="79"/>
    </row>
  </sheetData>
  <mergeCells count="20">
    <mergeCell ref="A2:S2"/>
    <mergeCell ref="A3:S3"/>
    <mergeCell ref="A4:B4"/>
    <mergeCell ref="D5:N5"/>
    <mergeCell ref="O5:S5"/>
    <mergeCell ref="I6:N6"/>
    <mergeCell ref="A11:B11"/>
    <mergeCell ref="A5:A7"/>
    <mergeCell ref="B5:B7"/>
    <mergeCell ref="C5:C7"/>
    <mergeCell ref="D6:D7"/>
    <mergeCell ref="E6:E7"/>
    <mergeCell ref="F6:F7"/>
    <mergeCell ref="G6:G7"/>
    <mergeCell ref="H6:H7"/>
    <mergeCell ref="O6:O7"/>
    <mergeCell ref="P6:P7"/>
    <mergeCell ref="Q6:Q7"/>
    <mergeCell ref="R6:R7"/>
    <mergeCell ref="S6:S7"/>
  </mergeCells>
  <printOptions horizontalCentered="1"/>
  <pageMargins left="0.96" right="0.96" top="0.72" bottom="0.72" header="0" footer="0"/>
  <pageSetup paperSize="9" scale="28" orientation="landscape"/>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23"/>
  <sheetViews>
    <sheetView showGridLines="0" showZeros="0" workbookViewId="0">
      <pane ySplit="1" topLeftCell="A2" activePane="bottomLeft" state="frozen"/>
      <selection/>
      <selection pane="bottomLeft" activeCell="A8" sqref="A8"/>
    </sheetView>
  </sheetViews>
  <sheetFormatPr defaultColWidth="8.57522123893805" defaultRowHeight="12.75" customHeight="1"/>
  <cols>
    <col min="1" max="1" width="14.283185840708" customWidth="1"/>
    <col min="2" max="2" width="37.5752212389381" customWidth="1"/>
    <col min="3" max="8" width="24.5752212389381" customWidth="1"/>
    <col min="9" max="9" width="26.7079646017699" customWidth="1"/>
    <col min="10" max="11" width="24.4247787610619" customWidth="1"/>
    <col min="12" max="15" width="24.5752212389381" customWidth="1"/>
  </cols>
  <sheetData>
    <row r="1" customHeight="1" spans="1:15">
      <c r="A1" s="1"/>
      <c r="B1" s="1"/>
      <c r="C1" s="1"/>
      <c r="D1" s="1"/>
      <c r="E1" s="1"/>
      <c r="F1" s="1"/>
      <c r="G1" s="1"/>
      <c r="H1" s="1"/>
      <c r="I1" s="1"/>
      <c r="J1" s="1"/>
      <c r="K1" s="1"/>
      <c r="L1" s="1"/>
      <c r="M1" s="1"/>
      <c r="N1" s="1"/>
      <c r="O1" s="1"/>
    </row>
    <row r="2" ht="17.25" customHeight="1" spans="1:1">
      <c r="A2" s="47" t="s">
        <v>73</v>
      </c>
    </row>
    <row r="3" ht="41.25" customHeight="1" spans="1:1">
      <c r="A3" s="42" t="str">
        <f>"2025"&amp;"年部门支出预算表"</f>
        <v>2025年部门支出预算表</v>
      </c>
    </row>
    <row r="4" ht="17.25" customHeight="1" spans="1:15">
      <c r="A4" s="45" t="s">
        <v>1</v>
      </c>
      <c r="O4" s="47" t="s">
        <v>2</v>
      </c>
    </row>
    <row r="5" ht="27" customHeight="1" spans="1:15">
      <c r="A5" s="172" t="s">
        <v>74</v>
      </c>
      <c r="B5" s="172" t="s">
        <v>75</v>
      </c>
      <c r="C5" s="172" t="s">
        <v>56</v>
      </c>
      <c r="D5" s="173" t="s">
        <v>59</v>
      </c>
      <c r="E5" s="174"/>
      <c r="F5" s="175"/>
      <c r="G5" s="176" t="s">
        <v>60</v>
      </c>
      <c r="H5" s="176" t="s">
        <v>61</v>
      </c>
      <c r="I5" s="176" t="s">
        <v>76</v>
      </c>
      <c r="J5" s="173" t="s">
        <v>63</v>
      </c>
      <c r="K5" s="174"/>
      <c r="L5" s="174"/>
      <c r="M5" s="174"/>
      <c r="N5" s="183"/>
      <c r="O5" s="184"/>
    </row>
    <row r="6" ht="42" customHeight="1" spans="1:15">
      <c r="A6" s="177"/>
      <c r="B6" s="177"/>
      <c r="C6" s="178"/>
      <c r="D6" s="179" t="s">
        <v>58</v>
      </c>
      <c r="E6" s="179" t="s">
        <v>77</v>
      </c>
      <c r="F6" s="179" t="s">
        <v>78</v>
      </c>
      <c r="G6" s="178"/>
      <c r="H6" s="178"/>
      <c r="I6" s="185"/>
      <c r="J6" s="179" t="s">
        <v>58</v>
      </c>
      <c r="K6" s="167" t="s">
        <v>79</v>
      </c>
      <c r="L6" s="167" t="s">
        <v>80</v>
      </c>
      <c r="M6" s="167" t="s">
        <v>81</v>
      </c>
      <c r="N6" s="167" t="s">
        <v>82</v>
      </c>
      <c r="O6" s="167" t="s">
        <v>83</v>
      </c>
    </row>
    <row r="7" ht="18" customHeight="1" spans="1:15">
      <c r="A7" s="53" t="s">
        <v>84</v>
      </c>
      <c r="B7" s="53" t="s">
        <v>85</v>
      </c>
      <c r="C7" s="53" t="s">
        <v>86</v>
      </c>
      <c r="D7" s="55" t="s">
        <v>87</v>
      </c>
      <c r="E7" s="55" t="s">
        <v>88</v>
      </c>
      <c r="F7" s="55" t="s">
        <v>89</v>
      </c>
      <c r="G7" s="55" t="s">
        <v>90</v>
      </c>
      <c r="H7" s="55" t="s">
        <v>91</v>
      </c>
      <c r="I7" s="55" t="s">
        <v>92</v>
      </c>
      <c r="J7" s="55" t="s">
        <v>93</v>
      </c>
      <c r="K7" s="55" t="s">
        <v>94</v>
      </c>
      <c r="L7" s="55" t="s">
        <v>95</v>
      </c>
      <c r="M7" s="55" t="s">
        <v>96</v>
      </c>
      <c r="N7" s="53" t="s">
        <v>97</v>
      </c>
      <c r="O7" s="55" t="s">
        <v>98</v>
      </c>
    </row>
    <row r="8" ht="18" customHeight="1" spans="1:15">
      <c r="A8" s="54" t="s">
        <v>99</v>
      </c>
      <c r="B8" s="54" t="s">
        <v>100</v>
      </c>
      <c r="C8" s="180">
        <v>185383.68</v>
      </c>
      <c r="D8" s="181">
        <v>185383.68</v>
      </c>
      <c r="E8" s="181">
        <v>185383.68</v>
      </c>
      <c r="F8" s="181"/>
      <c r="G8" s="55"/>
      <c r="H8" s="55"/>
      <c r="I8" s="55"/>
      <c r="J8" s="55"/>
      <c r="K8" s="55"/>
      <c r="L8" s="55"/>
      <c r="M8" s="55"/>
      <c r="N8" s="53"/>
      <c r="O8" s="55"/>
    </row>
    <row r="9" ht="18" customHeight="1" spans="1:15">
      <c r="A9" s="54" t="s">
        <v>101</v>
      </c>
      <c r="B9" s="54" t="s">
        <v>102</v>
      </c>
      <c r="C9" s="180">
        <v>185383.68</v>
      </c>
      <c r="D9" s="181">
        <v>185383.68</v>
      </c>
      <c r="E9" s="181">
        <v>185383.68</v>
      </c>
      <c r="F9" s="181"/>
      <c r="G9" s="55"/>
      <c r="H9" s="55"/>
      <c r="I9" s="55"/>
      <c r="J9" s="55"/>
      <c r="K9" s="55"/>
      <c r="L9" s="55"/>
      <c r="M9" s="55"/>
      <c r="N9" s="53"/>
      <c r="O9" s="55"/>
    </row>
    <row r="10" ht="18" customHeight="1" spans="1:15">
      <c r="A10" s="54" t="s">
        <v>103</v>
      </c>
      <c r="B10" s="54" t="s">
        <v>104</v>
      </c>
      <c r="C10" s="180">
        <v>48000</v>
      </c>
      <c r="D10" s="181">
        <v>48000</v>
      </c>
      <c r="E10" s="181">
        <v>48000</v>
      </c>
      <c r="F10" s="181"/>
      <c r="G10" s="55"/>
      <c r="H10" s="55"/>
      <c r="I10" s="55"/>
      <c r="J10" s="55"/>
      <c r="K10" s="55"/>
      <c r="L10" s="55"/>
      <c r="M10" s="55"/>
      <c r="N10" s="53"/>
      <c r="O10" s="55"/>
    </row>
    <row r="11" ht="18" customHeight="1" spans="1:15">
      <c r="A11" s="54" t="s">
        <v>105</v>
      </c>
      <c r="B11" s="54" t="s">
        <v>106</v>
      </c>
      <c r="C11" s="180">
        <v>137383.68</v>
      </c>
      <c r="D11" s="181">
        <v>137383.68</v>
      </c>
      <c r="E11" s="181">
        <v>137383.68</v>
      </c>
      <c r="F11" s="181"/>
      <c r="G11" s="55"/>
      <c r="H11" s="55"/>
      <c r="I11" s="55"/>
      <c r="J11" s="55"/>
      <c r="K11" s="55"/>
      <c r="L11" s="55"/>
      <c r="M11" s="55"/>
      <c r="N11" s="53"/>
      <c r="O11" s="55"/>
    </row>
    <row r="12" ht="18" customHeight="1" spans="1:15">
      <c r="A12" s="54" t="s">
        <v>107</v>
      </c>
      <c r="B12" s="54" t="s">
        <v>108</v>
      </c>
      <c r="C12" s="180">
        <v>129354.48</v>
      </c>
      <c r="D12" s="181">
        <v>129354.48</v>
      </c>
      <c r="E12" s="181">
        <v>129354.48</v>
      </c>
      <c r="F12" s="181"/>
      <c r="G12" s="55"/>
      <c r="H12" s="55"/>
      <c r="I12" s="55"/>
      <c r="J12" s="55"/>
      <c r="K12" s="55"/>
      <c r="L12" s="55"/>
      <c r="M12" s="55"/>
      <c r="N12" s="53"/>
      <c r="O12" s="55"/>
    </row>
    <row r="13" ht="18" customHeight="1" spans="1:15">
      <c r="A13" s="54" t="s">
        <v>109</v>
      </c>
      <c r="B13" s="54" t="s">
        <v>110</v>
      </c>
      <c r="C13" s="180">
        <v>129354.48</v>
      </c>
      <c r="D13" s="181">
        <v>129354.48</v>
      </c>
      <c r="E13" s="181">
        <v>129354.48</v>
      </c>
      <c r="F13" s="181"/>
      <c r="G13" s="55"/>
      <c r="H13" s="55"/>
      <c r="I13" s="55"/>
      <c r="J13" s="55"/>
      <c r="K13" s="55"/>
      <c r="L13" s="55"/>
      <c r="M13" s="55"/>
      <c r="N13" s="53"/>
      <c r="O13" s="55"/>
    </row>
    <row r="14" ht="18" customHeight="1" spans="1:15">
      <c r="A14" s="54" t="s">
        <v>111</v>
      </c>
      <c r="B14" s="54" t="s">
        <v>112</v>
      </c>
      <c r="C14" s="180">
        <v>68622.36</v>
      </c>
      <c r="D14" s="181">
        <v>68622.36</v>
      </c>
      <c r="E14" s="181">
        <v>68622.36</v>
      </c>
      <c r="F14" s="181"/>
      <c r="G14" s="55"/>
      <c r="H14" s="55"/>
      <c r="I14" s="55"/>
      <c r="J14" s="55"/>
      <c r="K14" s="55"/>
      <c r="L14" s="55"/>
      <c r="M14" s="55"/>
      <c r="N14" s="53"/>
      <c r="O14" s="55"/>
    </row>
    <row r="15" ht="18" customHeight="1" spans="1:15">
      <c r="A15" s="54" t="s">
        <v>113</v>
      </c>
      <c r="B15" s="54" t="s">
        <v>114</v>
      </c>
      <c r="C15" s="180">
        <v>53330.88</v>
      </c>
      <c r="D15" s="181">
        <v>53330.88</v>
      </c>
      <c r="E15" s="181">
        <v>53330.88</v>
      </c>
      <c r="F15" s="181"/>
      <c r="G15" s="55"/>
      <c r="H15" s="55"/>
      <c r="I15" s="55"/>
      <c r="J15" s="55"/>
      <c r="K15" s="55"/>
      <c r="L15" s="55"/>
      <c r="M15" s="55"/>
      <c r="N15" s="53"/>
      <c r="O15" s="55"/>
    </row>
    <row r="16" ht="18" customHeight="1" spans="1:15">
      <c r="A16" s="54" t="s">
        <v>115</v>
      </c>
      <c r="B16" s="54" t="s">
        <v>116</v>
      </c>
      <c r="C16" s="180">
        <v>7401.24</v>
      </c>
      <c r="D16" s="181">
        <v>7401.24</v>
      </c>
      <c r="E16" s="181">
        <v>7401.24</v>
      </c>
      <c r="F16" s="181"/>
      <c r="G16" s="55"/>
      <c r="H16" s="55"/>
      <c r="I16" s="55"/>
      <c r="J16" s="55"/>
      <c r="K16" s="55"/>
      <c r="L16" s="55"/>
      <c r="M16" s="55"/>
      <c r="N16" s="53"/>
      <c r="O16" s="55"/>
    </row>
    <row r="17" ht="18" customHeight="1" spans="1:15">
      <c r="A17" s="54" t="s">
        <v>117</v>
      </c>
      <c r="B17" s="54" t="s">
        <v>118</v>
      </c>
      <c r="C17" s="180">
        <v>2541186.4</v>
      </c>
      <c r="D17" s="181">
        <v>2541186.4</v>
      </c>
      <c r="E17" s="181">
        <v>1434686.4</v>
      </c>
      <c r="F17" s="181">
        <v>1106500</v>
      </c>
      <c r="G17" s="55"/>
      <c r="H17" s="55"/>
      <c r="I17" s="55"/>
      <c r="J17" s="55"/>
      <c r="K17" s="55"/>
      <c r="L17" s="55"/>
      <c r="M17" s="55"/>
      <c r="N17" s="53"/>
      <c r="O17" s="55"/>
    </row>
    <row r="18" ht="18" customHeight="1" spans="1:15">
      <c r="A18" s="54" t="s">
        <v>119</v>
      </c>
      <c r="B18" s="54" t="s">
        <v>120</v>
      </c>
      <c r="C18" s="180">
        <v>2541186.4</v>
      </c>
      <c r="D18" s="181">
        <v>2541186.4</v>
      </c>
      <c r="E18" s="181">
        <v>1434686.4</v>
      </c>
      <c r="F18" s="181">
        <v>1106500</v>
      </c>
      <c r="G18" s="55"/>
      <c r="H18" s="55"/>
      <c r="I18" s="55"/>
      <c r="J18" s="55"/>
      <c r="K18" s="55"/>
      <c r="L18" s="55"/>
      <c r="M18" s="55"/>
      <c r="N18" s="53"/>
      <c r="O18" s="55"/>
    </row>
    <row r="19" ht="18" customHeight="1" spans="1:15">
      <c r="A19" s="54" t="s">
        <v>121</v>
      </c>
      <c r="B19" s="54" t="s">
        <v>122</v>
      </c>
      <c r="C19" s="180">
        <v>2541186.4</v>
      </c>
      <c r="D19" s="181">
        <v>2541186.4</v>
      </c>
      <c r="E19" s="181">
        <v>1434686.4</v>
      </c>
      <c r="F19" s="181">
        <v>1106500</v>
      </c>
      <c r="G19" s="55"/>
      <c r="H19" s="55"/>
      <c r="I19" s="55"/>
      <c r="J19" s="55"/>
      <c r="K19" s="55"/>
      <c r="L19" s="55"/>
      <c r="M19" s="55"/>
      <c r="N19" s="53"/>
      <c r="O19" s="55"/>
    </row>
    <row r="20" ht="18" customHeight="1" spans="1:15">
      <c r="A20" s="54" t="s">
        <v>123</v>
      </c>
      <c r="B20" s="54" t="s">
        <v>124</v>
      </c>
      <c r="C20" s="180">
        <v>154656</v>
      </c>
      <c r="D20" s="181">
        <v>154656</v>
      </c>
      <c r="E20" s="181">
        <v>154656</v>
      </c>
      <c r="F20" s="181"/>
      <c r="G20" s="55"/>
      <c r="H20" s="55"/>
      <c r="I20" s="55"/>
      <c r="J20" s="55"/>
      <c r="K20" s="55"/>
      <c r="L20" s="55"/>
      <c r="M20" s="55"/>
      <c r="N20" s="53"/>
      <c r="O20" s="55"/>
    </row>
    <row r="21" ht="18" customHeight="1" spans="1:15">
      <c r="A21" s="54" t="s">
        <v>125</v>
      </c>
      <c r="B21" s="54" t="s">
        <v>126</v>
      </c>
      <c r="C21" s="180">
        <v>154656</v>
      </c>
      <c r="D21" s="181">
        <v>154656</v>
      </c>
      <c r="E21" s="181">
        <v>154656</v>
      </c>
      <c r="F21" s="181"/>
      <c r="G21" s="55"/>
      <c r="H21" s="55"/>
      <c r="I21" s="55"/>
      <c r="J21" s="55"/>
      <c r="K21" s="55"/>
      <c r="L21" s="55"/>
      <c r="M21" s="55"/>
      <c r="N21" s="53"/>
      <c r="O21" s="55"/>
    </row>
    <row r="22" ht="21" customHeight="1" spans="1:15">
      <c r="A22" s="54" t="s">
        <v>127</v>
      </c>
      <c r="B22" s="54" t="s">
        <v>128</v>
      </c>
      <c r="C22" s="113">
        <v>154656</v>
      </c>
      <c r="D22" s="113">
        <v>154656</v>
      </c>
      <c r="E22" s="113">
        <v>154656</v>
      </c>
      <c r="F22" s="113"/>
      <c r="G22" s="79"/>
      <c r="H22" s="79"/>
      <c r="I22" s="79"/>
      <c r="J22" s="79"/>
      <c r="K22" s="79"/>
      <c r="L22" s="79"/>
      <c r="M22" s="79"/>
      <c r="N22" s="79"/>
      <c r="O22" s="79"/>
    </row>
    <row r="23" ht="21" customHeight="1" spans="1:15">
      <c r="A23" s="182" t="s">
        <v>56</v>
      </c>
      <c r="B23" s="35"/>
      <c r="C23" s="113">
        <v>3010580.56</v>
      </c>
      <c r="D23" s="113">
        <v>3010580.56</v>
      </c>
      <c r="E23" s="113">
        <v>1904080.56</v>
      </c>
      <c r="F23" s="113">
        <v>1106500</v>
      </c>
      <c r="G23" s="79"/>
      <c r="H23" s="79"/>
      <c r="I23" s="79"/>
      <c r="J23" s="79"/>
      <c r="K23" s="79"/>
      <c r="L23" s="79"/>
      <c r="M23" s="79"/>
      <c r="N23" s="79"/>
      <c r="O23" s="79"/>
    </row>
  </sheetData>
  <mergeCells count="12">
    <mergeCell ref="A2:O2"/>
    <mergeCell ref="A3:O3"/>
    <mergeCell ref="A4:B4"/>
    <mergeCell ref="D5:F5"/>
    <mergeCell ref="J5:O5"/>
    <mergeCell ref="A23:B23"/>
    <mergeCell ref="A5:A6"/>
    <mergeCell ref="B5:B6"/>
    <mergeCell ref="C5:C6"/>
    <mergeCell ref="G5:G6"/>
    <mergeCell ref="H5:H6"/>
    <mergeCell ref="I5:I6"/>
  </mergeCells>
  <printOptions horizontalCentered="1"/>
  <pageMargins left="0.96" right="0.96" top="0.72" bottom="0.72" header="0" footer="0"/>
  <pageSetup paperSize="9" scale="32"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5"/>
  <sheetViews>
    <sheetView showGridLines="0" showZeros="0" workbookViewId="0">
      <pane ySplit="1" topLeftCell="A2" activePane="bottomLeft" state="frozen"/>
      <selection/>
      <selection pane="bottomLeft" activeCell="B19" sqref="B19"/>
    </sheetView>
  </sheetViews>
  <sheetFormatPr defaultColWidth="8.57522123893805" defaultRowHeight="12.75" customHeight="1" outlineLevelCol="3"/>
  <cols>
    <col min="1" max="4" width="35.5752212389381" customWidth="1"/>
  </cols>
  <sheetData>
    <row r="1" customHeight="1" spans="1:4">
      <c r="A1" s="1"/>
      <c r="B1" s="1"/>
      <c r="C1" s="1"/>
      <c r="D1" s="1"/>
    </row>
    <row r="2" ht="15" customHeight="1" spans="1:4">
      <c r="A2" s="43"/>
      <c r="B2" s="47"/>
      <c r="C2" s="47"/>
      <c r="D2" s="47" t="s">
        <v>129</v>
      </c>
    </row>
    <row r="3" ht="41.25" customHeight="1" spans="1:1">
      <c r="A3" s="42" t="str">
        <f>"2025"&amp;"年部门财政拨款收支预算总表"</f>
        <v>2025年部门财政拨款收支预算总表</v>
      </c>
    </row>
    <row r="4" ht="17.25" customHeight="1" spans="1:4">
      <c r="A4" s="45" t="s">
        <v>1</v>
      </c>
      <c r="B4" s="166"/>
      <c r="D4" s="47" t="s">
        <v>2</v>
      </c>
    </row>
    <row r="5" ht="17.25" customHeight="1" spans="1:4">
      <c r="A5" s="167" t="s">
        <v>3</v>
      </c>
      <c r="B5" s="168"/>
      <c r="C5" s="167" t="s">
        <v>4</v>
      </c>
      <c r="D5" s="168"/>
    </row>
    <row r="6" ht="18.75" customHeight="1" spans="1:4">
      <c r="A6" s="167" t="s">
        <v>5</v>
      </c>
      <c r="B6" s="167" t="s">
        <v>6</v>
      </c>
      <c r="C6" s="167" t="s">
        <v>7</v>
      </c>
      <c r="D6" s="167" t="s">
        <v>6</v>
      </c>
    </row>
    <row r="7" ht="16.5" customHeight="1" spans="1:4">
      <c r="A7" s="169" t="s">
        <v>130</v>
      </c>
      <c r="B7" s="113">
        <v>3010580.56</v>
      </c>
      <c r="C7" s="169" t="s">
        <v>131</v>
      </c>
      <c r="D7" s="113">
        <v>3010580.56</v>
      </c>
    </row>
    <row r="8" ht="16.5" customHeight="1" spans="1:4">
      <c r="A8" s="169" t="s">
        <v>132</v>
      </c>
      <c r="B8" s="113">
        <v>3010580.56</v>
      </c>
      <c r="C8" s="169" t="s">
        <v>133</v>
      </c>
      <c r="D8" s="113"/>
    </row>
    <row r="9" ht="16.5" customHeight="1" spans="1:4">
      <c r="A9" s="169" t="s">
        <v>134</v>
      </c>
      <c r="B9" s="113"/>
      <c r="C9" s="169" t="s">
        <v>135</v>
      </c>
      <c r="D9" s="113"/>
    </row>
    <row r="10" ht="16.5" customHeight="1" spans="1:4">
      <c r="A10" s="169" t="s">
        <v>136</v>
      </c>
      <c r="B10" s="113"/>
      <c r="C10" s="169" t="s">
        <v>137</v>
      </c>
      <c r="D10" s="113"/>
    </row>
    <row r="11" ht="16.5" customHeight="1" spans="1:4">
      <c r="A11" s="169" t="s">
        <v>138</v>
      </c>
      <c r="B11" s="113"/>
      <c r="C11" s="169" t="s">
        <v>139</v>
      </c>
      <c r="D11" s="113"/>
    </row>
    <row r="12" ht="16.5" customHeight="1" spans="1:4">
      <c r="A12" s="169" t="s">
        <v>132</v>
      </c>
      <c r="B12" s="113"/>
      <c r="C12" s="169" t="s">
        <v>140</v>
      </c>
      <c r="D12" s="113"/>
    </row>
    <row r="13" ht="16.5" customHeight="1" spans="1:4">
      <c r="A13" s="136" t="s">
        <v>134</v>
      </c>
      <c r="B13" s="113"/>
      <c r="C13" s="67" t="s">
        <v>141</v>
      </c>
      <c r="D13" s="113"/>
    </row>
    <row r="14" ht="16.5" customHeight="1" spans="1:4">
      <c r="A14" s="136" t="s">
        <v>136</v>
      </c>
      <c r="B14" s="113"/>
      <c r="C14" s="67" t="s">
        <v>142</v>
      </c>
      <c r="D14" s="113"/>
    </row>
    <row r="15" ht="16.5" customHeight="1" spans="1:4">
      <c r="A15" s="170"/>
      <c r="B15" s="113"/>
      <c r="C15" s="67" t="s">
        <v>143</v>
      </c>
      <c r="D15" s="113">
        <v>185383.68</v>
      </c>
    </row>
    <row r="16" ht="16.5" customHeight="1" spans="1:4">
      <c r="A16" s="170"/>
      <c r="B16" s="113"/>
      <c r="C16" s="67" t="s">
        <v>144</v>
      </c>
      <c r="D16" s="113">
        <v>129354.48</v>
      </c>
    </row>
    <row r="17" ht="16.5" customHeight="1" spans="1:4">
      <c r="A17" s="170"/>
      <c r="B17" s="113"/>
      <c r="C17" s="67" t="s">
        <v>145</v>
      </c>
      <c r="D17" s="113"/>
    </row>
    <row r="18" ht="16.5" customHeight="1" spans="1:4">
      <c r="A18" s="170"/>
      <c r="B18" s="113"/>
      <c r="C18" s="67" t="s">
        <v>146</v>
      </c>
      <c r="D18" s="113">
        <v>2541186.4</v>
      </c>
    </row>
    <row r="19" ht="16.5" customHeight="1" spans="1:4">
      <c r="A19" s="170"/>
      <c r="B19" s="113"/>
      <c r="C19" s="67" t="s">
        <v>147</v>
      </c>
      <c r="D19" s="113"/>
    </row>
    <row r="20" ht="16.5" customHeight="1" spans="1:4">
      <c r="A20" s="170"/>
      <c r="B20" s="113"/>
      <c r="C20" s="67" t="s">
        <v>148</v>
      </c>
      <c r="D20" s="113"/>
    </row>
    <row r="21" ht="16.5" customHeight="1" spans="1:4">
      <c r="A21" s="170"/>
      <c r="B21" s="113"/>
      <c r="C21" s="67" t="s">
        <v>149</v>
      </c>
      <c r="D21" s="113"/>
    </row>
    <row r="22" ht="16.5" customHeight="1" spans="1:4">
      <c r="A22" s="170"/>
      <c r="B22" s="113"/>
      <c r="C22" s="67" t="s">
        <v>150</v>
      </c>
      <c r="D22" s="113"/>
    </row>
    <row r="23" ht="16.5" customHeight="1" spans="1:4">
      <c r="A23" s="170"/>
      <c r="B23" s="113"/>
      <c r="C23" s="67" t="s">
        <v>151</v>
      </c>
      <c r="D23" s="113"/>
    </row>
    <row r="24" ht="16.5" customHeight="1" spans="1:4">
      <c r="A24" s="170"/>
      <c r="B24" s="113"/>
      <c r="C24" s="67" t="s">
        <v>152</v>
      </c>
      <c r="D24" s="113"/>
    </row>
    <row r="25" ht="16.5" customHeight="1" spans="1:4">
      <c r="A25" s="170"/>
      <c r="B25" s="113"/>
      <c r="C25" s="67" t="s">
        <v>153</v>
      </c>
      <c r="D25" s="113"/>
    </row>
    <row r="26" ht="16.5" customHeight="1" spans="1:4">
      <c r="A26" s="170"/>
      <c r="B26" s="113"/>
      <c r="C26" s="67" t="s">
        <v>154</v>
      </c>
      <c r="D26" s="113">
        <v>154656</v>
      </c>
    </row>
    <row r="27" ht="16.5" customHeight="1" spans="1:4">
      <c r="A27" s="170"/>
      <c r="B27" s="113"/>
      <c r="C27" s="67" t="s">
        <v>155</v>
      </c>
      <c r="D27" s="113"/>
    </row>
    <row r="28" ht="16.5" customHeight="1" spans="1:4">
      <c r="A28" s="170"/>
      <c r="B28" s="113"/>
      <c r="C28" s="67" t="s">
        <v>156</v>
      </c>
      <c r="D28" s="113"/>
    </row>
    <row r="29" ht="16.5" customHeight="1" spans="1:4">
      <c r="A29" s="170"/>
      <c r="B29" s="113"/>
      <c r="C29" s="67" t="s">
        <v>157</v>
      </c>
      <c r="D29" s="113"/>
    </row>
    <row r="30" ht="16.5" customHeight="1" spans="1:4">
      <c r="A30" s="170"/>
      <c r="B30" s="113"/>
      <c r="C30" s="67" t="s">
        <v>158</v>
      </c>
      <c r="D30" s="113"/>
    </row>
    <row r="31" ht="16.5" customHeight="1" spans="1:4">
      <c r="A31" s="170"/>
      <c r="B31" s="113"/>
      <c r="C31" s="67" t="s">
        <v>159</v>
      </c>
      <c r="D31" s="113"/>
    </row>
    <row r="32" ht="16.5" customHeight="1" spans="1:4">
      <c r="A32" s="170"/>
      <c r="B32" s="113"/>
      <c r="C32" s="136" t="s">
        <v>160</v>
      </c>
      <c r="D32" s="113"/>
    </row>
    <row r="33" ht="16.5" customHeight="1" spans="1:4">
      <c r="A33" s="170"/>
      <c r="B33" s="113"/>
      <c r="C33" s="136" t="s">
        <v>161</v>
      </c>
      <c r="D33" s="113"/>
    </row>
    <row r="34" ht="16.5" customHeight="1" spans="1:4">
      <c r="A34" s="170"/>
      <c r="B34" s="113"/>
      <c r="C34" s="29" t="s">
        <v>162</v>
      </c>
      <c r="D34" s="113"/>
    </row>
    <row r="35" ht="15" customHeight="1" spans="1:4">
      <c r="A35" s="171" t="s">
        <v>51</v>
      </c>
      <c r="B35" s="113">
        <v>3010580.56</v>
      </c>
      <c r="C35" s="171" t="s">
        <v>52</v>
      </c>
      <c r="D35" s="113">
        <v>3010580.56</v>
      </c>
    </row>
  </sheetData>
  <mergeCells count="4">
    <mergeCell ref="A3:D3"/>
    <mergeCell ref="A4:B4"/>
    <mergeCell ref="A5:B5"/>
    <mergeCell ref="C5:D5"/>
  </mergeCells>
  <printOptions horizontalCentered="1"/>
  <pageMargins left="0.96" right="0.96" top="0.72" bottom="0.72" header="0" footer="0"/>
  <pageSetup paperSize="9" scale="71"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23"/>
  <sheetViews>
    <sheetView showZeros="0" workbookViewId="0">
      <pane ySplit="1" topLeftCell="A2" activePane="bottomLeft" state="frozen"/>
      <selection/>
      <selection pane="bottomLeft" activeCell="C20" sqref="C20"/>
    </sheetView>
  </sheetViews>
  <sheetFormatPr defaultColWidth="9.14159292035398" defaultRowHeight="14.25" customHeight="1" outlineLevelCol="6"/>
  <cols>
    <col min="1" max="1" width="20.141592920354" customWidth="1"/>
    <col min="2" max="2" width="44" customWidth="1"/>
    <col min="3" max="7" width="24.141592920354" customWidth="1"/>
  </cols>
  <sheetData>
    <row r="1" customHeight="1" spans="1:7">
      <c r="A1" s="1"/>
      <c r="B1" s="1"/>
      <c r="C1" s="1"/>
      <c r="D1" s="1"/>
      <c r="E1" s="1"/>
      <c r="F1" s="1"/>
      <c r="G1" s="1"/>
    </row>
    <row r="2" customHeight="1" spans="4:7">
      <c r="D2" s="135"/>
      <c r="F2" s="70"/>
      <c r="G2" s="142" t="s">
        <v>163</v>
      </c>
    </row>
    <row r="3" ht="41.25" customHeight="1" spans="1:7">
      <c r="A3" s="123" t="str">
        <f>"2025"&amp;"年一般公共预算支出预算表（按功能科目分类）"</f>
        <v>2025年一般公共预算支出预算表（按功能科目分类）</v>
      </c>
      <c r="B3" s="123"/>
      <c r="C3" s="123"/>
      <c r="D3" s="123"/>
      <c r="E3" s="123"/>
      <c r="F3" s="123"/>
      <c r="G3" s="123"/>
    </row>
    <row r="4" ht="18" customHeight="1" spans="1:7">
      <c r="A4" s="5" t="s">
        <v>1</v>
      </c>
      <c r="F4" s="120"/>
      <c r="G4" s="142" t="s">
        <v>2</v>
      </c>
    </row>
    <row r="5" ht="20.25" customHeight="1" spans="1:7">
      <c r="A5" s="159" t="s">
        <v>164</v>
      </c>
      <c r="B5" s="160"/>
      <c r="C5" s="124" t="s">
        <v>56</v>
      </c>
      <c r="D5" s="150" t="s">
        <v>77</v>
      </c>
      <c r="E5" s="12"/>
      <c r="F5" s="13"/>
      <c r="G5" s="138" t="s">
        <v>78</v>
      </c>
    </row>
    <row r="6" ht="20.25" customHeight="1" spans="1:7">
      <c r="A6" s="161" t="s">
        <v>74</v>
      </c>
      <c r="B6" s="161" t="s">
        <v>75</v>
      </c>
      <c r="C6" s="19"/>
      <c r="D6" s="129" t="s">
        <v>58</v>
      </c>
      <c r="E6" s="129" t="s">
        <v>165</v>
      </c>
      <c r="F6" s="129" t="s">
        <v>166</v>
      </c>
      <c r="G6" s="140"/>
    </row>
    <row r="7" ht="15" customHeight="1" spans="1:7">
      <c r="A7" s="58" t="s">
        <v>84</v>
      </c>
      <c r="B7" s="58" t="s">
        <v>85</v>
      </c>
      <c r="C7" s="58" t="s">
        <v>86</v>
      </c>
      <c r="D7" s="58" t="s">
        <v>87</v>
      </c>
      <c r="E7" s="58" t="s">
        <v>88</v>
      </c>
      <c r="F7" s="58" t="s">
        <v>89</v>
      </c>
      <c r="G7" s="58" t="s">
        <v>90</v>
      </c>
    </row>
    <row r="8" ht="15" customHeight="1" spans="1:7">
      <c r="A8" s="136" t="s">
        <v>99</v>
      </c>
      <c r="B8" s="136" t="s">
        <v>100</v>
      </c>
      <c r="C8" s="162">
        <v>185383.68</v>
      </c>
      <c r="D8" s="162">
        <v>185383.68</v>
      </c>
      <c r="E8" s="162">
        <v>178183.68</v>
      </c>
      <c r="F8" s="162">
        <v>7200</v>
      </c>
      <c r="G8" s="162"/>
    </row>
    <row r="9" ht="15" customHeight="1" spans="1:7">
      <c r="A9" s="136" t="s">
        <v>101</v>
      </c>
      <c r="B9" s="136" t="s">
        <v>102</v>
      </c>
      <c r="C9" s="162">
        <v>185383.68</v>
      </c>
      <c r="D9" s="162">
        <v>185383.68</v>
      </c>
      <c r="E9" s="162">
        <v>178183.68</v>
      </c>
      <c r="F9" s="162">
        <v>7200</v>
      </c>
      <c r="G9" s="162"/>
    </row>
    <row r="10" ht="15" customHeight="1" spans="1:7">
      <c r="A10" s="136" t="s">
        <v>103</v>
      </c>
      <c r="B10" s="136" t="s">
        <v>104</v>
      </c>
      <c r="C10" s="162">
        <v>48000</v>
      </c>
      <c r="D10" s="162">
        <v>48000</v>
      </c>
      <c r="E10" s="162">
        <v>40800</v>
      </c>
      <c r="F10" s="162">
        <v>7200</v>
      </c>
      <c r="G10" s="162"/>
    </row>
    <row r="11" ht="15" customHeight="1" spans="1:7">
      <c r="A11" s="136" t="s">
        <v>105</v>
      </c>
      <c r="B11" s="136" t="s">
        <v>106</v>
      </c>
      <c r="C11" s="162">
        <v>137383.68</v>
      </c>
      <c r="D11" s="162">
        <v>137383.68</v>
      </c>
      <c r="E11" s="162">
        <v>137383.68</v>
      </c>
      <c r="F11" s="162"/>
      <c r="G11" s="162"/>
    </row>
    <row r="12" ht="15" customHeight="1" spans="1:7">
      <c r="A12" s="136" t="s">
        <v>107</v>
      </c>
      <c r="B12" s="136" t="s">
        <v>108</v>
      </c>
      <c r="C12" s="162">
        <v>129354.48</v>
      </c>
      <c r="D12" s="162">
        <v>129354.48</v>
      </c>
      <c r="E12" s="162">
        <v>129354.48</v>
      </c>
      <c r="F12" s="162"/>
      <c r="G12" s="162"/>
    </row>
    <row r="13" ht="15" customHeight="1" spans="1:7">
      <c r="A13" s="136" t="s">
        <v>109</v>
      </c>
      <c r="B13" s="136" t="s">
        <v>110</v>
      </c>
      <c r="C13" s="162">
        <v>129354.48</v>
      </c>
      <c r="D13" s="162">
        <v>129354.48</v>
      </c>
      <c r="E13" s="162">
        <v>129354.48</v>
      </c>
      <c r="F13" s="162"/>
      <c r="G13" s="162"/>
    </row>
    <row r="14" ht="15" customHeight="1" spans="1:7">
      <c r="A14" s="136" t="s">
        <v>111</v>
      </c>
      <c r="B14" s="136" t="s">
        <v>112</v>
      </c>
      <c r="C14" s="162">
        <v>68622.36</v>
      </c>
      <c r="D14" s="162">
        <v>68622.36</v>
      </c>
      <c r="E14" s="162">
        <v>68622.36</v>
      </c>
      <c r="F14" s="162"/>
      <c r="G14" s="162"/>
    </row>
    <row r="15" ht="15" customHeight="1" spans="1:7">
      <c r="A15" s="136" t="s">
        <v>113</v>
      </c>
      <c r="B15" s="136" t="s">
        <v>114</v>
      </c>
      <c r="C15" s="162">
        <v>53330.88</v>
      </c>
      <c r="D15" s="162">
        <v>53330.88</v>
      </c>
      <c r="E15" s="162">
        <v>53330.88</v>
      </c>
      <c r="F15" s="162"/>
      <c r="G15" s="162"/>
    </row>
    <row r="16" ht="15" customHeight="1" spans="1:7">
      <c r="A16" s="136" t="s">
        <v>115</v>
      </c>
      <c r="B16" s="136" t="s">
        <v>116</v>
      </c>
      <c r="C16" s="162">
        <v>7401.24</v>
      </c>
      <c r="D16" s="162">
        <v>7401.24</v>
      </c>
      <c r="E16" s="162">
        <v>7401.24</v>
      </c>
      <c r="F16" s="162"/>
      <c r="G16" s="162"/>
    </row>
    <row r="17" ht="15" customHeight="1" spans="1:7">
      <c r="A17" s="136" t="s">
        <v>117</v>
      </c>
      <c r="B17" s="136" t="s">
        <v>118</v>
      </c>
      <c r="C17" s="162">
        <v>2541186.4</v>
      </c>
      <c r="D17" s="162">
        <v>1434686.4</v>
      </c>
      <c r="E17" s="162">
        <v>1355846.4</v>
      </c>
      <c r="F17" s="162">
        <v>78840</v>
      </c>
      <c r="G17" s="162">
        <v>1106500</v>
      </c>
    </row>
    <row r="18" ht="15" customHeight="1" spans="1:7">
      <c r="A18" s="136" t="s">
        <v>119</v>
      </c>
      <c r="B18" s="136" t="s">
        <v>120</v>
      </c>
      <c r="C18" s="162">
        <v>2541186.4</v>
      </c>
      <c r="D18" s="162">
        <v>1434686.4</v>
      </c>
      <c r="E18" s="162">
        <v>1355846.4</v>
      </c>
      <c r="F18" s="162">
        <v>78840</v>
      </c>
      <c r="G18" s="162">
        <v>1106500</v>
      </c>
    </row>
    <row r="19" ht="15" customHeight="1" spans="1:7">
      <c r="A19" s="136" t="s">
        <v>121</v>
      </c>
      <c r="B19" s="136" t="s">
        <v>122</v>
      </c>
      <c r="C19" s="162">
        <v>2541186.4</v>
      </c>
      <c r="D19" s="162">
        <v>1434686.4</v>
      </c>
      <c r="E19" s="162">
        <v>1355846.4</v>
      </c>
      <c r="F19" s="162">
        <v>78840</v>
      </c>
      <c r="G19" s="162">
        <v>1106500</v>
      </c>
    </row>
    <row r="20" ht="15" customHeight="1" spans="1:7">
      <c r="A20" s="136" t="s">
        <v>123</v>
      </c>
      <c r="B20" s="136" t="s">
        <v>124</v>
      </c>
      <c r="C20" s="162">
        <v>154656</v>
      </c>
      <c r="D20" s="162">
        <v>154656</v>
      </c>
      <c r="E20" s="162">
        <v>154656</v>
      </c>
      <c r="F20" s="162"/>
      <c r="G20" s="162"/>
    </row>
    <row r="21" ht="15" customHeight="1" spans="1:7">
      <c r="A21" s="136" t="s">
        <v>125</v>
      </c>
      <c r="B21" s="136" t="s">
        <v>126</v>
      </c>
      <c r="C21" s="162">
        <v>154656</v>
      </c>
      <c r="D21" s="162">
        <v>154656</v>
      </c>
      <c r="E21" s="162">
        <v>154656</v>
      </c>
      <c r="F21" s="162"/>
      <c r="G21" s="162"/>
    </row>
    <row r="22" ht="18" customHeight="1" spans="1:7">
      <c r="A22" s="29" t="s">
        <v>127</v>
      </c>
      <c r="B22" s="29" t="s">
        <v>128</v>
      </c>
      <c r="C22" s="163">
        <v>154656</v>
      </c>
      <c r="D22" s="163">
        <v>154656</v>
      </c>
      <c r="E22" s="163">
        <v>154656</v>
      </c>
      <c r="F22" s="163"/>
      <c r="G22" s="163"/>
    </row>
    <row r="23" ht="18" customHeight="1" spans="1:7">
      <c r="A23" s="164" t="s">
        <v>167</v>
      </c>
      <c r="B23" s="165" t="s">
        <v>167</v>
      </c>
      <c r="C23" s="163">
        <v>3010580.56</v>
      </c>
      <c r="D23" s="163">
        <v>1904080.56</v>
      </c>
      <c r="E23" s="163">
        <v>1818040.56</v>
      </c>
      <c r="F23" s="163">
        <v>86040</v>
      </c>
      <c r="G23" s="163">
        <v>1106500</v>
      </c>
    </row>
  </sheetData>
  <mergeCells count="6">
    <mergeCell ref="A3:G3"/>
    <mergeCell ref="A5:B5"/>
    <mergeCell ref="D5:F5"/>
    <mergeCell ref="A23:B23"/>
    <mergeCell ref="C5:C6"/>
    <mergeCell ref="G5:G6"/>
  </mergeCells>
  <printOptions horizontalCentered="1"/>
  <pageMargins left="0.37" right="0.37" top="0.56" bottom="0.56" header="0.48" footer="0.48"/>
  <pageSetup paperSize="9" scale="69" fitToHeight="10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9"/>
  <sheetViews>
    <sheetView showZeros="0" workbookViewId="0">
      <pane ySplit="1" topLeftCell="A2" activePane="bottomLeft" state="frozen"/>
      <selection/>
      <selection pane="bottomLeft" activeCell="A9" sqref="A9"/>
    </sheetView>
  </sheetViews>
  <sheetFormatPr defaultColWidth="10.4247787610619" defaultRowHeight="14.25" customHeight="1" outlineLevelCol="5"/>
  <cols>
    <col min="1" max="6" width="28.141592920354" customWidth="1"/>
  </cols>
  <sheetData>
    <row r="1" customHeight="1" spans="1:6">
      <c r="A1" s="1"/>
      <c r="B1" s="1"/>
      <c r="C1" s="1"/>
      <c r="D1" s="1"/>
      <c r="E1" s="1"/>
      <c r="F1" s="1"/>
    </row>
    <row r="2" customHeight="1" spans="1:6">
      <c r="A2" s="44"/>
      <c r="B2" s="44"/>
      <c r="C2" s="44"/>
      <c r="D2" s="44"/>
      <c r="E2" s="43"/>
      <c r="F2" s="155" t="s">
        <v>168</v>
      </c>
    </row>
    <row r="3" ht="41.25" customHeight="1" spans="1:6">
      <c r="A3" s="156" t="str">
        <f>"2025"&amp;"年一般公共预算“三公”经费支出预算表"</f>
        <v>2025年一般公共预算“三公”经费支出预算表</v>
      </c>
      <c r="B3" s="44"/>
      <c r="C3" s="44"/>
      <c r="D3" s="44"/>
      <c r="E3" s="43"/>
      <c r="F3" s="44"/>
    </row>
    <row r="4" customHeight="1" spans="1:6">
      <c r="A4" s="109" t="s">
        <v>1</v>
      </c>
      <c r="B4" s="157"/>
      <c r="D4" s="44"/>
      <c r="E4" s="43"/>
      <c r="F4" s="62" t="s">
        <v>2</v>
      </c>
    </row>
    <row r="5" ht="27" customHeight="1" spans="1:6">
      <c r="A5" s="48" t="s">
        <v>169</v>
      </c>
      <c r="B5" s="48" t="s">
        <v>170</v>
      </c>
      <c r="C5" s="50" t="s">
        <v>171</v>
      </c>
      <c r="D5" s="48"/>
      <c r="E5" s="49"/>
      <c r="F5" s="48" t="s">
        <v>172</v>
      </c>
    </row>
    <row r="6" ht="28.5" customHeight="1" spans="1:6">
      <c r="A6" s="158"/>
      <c r="B6" s="52"/>
      <c r="C6" s="49" t="s">
        <v>58</v>
      </c>
      <c r="D6" s="49" t="s">
        <v>173</v>
      </c>
      <c r="E6" s="49" t="s">
        <v>174</v>
      </c>
      <c r="F6" s="51"/>
    </row>
    <row r="7" ht="17.25" customHeight="1" spans="1:6">
      <c r="A7" s="55" t="s">
        <v>84</v>
      </c>
      <c r="B7" s="55" t="s">
        <v>85</v>
      </c>
      <c r="C7" s="55" t="s">
        <v>86</v>
      </c>
      <c r="D7" s="55" t="s">
        <v>87</v>
      </c>
      <c r="E7" s="55" t="s">
        <v>88</v>
      </c>
      <c r="F7" s="55" t="s">
        <v>89</v>
      </c>
    </row>
    <row r="8" ht="17.25" customHeight="1" spans="1:6">
      <c r="A8" s="79"/>
      <c r="B8" s="79"/>
      <c r="C8" s="79"/>
      <c r="D8" s="79"/>
      <c r="E8" s="79"/>
      <c r="F8" s="79"/>
    </row>
    <row r="9" customHeight="1" spans="1:1">
      <c r="A9" s="36" t="s">
        <v>175</v>
      </c>
    </row>
  </sheetData>
  <mergeCells count="6">
    <mergeCell ref="A3:F3"/>
    <mergeCell ref="A4:B4"/>
    <mergeCell ref="C5:E5"/>
    <mergeCell ref="A5:A6"/>
    <mergeCell ref="B5:B6"/>
    <mergeCell ref="F5:F6"/>
  </mergeCells>
  <pageMargins left="0.67" right="0.67" top="0.72" bottom="0.72" header="0.28" footer="0.28"/>
  <pageSetup paperSize="9" fitToWidth="0"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X37"/>
  <sheetViews>
    <sheetView showZeros="0" workbookViewId="0">
      <pane ySplit="1" topLeftCell="A2" activePane="bottomLeft" state="frozen"/>
      <selection/>
      <selection pane="bottomLeft" activeCell="D17" sqref="D17"/>
    </sheetView>
  </sheetViews>
  <sheetFormatPr defaultColWidth="9.14159292035398" defaultRowHeight="14.25" customHeight="1"/>
  <cols>
    <col min="1" max="2" width="32.8495575221239" customWidth="1"/>
    <col min="3" max="3" width="20.7079646017699" customWidth="1"/>
    <col min="4" max="4" width="31.283185840708" customWidth="1"/>
    <col min="5" max="5" width="10.141592920354" customWidth="1"/>
    <col min="6" max="6" width="34.6548672566372" customWidth="1"/>
    <col min="7" max="7" width="10.283185840708" customWidth="1"/>
    <col min="8" max="8" width="34.3185840707965" customWidth="1"/>
    <col min="9" max="24" width="18.7079646017699" customWidth="1"/>
  </cols>
  <sheetData>
    <row r="1" customHeight="1" spans="1:24">
      <c r="A1" s="1"/>
      <c r="B1" s="1"/>
      <c r="C1" s="1"/>
      <c r="D1" s="1"/>
      <c r="E1" s="1"/>
      <c r="F1" s="1"/>
      <c r="G1" s="1"/>
      <c r="H1" s="1"/>
      <c r="I1" s="1"/>
      <c r="J1" s="1"/>
      <c r="K1" s="1"/>
      <c r="L1" s="1"/>
      <c r="M1" s="1"/>
      <c r="N1" s="1"/>
      <c r="O1" s="1"/>
      <c r="P1" s="1"/>
      <c r="Q1" s="1"/>
      <c r="R1" s="1"/>
      <c r="S1" s="1"/>
      <c r="T1" s="1"/>
      <c r="U1" s="1"/>
      <c r="V1" s="1"/>
      <c r="W1" s="1"/>
      <c r="X1" s="1"/>
    </row>
    <row r="2" ht="13.5" customHeight="1" spans="2:24">
      <c r="B2" s="135"/>
      <c r="C2" s="143"/>
      <c r="E2" s="144"/>
      <c r="F2" s="144"/>
      <c r="G2" s="144"/>
      <c r="H2" s="144"/>
      <c r="I2" s="81"/>
      <c r="J2" s="81"/>
      <c r="K2" s="81"/>
      <c r="L2" s="81"/>
      <c r="M2" s="81"/>
      <c r="N2" s="81"/>
      <c r="R2" s="81"/>
      <c r="V2" s="143"/>
      <c r="X2" s="3" t="s">
        <v>176</v>
      </c>
    </row>
    <row r="3" ht="45.75" customHeight="1" spans="1:24">
      <c r="A3" s="64" t="str">
        <f>"2025"&amp;"年部门基本支出预算表"</f>
        <v>2025年部门基本支出预算表</v>
      </c>
      <c r="B3" s="4"/>
      <c r="C3" s="64"/>
      <c r="D3" s="64"/>
      <c r="E3" s="64"/>
      <c r="F3" s="64"/>
      <c r="G3" s="64"/>
      <c r="H3" s="64"/>
      <c r="I3" s="64"/>
      <c r="J3" s="64"/>
      <c r="K3" s="64"/>
      <c r="L3" s="64"/>
      <c r="M3" s="64"/>
      <c r="N3" s="64"/>
      <c r="O3" s="4"/>
      <c r="P3" s="4"/>
      <c r="Q3" s="4"/>
      <c r="R3" s="64"/>
      <c r="S3" s="64"/>
      <c r="T3" s="64"/>
      <c r="U3" s="64"/>
      <c r="V3" s="64"/>
      <c r="W3" s="64"/>
      <c r="X3" s="64"/>
    </row>
    <row r="4" ht="18.75" customHeight="1" spans="1:24">
      <c r="A4" s="5" t="s">
        <v>1</v>
      </c>
      <c r="B4" s="6"/>
      <c r="C4" s="145"/>
      <c r="D4" s="145"/>
      <c r="E4" s="145"/>
      <c r="F4" s="145"/>
      <c r="G4" s="145"/>
      <c r="H4" s="145"/>
      <c r="I4" s="83"/>
      <c r="J4" s="83"/>
      <c r="K4" s="83"/>
      <c r="L4" s="83"/>
      <c r="M4" s="83"/>
      <c r="N4" s="83"/>
      <c r="O4" s="7"/>
      <c r="P4" s="7"/>
      <c r="Q4" s="7"/>
      <c r="R4" s="83"/>
      <c r="V4" s="143"/>
      <c r="X4" s="3" t="s">
        <v>2</v>
      </c>
    </row>
    <row r="5" ht="18" customHeight="1" spans="1:24">
      <c r="A5" s="9" t="s">
        <v>177</v>
      </c>
      <c r="B5" s="9" t="s">
        <v>178</v>
      </c>
      <c r="C5" s="9" t="s">
        <v>179</v>
      </c>
      <c r="D5" s="9" t="s">
        <v>180</v>
      </c>
      <c r="E5" s="9" t="s">
        <v>181</v>
      </c>
      <c r="F5" s="9" t="s">
        <v>182</v>
      </c>
      <c r="G5" s="9" t="s">
        <v>183</v>
      </c>
      <c r="H5" s="9" t="s">
        <v>184</v>
      </c>
      <c r="I5" s="150" t="s">
        <v>185</v>
      </c>
      <c r="J5" s="106" t="s">
        <v>185</v>
      </c>
      <c r="K5" s="106"/>
      <c r="L5" s="106"/>
      <c r="M5" s="106"/>
      <c r="N5" s="106"/>
      <c r="O5" s="12"/>
      <c r="P5" s="12"/>
      <c r="Q5" s="12"/>
      <c r="R5" s="99" t="s">
        <v>62</v>
      </c>
      <c r="S5" s="106" t="s">
        <v>63</v>
      </c>
      <c r="T5" s="106"/>
      <c r="U5" s="106"/>
      <c r="V5" s="106"/>
      <c r="W5" s="106"/>
      <c r="X5" s="75"/>
    </row>
    <row r="6" ht="18" customHeight="1" spans="1:24">
      <c r="A6" s="14"/>
      <c r="B6" s="28"/>
      <c r="C6" s="126"/>
      <c r="D6" s="14"/>
      <c r="E6" s="14"/>
      <c r="F6" s="14"/>
      <c r="G6" s="14"/>
      <c r="H6" s="14"/>
      <c r="I6" s="124" t="s">
        <v>186</v>
      </c>
      <c r="J6" s="150" t="s">
        <v>59</v>
      </c>
      <c r="K6" s="106"/>
      <c r="L6" s="106"/>
      <c r="M6" s="106"/>
      <c r="N6" s="75"/>
      <c r="O6" s="11" t="s">
        <v>187</v>
      </c>
      <c r="P6" s="12"/>
      <c r="Q6" s="13"/>
      <c r="R6" s="9" t="s">
        <v>62</v>
      </c>
      <c r="S6" s="150" t="s">
        <v>63</v>
      </c>
      <c r="T6" s="99" t="s">
        <v>65</v>
      </c>
      <c r="U6" s="106" t="s">
        <v>63</v>
      </c>
      <c r="V6" s="99" t="s">
        <v>67</v>
      </c>
      <c r="W6" s="99" t="s">
        <v>68</v>
      </c>
      <c r="X6" s="154" t="s">
        <v>69</v>
      </c>
    </row>
    <row r="7" ht="19.5" customHeight="1" spans="1:24">
      <c r="A7" s="28"/>
      <c r="B7" s="28"/>
      <c r="C7" s="28"/>
      <c r="D7" s="28"/>
      <c r="E7" s="28"/>
      <c r="F7" s="28"/>
      <c r="G7" s="28"/>
      <c r="H7" s="28"/>
      <c r="I7" s="28"/>
      <c r="J7" s="151" t="s">
        <v>188</v>
      </c>
      <c r="K7" s="9" t="s">
        <v>189</v>
      </c>
      <c r="L7" s="9" t="s">
        <v>190</v>
      </c>
      <c r="M7" s="9" t="s">
        <v>191</v>
      </c>
      <c r="N7" s="9" t="s">
        <v>192</v>
      </c>
      <c r="O7" s="9" t="s">
        <v>59</v>
      </c>
      <c r="P7" s="9" t="s">
        <v>60</v>
      </c>
      <c r="Q7" s="9" t="s">
        <v>61</v>
      </c>
      <c r="R7" s="28"/>
      <c r="S7" s="9" t="s">
        <v>58</v>
      </c>
      <c r="T7" s="9" t="s">
        <v>65</v>
      </c>
      <c r="U7" s="9" t="s">
        <v>193</v>
      </c>
      <c r="V7" s="9" t="s">
        <v>67</v>
      </c>
      <c r="W7" s="9" t="s">
        <v>68</v>
      </c>
      <c r="X7" s="9" t="s">
        <v>69</v>
      </c>
    </row>
    <row r="8" ht="37.5" customHeight="1" spans="1:24">
      <c r="A8" s="146"/>
      <c r="B8" s="19"/>
      <c r="C8" s="146"/>
      <c r="D8" s="146"/>
      <c r="E8" s="146"/>
      <c r="F8" s="146"/>
      <c r="G8" s="146"/>
      <c r="H8" s="146"/>
      <c r="I8" s="146"/>
      <c r="J8" s="152" t="s">
        <v>58</v>
      </c>
      <c r="K8" s="17" t="s">
        <v>194</v>
      </c>
      <c r="L8" s="17" t="s">
        <v>190</v>
      </c>
      <c r="M8" s="17" t="s">
        <v>191</v>
      </c>
      <c r="N8" s="17" t="s">
        <v>192</v>
      </c>
      <c r="O8" s="17" t="s">
        <v>190</v>
      </c>
      <c r="P8" s="17" t="s">
        <v>191</v>
      </c>
      <c r="Q8" s="17" t="s">
        <v>192</v>
      </c>
      <c r="R8" s="17" t="s">
        <v>62</v>
      </c>
      <c r="S8" s="17" t="s">
        <v>58</v>
      </c>
      <c r="T8" s="17" t="s">
        <v>65</v>
      </c>
      <c r="U8" s="17" t="s">
        <v>193</v>
      </c>
      <c r="V8" s="17" t="s">
        <v>67</v>
      </c>
      <c r="W8" s="17" t="s">
        <v>68</v>
      </c>
      <c r="X8" s="17" t="s">
        <v>69</v>
      </c>
    </row>
    <row r="9" customHeight="1" spans="1:24">
      <c r="A9" s="37">
        <v>1</v>
      </c>
      <c r="B9" s="37">
        <v>2</v>
      </c>
      <c r="C9" s="37">
        <v>3</v>
      </c>
      <c r="D9" s="37">
        <v>4</v>
      </c>
      <c r="E9" s="37">
        <v>5</v>
      </c>
      <c r="F9" s="37">
        <v>6</v>
      </c>
      <c r="G9" s="37">
        <v>7</v>
      </c>
      <c r="H9" s="37">
        <v>8</v>
      </c>
      <c r="I9" s="37">
        <v>9</v>
      </c>
      <c r="J9" s="37">
        <v>10</v>
      </c>
      <c r="K9" s="37">
        <v>11</v>
      </c>
      <c r="L9" s="37">
        <v>12</v>
      </c>
      <c r="M9" s="37">
        <v>13</v>
      </c>
      <c r="N9" s="37">
        <v>14</v>
      </c>
      <c r="O9" s="37">
        <v>15</v>
      </c>
      <c r="P9" s="37">
        <v>16</v>
      </c>
      <c r="Q9" s="37">
        <v>17</v>
      </c>
      <c r="R9" s="37">
        <v>18</v>
      </c>
      <c r="S9" s="37">
        <v>19</v>
      </c>
      <c r="T9" s="37">
        <v>20</v>
      </c>
      <c r="U9" s="37">
        <v>21</v>
      </c>
      <c r="V9" s="37">
        <v>22</v>
      </c>
      <c r="W9" s="37">
        <v>23</v>
      </c>
      <c r="X9" s="37">
        <v>24</v>
      </c>
    </row>
    <row r="10" customHeight="1" spans="1:24">
      <c r="A10" s="147" t="s">
        <v>71</v>
      </c>
      <c r="B10" s="147" t="s">
        <v>71</v>
      </c>
      <c r="C10" s="147" t="s">
        <v>195</v>
      </c>
      <c r="D10" s="147" t="s">
        <v>196</v>
      </c>
      <c r="E10" s="147" t="s">
        <v>121</v>
      </c>
      <c r="F10" s="147" t="s">
        <v>122</v>
      </c>
      <c r="G10" s="147" t="s">
        <v>197</v>
      </c>
      <c r="H10" s="147" t="s">
        <v>198</v>
      </c>
      <c r="I10" s="153">
        <v>410616</v>
      </c>
      <c r="J10" s="153">
        <v>410616</v>
      </c>
      <c r="K10" s="153"/>
      <c r="L10" s="153"/>
      <c r="M10" s="153">
        <v>410616</v>
      </c>
      <c r="N10" s="37"/>
      <c r="O10" s="37"/>
      <c r="P10" s="37"/>
      <c r="Q10" s="37"/>
      <c r="R10" s="37"/>
      <c r="S10" s="37"/>
      <c r="T10" s="37"/>
      <c r="U10" s="37"/>
      <c r="V10" s="37"/>
      <c r="W10" s="37"/>
      <c r="X10" s="37"/>
    </row>
    <row r="11" customHeight="1" spans="1:24">
      <c r="A11" s="147" t="s">
        <v>71</v>
      </c>
      <c r="B11" s="147" t="s">
        <v>71</v>
      </c>
      <c r="C11" s="147" t="s">
        <v>195</v>
      </c>
      <c r="D11" s="147" t="s">
        <v>196</v>
      </c>
      <c r="E11" s="147" t="s">
        <v>121</v>
      </c>
      <c r="F11" s="147" t="s">
        <v>122</v>
      </c>
      <c r="G11" s="147" t="s">
        <v>199</v>
      </c>
      <c r="H11" s="147" t="s">
        <v>200</v>
      </c>
      <c r="I11" s="153">
        <v>179400</v>
      </c>
      <c r="J11" s="153">
        <v>179400</v>
      </c>
      <c r="K11" s="153"/>
      <c r="L11" s="153"/>
      <c r="M11" s="153">
        <v>179400</v>
      </c>
      <c r="N11" s="37"/>
      <c r="O11" s="37"/>
      <c r="P11" s="37"/>
      <c r="Q11" s="37"/>
      <c r="R11" s="37"/>
      <c r="S11" s="37"/>
      <c r="T11" s="37"/>
      <c r="U11" s="37"/>
      <c r="V11" s="37"/>
      <c r="W11" s="37"/>
      <c r="X11" s="37"/>
    </row>
    <row r="12" customHeight="1" spans="1:24">
      <c r="A12" s="147" t="s">
        <v>71</v>
      </c>
      <c r="B12" s="147" t="s">
        <v>71</v>
      </c>
      <c r="C12" s="147" t="s">
        <v>195</v>
      </c>
      <c r="D12" s="147" t="s">
        <v>196</v>
      </c>
      <c r="E12" s="147" t="s">
        <v>121</v>
      </c>
      <c r="F12" s="147" t="s">
        <v>122</v>
      </c>
      <c r="G12" s="147" t="s">
        <v>201</v>
      </c>
      <c r="H12" s="147" t="s">
        <v>202</v>
      </c>
      <c r="I12" s="153">
        <v>34218</v>
      </c>
      <c r="J12" s="153">
        <v>34218</v>
      </c>
      <c r="K12" s="153"/>
      <c r="L12" s="153"/>
      <c r="M12" s="153">
        <v>34218</v>
      </c>
      <c r="N12" s="37"/>
      <c r="O12" s="37"/>
      <c r="P12" s="37"/>
      <c r="Q12" s="37"/>
      <c r="R12" s="37"/>
      <c r="S12" s="37"/>
      <c r="T12" s="37"/>
      <c r="U12" s="37"/>
      <c r="V12" s="37"/>
      <c r="W12" s="37"/>
      <c r="X12" s="37"/>
    </row>
    <row r="13" customHeight="1" spans="1:24">
      <c r="A13" s="147" t="s">
        <v>71</v>
      </c>
      <c r="B13" s="147" t="s">
        <v>71</v>
      </c>
      <c r="C13" s="147" t="s">
        <v>195</v>
      </c>
      <c r="D13" s="147" t="s">
        <v>196</v>
      </c>
      <c r="E13" s="147" t="s">
        <v>121</v>
      </c>
      <c r="F13" s="147" t="s">
        <v>122</v>
      </c>
      <c r="G13" s="147" t="s">
        <v>203</v>
      </c>
      <c r="H13" s="147" t="s">
        <v>204</v>
      </c>
      <c r="I13" s="153">
        <v>166440</v>
      </c>
      <c r="J13" s="153">
        <v>166440</v>
      </c>
      <c r="K13" s="153"/>
      <c r="L13" s="153"/>
      <c r="M13" s="153">
        <v>166440</v>
      </c>
      <c r="N13" s="37"/>
      <c r="O13" s="37"/>
      <c r="P13" s="37"/>
      <c r="Q13" s="37"/>
      <c r="R13" s="37"/>
      <c r="S13" s="37"/>
      <c r="T13" s="37"/>
      <c r="U13" s="37"/>
      <c r="V13" s="37"/>
      <c r="W13" s="37"/>
      <c r="X13" s="37"/>
    </row>
    <row r="14" customHeight="1" spans="1:24">
      <c r="A14" s="147" t="s">
        <v>71</v>
      </c>
      <c r="B14" s="147" t="s">
        <v>71</v>
      </c>
      <c r="C14" s="147" t="s">
        <v>195</v>
      </c>
      <c r="D14" s="147" t="s">
        <v>196</v>
      </c>
      <c r="E14" s="147" t="s">
        <v>121</v>
      </c>
      <c r="F14" s="147" t="s">
        <v>122</v>
      </c>
      <c r="G14" s="147" t="s">
        <v>203</v>
      </c>
      <c r="H14" s="147" t="s">
        <v>204</v>
      </c>
      <c r="I14" s="153">
        <v>88776</v>
      </c>
      <c r="J14" s="153">
        <v>88776</v>
      </c>
      <c r="K14" s="153"/>
      <c r="L14" s="153"/>
      <c r="M14" s="153">
        <v>88776</v>
      </c>
      <c r="N14" s="37"/>
      <c r="O14" s="37"/>
      <c r="P14" s="37"/>
      <c r="Q14" s="37"/>
      <c r="R14" s="37"/>
      <c r="S14" s="37"/>
      <c r="T14" s="37"/>
      <c r="U14" s="37"/>
      <c r="V14" s="37"/>
      <c r="W14" s="37"/>
      <c r="X14" s="37"/>
    </row>
    <row r="15" customHeight="1" spans="1:24">
      <c r="A15" s="147" t="s">
        <v>71</v>
      </c>
      <c r="B15" s="147" t="s">
        <v>71</v>
      </c>
      <c r="C15" s="147" t="s">
        <v>205</v>
      </c>
      <c r="D15" s="147" t="s">
        <v>206</v>
      </c>
      <c r="E15" s="147" t="s">
        <v>105</v>
      </c>
      <c r="F15" s="147" t="s">
        <v>106</v>
      </c>
      <c r="G15" s="147" t="s">
        <v>207</v>
      </c>
      <c r="H15" s="147" t="s">
        <v>208</v>
      </c>
      <c r="I15" s="153">
        <v>137383.68</v>
      </c>
      <c r="J15" s="153">
        <v>137383.68</v>
      </c>
      <c r="K15" s="153"/>
      <c r="L15" s="153"/>
      <c r="M15" s="153">
        <v>137383.68</v>
      </c>
      <c r="N15" s="37"/>
      <c r="O15" s="37"/>
      <c r="P15" s="37"/>
      <c r="Q15" s="37"/>
      <c r="R15" s="37"/>
      <c r="S15" s="37"/>
      <c r="T15" s="37"/>
      <c r="U15" s="37"/>
      <c r="V15" s="37"/>
      <c r="W15" s="37"/>
      <c r="X15" s="37"/>
    </row>
    <row r="16" customHeight="1" spans="1:24">
      <c r="A16" s="147" t="s">
        <v>71</v>
      </c>
      <c r="B16" s="147" t="s">
        <v>71</v>
      </c>
      <c r="C16" s="147" t="s">
        <v>205</v>
      </c>
      <c r="D16" s="147" t="s">
        <v>206</v>
      </c>
      <c r="E16" s="147" t="s">
        <v>111</v>
      </c>
      <c r="F16" s="147" t="s">
        <v>112</v>
      </c>
      <c r="G16" s="147" t="s">
        <v>209</v>
      </c>
      <c r="H16" s="147" t="s">
        <v>210</v>
      </c>
      <c r="I16" s="153">
        <v>68622.36</v>
      </c>
      <c r="J16" s="153">
        <v>68622.36</v>
      </c>
      <c r="K16" s="153"/>
      <c r="L16" s="153"/>
      <c r="M16" s="153">
        <v>68622.36</v>
      </c>
      <c r="N16" s="37"/>
      <c r="O16" s="37"/>
      <c r="P16" s="37"/>
      <c r="Q16" s="37"/>
      <c r="R16" s="37"/>
      <c r="S16" s="37"/>
      <c r="T16" s="37"/>
      <c r="U16" s="37"/>
      <c r="V16" s="37"/>
      <c r="W16" s="37"/>
      <c r="X16" s="37"/>
    </row>
    <row r="17" customHeight="1" spans="1:24">
      <c r="A17" s="147" t="s">
        <v>71</v>
      </c>
      <c r="B17" s="147" t="s">
        <v>71</v>
      </c>
      <c r="C17" s="147" t="s">
        <v>205</v>
      </c>
      <c r="D17" s="147" t="s">
        <v>206</v>
      </c>
      <c r="E17" s="147" t="s">
        <v>113</v>
      </c>
      <c r="F17" s="147" t="s">
        <v>114</v>
      </c>
      <c r="G17" s="147" t="s">
        <v>211</v>
      </c>
      <c r="H17" s="147" t="s">
        <v>212</v>
      </c>
      <c r="I17" s="153">
        <v>53330.88</v>
      </c>
      <c r="J17" s="153">
        <v>53330.88</v>
      </c>
      <c r="K17" s="153"/>
      <c r="L17" s="153"/>
      <c r="M17" s="153">
        <v>53330.88</v>
      </c>
      <c r="N17" s="37"/>
      <c r="O17" s="37"/>
      <c r="P17" s="37"/>
      <c r="Q17" s="37"/>
      <c r="R17" s="37"/>
      <c r="S17" s="37"/>
      <c r="T17" s="37"/>
      <c r="U17" s="37"/>
      <c r="V17" s="37"/>
      <c r="W17" s="37"/>
      <c r="X17" s="37"/>
    </row>
    <row r="18" customHeight="1" spans="1:24">
      <c r="A18" s="147" t="s">
        <v>71</v>
      </c>
      <c r="B18" s="147" t="s">
        <v>71</v>
      </c>
      <c r="C18" s="147" t="s">
        <v>205</v>
      </c>
      <c r="D18" s="147" t="s">
        <v>206</v>
      </c>
      <c r="E18" s="147" t="s">
        <v>115</v>
      </c>
      <c r="F18" s="147" t="s">
        <v>116</v>
      </c>
      <c r="G18" s="147" t="s">
        <v>213</v>
      </c>
      <c r="H18" s="147" t="s">
        <v>214</v>
      </c>
      <c r="I18" s="153">
        <v>5683.92</v>
      </c>
      <c r="J18" s="153">
        <v>5683.92</v>
      </c>
      <c r="K18" s="153"/>
      <c r="L18" s="153"/>
      <c r="M18" s="153">
        <v>5683.92</v>
      </c>
      <c r="N18" s="37"/>
      <c r="O18" s="37"/>
      <c r="P18" s="37"/>
      <c r="Q18" s="37"/>
      <c r="R18" s="37"/>
      <c r="S18" s="37"/>
      <c r="T18" s="37"/>
      <c r="U18" s="37"/>
      <c r="V18" s="37"/>
      <c r="W18" s="37"/>
      <c r="X18" s="37"/>
    </row>
    <row r="19" customHeight="1" spans="1:24">
      <c r="A19" s="147" t="s">
        <v>71</v>
      </c>
      <c r="B19" s="147" t="s">
        <v>71</v>
      </c>
      <c r="C19" s="147" t="s">
        <v>205</v>
      </c>
      <c r="D19" s="147" t="s">
        <v>206</v>
      </c>
      <c r="E19" s="147" t="s">
        <v>115</v>
      </c>
      <c r="F19" s="147" t="s">
        <v>116</v>
      </c>
      <c r="G19" s="147" t="s">
        <v>213</v>
      </c>
      <c r="H19" s="147" t="s">
        <v>214</v>
      </c>
      <c r="I19" s="153">
        <v>1717.32</v>
      </c>
      <c r="J19" s="153">
        <v>1717.32</v>
      </c>
      <c r="K19" s="153"/>
      <c r="L19" s="153"/>
      <c r="M19" s="153">
        <v>1717.32</v>
      </c>
      <c r="N19" s="37"/>
      <c r="O19" s="37"/>
      <c r="P19" s="37"/>
      <c r="Q19" s="37"/>
      <c r="R19" s="37"/>
      <c r="S19" s="37"/>
      <c r="T19" s="37"/>
      <c r="U19" s="37"/>
      <c r="V19" s="37"/>
      <c r="W19" s="37"/>
      <c r="X19" s="37"/>
    </row>
    <row r="20" customHeight="1" spans="1:24">
      <c r="A20" s="147" t="s">
        <v>71</v>
      </c>
      <c r="B20" s="147" t="s">
        <v>71</v>
      </c>
      <c r="C20" s="147" t="s">
        <v>205</v>
      </c>
      <c r="D20" s="147" t="s">
        <v>206</v>
      </c>
      <c r="E20" s="147" t="s">
        <v>121</v>
      </c>
      <c r="F20" s="147" t="s">
        <v>122</v>
      </c>
      <c r="G20" s="147" t="s">
        <v>213</v>
      </c>
      <c r="H20" s="147" t="s">
        <v>214</v>
      </c>
      <c r="I20" s="153">
        <v>4796.4</v>
      </c>
      <c r="J20" s="153">
        <v>4796.4</v>
      </c>
      <c r="K20" s="153"/>
      <c r="L20" s="153"/>
      <c r="M20" s="153">
        <v>4796.4</v>
      </c>
      <c r="N20" s="37"/>
      <c r="O20" s="37"/>
      <c r="P20" s="37"/>
      <c r="Q20" s="37"/>
      <c r="R20" s="37"/>
      <c r="S20" s="37"/>
      <c r="T20" s="37"/>
      <c r="U20" s="37"/>
      <c r="V20" s="37"/>
      <c r="W20" s="37"/>
      <c r="X20" s="37"/>
    </row>
    <row r="21" customHeight="1" spans="1:24">
      <c r="A21" s="147" t="s">
        <v>71</v>
      </c>
      <c r="B21" s="147" t="s">
        <v>71</v>
      </c>
      <c r="C21" s="147" t="s">
        <v>215</v>
      </c>
      <c r="D21" s="147" t="s">
        <v>128</v>
      </c>
      <c r="E21" s="147" t="s">
        <v>127</v>
      </c>
      <c r="F21" s="147" t="s">
        <v>128</v>
      </c>
      <c r="G21" s="147" t="s">
        <v>216</v>
      </c>
      <c r="H21" s="147" t="s">
        <v>128</v>
      </c>
      <c r="I21" s="153">
        <v>154656</v>
      </c>
      <c r="J21" s="153">
        <v>154656</v>
      </c>
      <c r="K21" s="153"/>
      <c r="L21" s="153"/>
      <c r="M21" s="153">
        <v>154656</v>
      </c>
      <c r="N21" s="37"/>
      <c r="O21" s="37"/>
      <c r="P21" s="37"/>
      <c r="Q21" s="37"/>
      <c r="R21" s="37"/>
      <c r="S21" s="37"/>
      <c r="T21" s="37"/>
      <c r="U21" s="37"/>
      <c r="V21" s="37"/>
      <c r="W21" s="37"/>
      <c r="X21" s="37"/>
    </row>
    <row r="22" customHeight="1" spans="1:24">
      <c r="A22" s="147" t="s">
        <v>71</v>
      </c>
      <c r="B22" s="147" t="s">
        <v>71</v>
      </c>
      <c r="C22" s="147" t="s">
        <v>217</v>
      </c>
      <c r="D22" s="147" t="s">
        <v>218</v>
      </c>
      <c r="E22" s="147" t="s">
        <v>121</v>
      </c>
      <c r="F22" s="147" t="s">
        <v>122</v>
      </c>
      <c r="G22" s="147" t="s">
        <v>219</v>
      </c>
      <c r="H22" s="147" t="s">
        <v>218</v>
      </c>
      <c r="I22" s="153">
        <v>7020</v>
      </c>
      <c r="J22" s="153">
        <v>7020</v>
      </c>
      <c r="K22" s="153"/>
      <c r="L22" s="153"/>
      <c r="M22" s="153">
        <v>7020</v>
      </c>
      <c r="N22" s="37"/>
      <c r="O22" s="37"/>
      <c r="P22" s="37"/>
      <c r="Q22" s="37"/>
      <c r="R22" s="37"/>
      <c r="S22" s="37"/>
      <c r="T22" s="37"/>
      <c r="U22" s="37"/>
      <c r="V22" s="37"/>
      <c r="W22" s="37"/>
      <c r="X22" s="37"/>
    </row>
    <row r="23" customHeight="1" spans="1:24">
      <c r="A23" s="147" t="s">
        <v>71</v>
      </c>
      <c r="B23" s="147" t="s">
        <v>71</v>
      </c>
      <c r="C23" s="147" t="s">
        <v>220</v>
      </c>
      <c r="D23" s="147" t="s">
        <v>221</v>
      </c>
      <c r="E23" s="147" t="s">
        <v>121</v>
      </c>
      <c r="F23" s="147" t="s">
        <v>122</v>
      </c>
      <c r="G23" s="147" t="s">
        <v>222</v>
      </c>
      <c r="H23" s="147" t="s">
        <v>223</v>
      </c>
      <c r="I23" s="153">
        <v>17967</v>
      </c>
      <c r="J23" s="153">
        <v>17967</v>
      </c>
      <c r="K23" s="153"/>
      <c r="L23" s="153"/>
      <c r="M23" s="153">
        <v>17967</v>
      </c>
      <c r="N23" s="37"/>
      <c r="O23" s="37"/>
      <c r="P23" s="37"/>
      <c r="Q23" s="37"/>
      <c r="R23" s="37"/>
      <c r="S23" s="37"/>
      <c r="T23" s="37"/>
      <c r="U23" s="37"/>
      <c r="V23" s="37"/>
      <c r="W23" s="37"/>
      <c r="X23" s="37"/>
    </row>
    <row r="24" customHeight="1" spans="1:24">
      <c r="A24" s="147" t="s">
        <v>71</v>
      </c>
      <c r="B24" s="147" t="s">
        <v>71</v>
      </c>
      <c r="C24" s="147" t="s">
        <v>220</v>
      </c>
      <c r="D24" s="147" t="s">
        <v>221</v>
      </c>
      <c r="E24" s="147" t="s">
        <v>121</v>
      </c>
      <c r="F24" s="147" t="s">
        <v>122</v>
      </c>
      <c r="G24" s="147" t="s">
        <v>224</v>
      </c>
      <c r="H24" s="147" t="s">
        <v>225</v>
      </c>
      <c r="I24" s="153">
        <v>1971</v>
      </c>
      <c r="J24" s="153">
        <v>1971</v>
      </c>
      <c r="K24" s="153"/>
      <c r="L24" s="153"/>
      <c r="M24" s="153">
        <v>1971</v>
      </c>
      <c r="N24" s="37"/>
      <c r="O24" s="37"/>
      <c r="P24" s="37"/>
      <c r="Q24" s="37"/>
      <c r="R24" s="37"/>
      <c r="S24" s="37"/>
      <c r="T24" s="37"/>
      <c r="U24" s="37"/>
      <c r="V24" s="37"/>
      <c r="W24" s="37"/>
      <c r="X24" s="37"/>
    </row>
    <row r="25" customHeight="1" spans="1:24">
      <c r="A25" s="147" t="s">
        <v>71</v>
      </c>
      <c r="B25" s="147" t="s">
        <v>71</v>
      </c>
      <c r="C25" s="147" t="s">
        <v>220</v>
      </c>
      <c r="D25" s="147" t="s">
        <v>221</v>
      </c>
      <c r="E25" s="147" t="s">
        <v>121</v>
      </c>
      <c r="F25" s="147" t="s">
        <v>122</v>
      </c>
      <c r="G25" s="147" t="s">
        <v>224</v>
      </c>
      <c r="H25" s="147" t="s">
        <v>225</v>
      </c>
      <c r="I25" s="153">
        <v>2367</v>
      </c>
      <c r="J25" s="153">
        <v>2367</v>
      </c>
      <c r="K25" s="153"/>
      <c r="L25" s="153"/>
      <c r="M25" s="153">
        <v>2367</v>
      </c>
      <c r="N25" s="37"/>
      <c r="O25" s="37"/>
      <c r="P25" s="37"/>
      <c r="Q25" s="37"/>
      <c r="R25" s="37"/>
      <c r="S25" s="37"/>
      <c r="T25" s="37"/>
      <c r="U25" s="37"/>
      <c r="V25" s="37"/>
      <c r="W25" s="37"/>
      <c r="X25" s="37"/>
    </row>
    <row r="26" customHeight="1" spans="1:24">
      <c r="A26" s="147" t="s">
        <v>71</v>
      </c>
      <c r="B26" s="147" t="s">
        <v>71</v>
      </c>
      <c r="C26" s="147" t="s">
        <v>220</v>
      </c>
      <c r="D26" s="147" t="s">
        <v>221</v>
      </c>
      <c r="E26" s="147" t="s">
        <v>121</v>
      </c>
      <c r="F26" s="147" t="s">
        <v>122</v>
      </c>
      <c r="G26" s="147" t="s">
        <v>226</v>
      </c>
      <c r="H26" s="147" t="s">
        <v>227</v>
      </c>
      <c r="I26" s="153">
        <v>3690</v>
      </c>
      <c r="J26" s="153">
        <v>3690</v>
      </c>
      <c r="K26" s="153"/>
      <c r="L26" s="153"/>
      <c r="M26" s="153">
        <v>3690</v>
      </c>
      <c r="N26" s="37"/>
      <c r="O26" s="37"/>
      <c r="P26" s="37"/>
      <c r="Q26" s="37"/>
      <c r="R26" s="37"/>
      <c r="S26" s="37"/>
      <c r="T26" s="37"/>
      <c r="U26" s="37"/>
      <c r="V26" s="37"/>
      <c r="W26" s="37"/>
      <c r="X26" s="37"/>
    </row>
    <row r="27" customHeight="1" spans="1:24">
      <c r="A27" s="147" t="s">
        <v>71</v>
      </c>
      <c r="B27" s="147" t="s">
        <v>71</v>
      </c>
      <c r="C27" s="147" t="s">
        <v>220</v>
      </c>
      <c r="D27" s="147" t="s">
        <v>221</v>
      </c>
      <c r="E27" s="147" t="s">
        <v>121</v>
      </c>
      <c r="F27" s="147" t="s">
        <v>122</v>
      </c>
      <c r="G27" s="147" t="s">
        <v>228</v>
      </c>
      <c r="H27" s="147" t="s">
        <v>229</v>
      </c>
      <c r="I27" s="153">
        <v>4662</v>
      </c>
      <c r="J27" s="153">
        <v>4662</v>
      </c>
      <c r="K27" s="153"/>
      <c r="L27" s="153"/>
      <c r="M27" s="153">
        <v>4662</v>
      </c>
      <c r="N27" s="37"/>
      <c r="O27" s="37"/>
      <c r="P27" s="37"/>
      <c r="Q27" s="37"/>
      <c r="R27" s="37"/>
      <c r="S27" s="37"/>
      <c r="T27" s="37"/>
      <c r="U27" s="37"/>
      <c r="V27" s="37"/>
      <c r="W27" s="37"/>
      <c r="X27" s="37"/>
    </row>
    <row r="28" customHeight="1" spans="1:24">
      <c r="A28" s="147" t="s">
        <v>71</v>
      </c>
      <c r="B28" s="147" t="s">
        <v>71</v>
      </c>
      <c r="C28" s="147" t="s">
        <v>220</v>
      </c>
      <c r="D28" s="147" t="s">
        <v>221</v>
      </c>
      <c r="E28" s="147" t="s">
        <v>121</v>
      </c>
      <c r="F28" s="147" t="s">
        <v>122</v>
      </c>
      <c r="G28" s="147" t="s">
        <v>230</v>
      </c>
      <c r="H28" s="147" t="s">
        <v>231</v>
      </c>
      <c r="I28" s="153">
        <v>8163</v>
      </c>
      <c r="J28" s="153">
        <v>8163</v>
      </c>
      <c r="K28" s="153"/>
      <c r="L28" s="153"/>
      <c r="M28" s="153">
        <v>8163</v>
      </c>
      <c r="N28" s="37"/>
      <c r="O28" s="37"/>
      <c r="P28" s="37"/>
      <c r="Q28" s="37"/>
      <c r="R28" s="37"/>
      <c r="S28" s="37"/>
      <c r="T28" s="37"/>
      <c r="U28" s="37"/>
      <c r="V28" s="37"/>
      <c r="W28" s="37"/>
      <c r="X28" s="37"/>
    </row>
    <row r="29" customHeight="1" spans="1:24">
      <c r="A29" s="147" t="s">
        <v>71</v>
      </c>
      <c r="B29" s="147" t="s">
        <v>71</v>
      </c>
      <c r="C29" s="147" t="s">
        <v>220</v>
      </c>
      <c r="D29" s="147" t="s">
        <v>221</v>
      </c>
      <c r="E29" s="147" t="s">
        <v>121</v>
      </c>
      <c r="F29" s="147" t="s">
        <v>122</v>
      </c>
      <c r="G29" s="147" t="s">
        <v>232</v>
      </c>
      <c r="H29" s="147" t="s">
        <v>233</v>
      </c>
      <c r="I29" s="153">
        <v>6000</v>
      </c>
      <c r="J29" s="153">
        <v>6000</v>
      </c>
      <c r="K29" s="153"/>
      <c r="L29" s="153"/>
      <c r="M29" s="153">
        <v>6000</v>
      </c>
      <c r="N29" s="37"/>
      <c r="O29" s="37"/>
      <c r="P29" s="37"/>
      <c r="Q29" s="37"/>
      <c r="R29" s="37"/>
      <c r="S29" s="37"/>
      <c r="T29" s="37"/>
      <c r="U29" s="37"/>
      <c r="V29" s="37"/>
      <c r="W29" s="37"/>
      <c r="X29" s="37"/>
    </row>
    <row r="30" customHeight="1" spans="1:24">
      <c r="A30" s="147" t="s">
        <v>71</v>
      </c>
      <c r="B30" s="147" t="s">
        <v>71</v>
      </c>
      <c r="C30" s="147" t="s">
        <v>220</v>
      </c>
      <c r="D30" s="147" t="s">
        <v>221</v>
      </c>
      <c r="E30" s="147" t="s">
        <v>121</v>
      </c>
      <c r="F30" s="147" t="s">
        <v>122</v>
      </c>
      <c r="G30" s="147" t="s">
        <v>234</v>
      </c>
      <c r="H30" s="147" t="s">
        <v>235</v>
      </c>
      <c r="I30" s="153">
        <v>27000</v>
      </c>
      <c r="J30" s="153">
        <v>27000</v>
      </c>
      <c r="K30" s="153"/>
      <c r="L30" s="153"/>
      <c r="M30" s="153">
        <v>27000</v>
      </c>
      <c r="N30" s="37"/>
      <c r="O30" s="37"/>
      <c r="P30" s="37"/>
      <c r="Q30" s="37"/>
      <c r="R30" s="37"/>
      <c r="S30" s="37"/>
      <c r="T30" s="37"/>
      <c r="U30" s="37"/>
      <c r="V30" s="37"/>
      <c r="W30" s="37"/>
      <c r="X30" s="37"/>
    </row>
    <row r="31" customHeight="1" spans="1:24">
      <c r="A31" s="147" t="s">
        <v>71</v>
      </c>
      <c r="B31" s="147" t="s">
        <v>71</v>
      </c>
      <c r="C31" s="147" t="s">
        <v>220</v>
      </c>
      <c r="D31" s="147" t="s">
        <v>221</v>
      </c>
      <c r="E31" s="147" t="s">
        <v>103</v>
      </c>
      <c r="F31" s="147" t="s">
        <v>104</v>
      </c>
      <c r="G31" s="147" t="s">
        <v>236</v>
      </c>
      <c r="H31" s="147" t="s">
        <v>237</v>
      </c>
      <c r="I31" s="153">
        <v>1200</v>
      </c>
      <c r="J31" s="153">
        <v>1200</v>
      </c>
      <c r="K31" s="153"/>
      <c r="L31" s="153"/>
      <c r="M31" s="153">
        <v>1200</v>
      </c>
      <c r="N31" s="37"/>
      <c r="O31" s="37"/>
      <c r="P31" s="37"/>
      <c r="Q31" s="37"/>
      <c r="R31" s="37"/>
      <c r="S31" s="37"/>
      <c r="T31" s="37"/>
      <c r="U31" s="37"/>
      <c r="V31" s="37"/>
      <c r="W31" s="37"/>
      <c r="X31" s="37"/>
    </row>
    <row r="32" customHeight="1" spans="1:24">
      <c r="A32" s="147" t="s">
        <v>71</v>
      </c>
      <c r="B32" s="147" t="s">
        <v>71</v>
      </c>
      <c r="C32" s="147" t="s">
        <v>238</v>
      </c>
      <c r="D32" s="147" t="s">
        <v>239</v>
      </c>
      <c r="E32" s="147" t="s">
        <v>103</v>
      </c>
      <c r="F32" s="147" t="s">
        <v>104</v>
      </c>
      <c r="G32" s="147" t="s">
        <v>240</v>
      </c>
      <c r="H32" s="147" t="s">
        <v>241</v>
      </c>
      <c r="I32" s="153">
        <v>40800</v>
      </c>
      <c r="J32" s="153">
        <v>40800</v>
      </c>
      <c r="K32" s="153"/>
      <c r="L32" s="153"/>
      <c r="M32" s="153">
        <v>40800</v>
      </c>
      <c r="N32" s="37"/>
      <c r="O32" s="37"/>
      <c r="P32" s="37"/>
      <c r="Q32" s="37"/>
      <c r="R32" s="37"/>
      <c r="S32" s="37"/>
      <c r="T32" s="37"/>
      <c r="U32" s="37"/>
      <c r="V32" s="37"/>
      <c r="W32" s="37"/>
      <c r="X32" s="37"/>
    </row>
    <row r="33" customHeight="1" spans="1:24">
      <c r="A33" s="147" t="s">
        <v>71</v>
      </c>
      <c r="B33" s="147" t="s">
        <v>71</v>
      </c>
      <c r="C33" s="147" t="s">
        <v>242</v>
      </c>
      <c r="D33" s="147" t="s">
        <v>243</v>
      </c>
      <c r="E33" s="147" t="s">
        <v>121</v>
      </c>
      <c r="F33" s="147" t="s">
        <v>122</v>
      </c>
      <c r="G33" s="147" t="s">
        <v>201</v>
      </c>
      <c r="H33" s="147" t="s">
        <v>202</v>
      </c>
      <c r="I33" s="153">
        <v>309600</v>
      </c>
      <c r="J33" s="153">
        <v>309600</v>
      </c>
      <c r="K33" s="153"/>
      <c r="L33" s="153"/>
      <c r="M33" s="153">
        <v>309600</v>
      </c>
      <c r="N33" s="37"/>
      <c r="O33" s="37"/>
      <c r="P33" s="37"/>
      <c r="Q33" s="37"/>
      <c r="R33" s="37"/>
      <c r="S33" s="37"/>
      <c r="T33" s="37"/>
      <c r="U33" s="37"/>
      <c r="V33" s="37"/>
      <c r="W33" s="37"/>
      <c r="X33" s="37"/>
    </row>
    <row r="34" customHeight="1" spans="1:24">
      <c r="A34" s="147" t="s">
        <v>71</v>
      </c>
      <c r="B34" s="147" t="s">
        <v>71</v>
      </c>
      <c r="C34" s="147" t="s">
        <v>242</v>
      </c>
      <c r="D34" s="147" t="s">
        <v>243</v>
      </c>
      <c r="E34" s="147" t="s">
        <v>121</v>
      </c>
      <c r="F34" s="147" t="s">
        <v>122</v>
      </c>
      <c r="G34" s="147" t="s">
        <v>203</v>
      </c>
      <c r="H34" s="147" t="s">
        <v>204</v>
      </c>
      <c r="I34" s="153">
        <v>86400</v>
      </c>
      <c r="J34" s="153">
        <v>86400</v>
      </c>
      <c r="K34" s="153"/>
      <c r="L34" s="153"/>
      <c r="M34" s="153">
        <v>86400</v>
      </c>
      <c r="N34" s="37"/>
      <c r="O34" s="37"/>
      <c r="P34" s="37"/>
      <c r="Q34" s="37"/>
      <c r="R34" s="37"/>
      <c r="S34" s="37"/>
      <c r="T34" s="37"/>
      <c r="U34" s="37"/>
      <c r="V34" s="37"/>
      <c r="W34" s="37"/>
      <c r="X34" s="37"/>
    </row>
    <row r="35" customHeight="1" spans="1:24">
      <c r="A35" s="147" t="s">
        <v>71</v>
      </c>
      <c r="B35" s="147" t="s">
        <v>71</v>
      </c>
      <c r="C35" s="147" t="s">
        <v>242</v>
      </c>
      <c r="D35" s="147" t="s">
        <v>243</v>
      </c>
      <c r="E35" s="147" t="s">
        <v>121</v>
      </c>
      <c r="F35" s="147" t="s">
        <v>122</v>
      </c>
      <c r="G35" s="147" t="s">
        <v>203</v>
      </c>
      <c r="H35" s="147" t="s">
        <v>204</v>
      </c>
      <c r="I35" s="153">
        <v>75600</v>
      </c>
      <c r="J35" s="153">
        <v>75600</v>
      </c>
      <c r="K35" s="153"/>
      <c r="L35" s="153"/>
      <c r="M35" s="153">
        <v>75600</v>
      </c>
      <c r="N35" s="37"/>
      <c r="O35" s="37"/>
      <c r="P35" s="37"/>
      <c r="Q35" s="37"/>
      <c r="R35" s="37"/>
      <c r="S35" s="37"/>
      <c r="T35" s="37"/>
      <c r="U35" s="37"/>
      <c r="V35" s="37"/>
      <c r="W35" s="37"/>
      <c r="X35" s="37"/>
    </row>
    <row r="36" ht="20.25" customHeight="1" spans="1:24">
      <c r="A36" s="136" t="s">
        <v>71</v>
      </c>
      <c r="B36" s="136" t="s">
        <v>71</v>
      </c>
      <c r="C36" s="136" t="s">
        <v>244</v>
      </c>
      <c r="D36" s="136" t="s">
        <v>245</v>
      </c>
      <c r="E36" s="136" t="s">
        <v>103</v>
      </c>
      <c r="F36" s="136" t="s">
        <v>104</v>
      </c>
      <c r="G36" s="136" t="s">
        <v>234</v>
      </c>
      <c r="H36" s="136" t="s">
        <v>235</v>
      </c>
      <c r="I36" s="113">
        <v>6000</v>
      </c>
      <c r="J36" s="113">
        <v>6000</v>
      </c>
      <c r="K36" s="113"/>
      <c r="L36" s="113"/>
      <c r="M36" s="113">
        <v>6000</v>
      </c>
      <c r="N36" s="79"/>
      <c r="O36" s="79"/>
      <c r="P36" s="79"/>
      <c r="Q36" s="79"/>
      <c r="R36" s="79"/>
      <c r="S36" s="79"/>
      <c r="T36" s="79"/>
      <c r="U36" s="79"/>
      <c r="V36" s="79"/>
      <c r="W36" s="79"/>
      <c r="X36" s="79"/>
    </row>
    <row r="37" ht="17.25" customHeight="1" spans="1:24">
      <c r="A37" s="24" t="s">
        <v>167</v>
      </c>
      <c r="B37" s="34"/>
      <c r="C37" s="148"/>
      <c r="D37" s="148"/>
      <c r="E37" s="148"/>
      <c r="F37" s="148"/>
      <c r="G37" s="148"/>
      <c r="H37" s="149"/>
      <c r="I37" s="113">
        <v>1904080.56</v>
      </c>
      <c r="J37" s="113">
        <v>1904080.56</v>
      </c>
      <c r="K37" s="113"/>
      <c r="L37" s="113"/>
      <c r="M37" s="113">
        <v>1904080.56</v>
      </c>
      <c r="N37" s="79"/>
      <c r="O37" s="79"/>
      <c r="P37" s="79"/>
      <c r="Q37" s="79"/>
      <c r="R37" s="79"/>
      <c r="S37" s="79"/>
      <c r="T37" s="79"/>
      <c r="U37" s="79"/>
      <c r="V37" s="79"/>
      <c r="W37" s="79"/>
      <c r="X37" s="79"/>
    </row>
  </sheetData>
  <mergeCells count="31">
    <mergeCell ref="A3:X3"/>
    <mergeCell ref="A4:H4"/>
    <mergeCell ref="I5:X5"/>
    <mergeCell ref="J6:N6"/>
    <mergeCell ref="O6:Q6"/>
    <mergeCell ref="S6:X6"/>
    <mergeCell ref="A37:H37"/>
    <mergeCell ref="A5:A8"/>
    <mergeCell ref="B5:B8"/>
    <mergeCell ref="C5:C8"/>
    <mergeCell ref="D5:D8"/>
    <mergeCell ref="E5:E8"/>
    <mergeCell ref="F5:F8"/>
    <mergeCell ref="G5:G8"/>
    <mergeCell ref="H5:H8"/>
    <mergeCell ref="I6:I8"/>
    <mergeCell ref="J7:J8"/>
    <mergeCell ref="K7:K8"/>
    <mergeCell ref="L7:L8"/>
    <mergeCell ref="M7:M8"/>
    <mergeCell ref="N7:N8"/>
    <mergeCell ref="O7:O8"/>
    <mergeCell ref="P7:P8"/>
    <mergeCell ref="Q7:Q8"/>
    <mergeCell ref="R6:R8"/>
    <mergeCell ref="S7:S8"/>
    <mergeCell ref="T7:T8"/>
    <mergeCell ref="U7:U8"/>
    <mergeCell ref="V7:V8"/>
    <mergeCell ref="W7:W8"/>
    <mergeCell ref="X7:X8"/>
  </mergeCells>
  <printOptions horizontalCentered="1"/>
  <pageMargins left="0.37" right="0.37" top="0.56" bottom="0.56" header="0.48" footer="0.48"/>
  <pageSetup paperSize="9" scale="26"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15"/>
  <sheetViews>
    <sheetView showZeros="0" zoomScale="120" zoomScaleNormal="120" workbookViewId="0">
      <pane ySplit="1" topLeftCell="A2" activePane="bottomLeft" state="frozen"/>
      <selection/>
      <selection pane="bottomLeft" activeCell="A10" sqref="A10:K15"/>
    </sheetView>
  </sheetViews>
  <sheetFormatPr defaultColWidth="9.14159292035398" defaultRowHeight="14.25" customHeight="1"/>
  <cols>
    <col min="1" max="1" width="13.0088495575221" customWidth="1"/>
    <col min="2" max="2" width="22.6371681415929" customWidth="1"/>
    <col min="3" max="3" width="32.8495575221239" customWidth="1"/>
    <col min="4" max="4" width="30.4070796460177" customWidth="1"/>
    <col min="5" max="5" width="11.141592920354" customWidth="1"/>
    <col min="6" max="6" width="21.4424778761062" customWidth="1"/>
    <col min="7" max="7" width="9.84955752212389" customWidth="1"/>
    <col min="8" max="8" width="17.7079646017699" customWidth="1"/>
    <col min="9" max="13" width="20" customWidth="1"/>
    <col min="14" max="14" width="12.283185840708" customWidth="1"/>
    <col min="15" max="15" width="12.7079646017699" customWidth="1"/>
    <col min="16" max="16" width="11.141592920354" customWidth="1"/>
    <col min="17" max="21" width="19.8495575221239" customWidth="1"/>
    <col min="22" max="22" width="20" customWidth="1"/>
    <col min="23" max="23" width="19.8495575221239" customWidth="1"/>
  </cols>
  <sheetData>
    <row r="1" customHeight="1" spans="1:23">
      <c r="A1" s="1"/>
      <c r="B1" s="1"/>
      <c r="C1" s="1"/>
      <c r="D1" s="1"/>
      <c r="E1" s="1"/>
      <c r="F1" s="1"/>
      <c r="G1" s="1"/>
      <c r="H1" s="1"/>
      <c r="I1" s="1"/>
      <c r="J1" s="1"/>
      <c r="K1" s="1"/>
      <c r="L1" s="1"/>
      <c r="M1" s="1"/>
      <c r="N1" s="1"/>
      <c r="O1" s="1"/>
      <c r="P1" s="1"/>
      <c r="Q1" s="1"/>
      <c r="R1" s="1"/>
      <c r="S1" s="1"/>
      <c r="T1" s="1"/>
      <c r="U1" s="1"/>
      <c r="V1" s="1"/>
      <c r="W1" s="1"/>
    </row>
    <row r="2" ht="13.5" customHeight="1" spans="2:23">
      <c r="B2" s="135"/>
      <c r="E2" s="2"/>
      <c r="F2" s="2"/>
      <c r="G2" s="2"/>
      <c r="H2" s="2"/>
      <c r="U2" s="135"/>
      <c r="W2" s="142" t="s">
        <v>246</v>
      </c>
    </row>
    <row r="3" ht="46.5" customHeight="1" spans="1:23">
      <c r="A3" s="4" t="str">
        <f>"2025"&amp;"年部门项目支出预算表"</f>
        <v>2025年部门项目支出预算表</v>
      </c>
      <c r="B3" s="4"/>
      <c r="C3" s="4"/>
      <c r="D3" s="4"/>
      <c r="E3" s="4"/>
      <c r="F3" s="4"/>
      <c r="G3" s="4"/>
      <c r="H3" s="4"/>
      <c r="I3" s="4"/>
      <c r="J3" s="4"/>
      <c r="K3" s="4"/>
      <c r="L3" s="4"/>
      <c r="M3" s="4"/>
      <c r="N3" s="4"/>
      <c r="O3" s="4"/>
      <c r="P3" s="4"/>
      <c r="Q3" s="4"/>
      <c r="R3" s="4"/>
      <c r="S3" s="4"/>
      <c r="T3" s="4"/>
      <c r="U3" s="4"/>
      <c r="V3" s="4"/>
      <c r="W3" s="4"/>
    </row>
    <row r="4" ht="13.5" customHeight="1" spans="1:23">
      <c r="A4" s="5" t="s">
        <v>1</v>
      </c>
      <c r="B4" s="6"/>
      <c r="C4" s="6"/>
      <c r="D4" s="6"/>
      <c r="E4" s="6"/>
      <c r="F4" s="6"/>
      <c r="G4" s="6"/>
      <c r="H4" s="6"/>
      <c r="I4" s="7"/>
      <c r="J4" s="7"/>
      <c r="K4" s="7"/>
      <c r="L4" s="7"/>
      <c r="M4" s="7"/>
      <c r="N4" s="7"/>
      <c r="O4" s="7"/>
      <c r="P4" s="7"/>
      <c r="Q4" s="7"/>
      <c r="U4" s="135"/>
      <c r="W4" s="117" t="s">
        <v>2</v>
      </c>
    </row>
    <row r="5" ht="21.75" customHeight="1" spans="1:23">
      <c r="A5" s="9" t="s">
        <v>247</v>
      </c>
      <c r="B5" s="10" t="s">
        <v>179</v>
      </c>
      <c r="C5" s="9" t="s">
        <v>180</v>
      </c>
      <c r="D5" s="9" t="s">
        <v>248</v>
      </c>
      <c r="E5" s="10" t="s">
        <v>181</v>
      </c>
      <c r="F5" s="10" t="s">
        <v>182</v>
      </c>
      <c r="G5" s="10" t="s">
        <v>249</v>
      </c>
      <c r="H5" s="10" t="s">
        <v>250</v>
      </c>
      <c r="I5" s="27" t="s">
        <v>56</v>
      </c>
      <c r="J5" s="11" t="s">
        <v>251</v>
      </c>
      <c r="K5" s="12"/>
      <c r="L5" s="12"/>
      <c r="M5" s="13"/>
      <c r="N5" s="11" t="s">
        <v>187</v>
      </c>
      <c r="O5" s="12"/>
      <c r="P5" s="13"/>
      <c r="Q5" s="10" t="s">
        <v>62</v>
      </c>
      <c r="R5" s="11" t="s">
        <v>63</v>
      </c>
      <c r="S5" s="12"/>
      <c r="T5" s="12"/>
      <c r="U5" s="12"/>
      <c r="V5" s="12"/>
      <c r="W5" s="13"/>
    </row>
    <row r="6" ht="21.75" customHeight="1" spans="1:23">
      <c r="A6" s="14"/>
      <c r="B6" s="28"/>
      <c r="C6" s="14"/>
      <c r="D6" s="14"/>
      <c r="E6" s="15"/>
      <c r="F6" s="15"/>
      <c r="G6" s="15"/>
      <c r="H6" s="15"/>
      <c r="I6" s="28"/>
      <c r="J6" s="137" t="s">
        <v>59</v>
      </c>
      <c r="K6" s="138"/>
      <c r="L6" s="10" t="s">
        <v>60</v>
      </c>
      <c r="M6" s="10" t="s">
        <v>61</v>
      </c>
      <c r="N6" s="10" t="s">
        <v>59</v>
      </c>
      <c r="O6" s="10" t="s">
        <v>60</v>
      </c>
      <c r="P6" s="10" t="s">
        <v>61</v>
      </c>
      <c r="Q6" s="15"/>
      <c r="R6" s="10" t="s">
        <v>58</v>
      </c>
      <c r="S6" s="10" t="s">
        <v>65</v>
      </c>
      <c r="T6" s="10" t="s">
        <v>193</v>
      </c>
      <c r="U6" s="10" t="s">
        <v>67</v>
      </c>
      <c r="V6" s="10" t="s">
        <v>68</v>
      </c>
      <c r="W6" s="10" t="s">
        <v>69</v>
      </c>
    </row>
    <row r="7" ht="21" customHeight="1" spans="1:23">
      <c r="A7" s="28"/>
      <c r="B7" s="28"/>
      <c r="C7" s="28"/>
      <c r="D7" s="28"/>
      <c r="E7" s="28"/>
      <c r="F7" s="28"/>
      <c r="G7" s="28"/>
      <c r="H7" s="28"/>
      <c r="I7" s="28"/>
      <c r="J7" s="139" t="s">
        <v>58</v>
      </c>
      <c r="K7" s="140"/>
      <c r="L7" s="28"/>
      <c r="M7" s="28"/>
      <c r="N7" s="28"/>
      <c r="O7" s="28"/>
      <c r="P7" s="28"/>
      <c r="Q7" s="28"/>
      <c r="R7" s="28"/>
      <c r="S7" s="28"/>
      <c r="T7" s="28"/>
      <c r="U7" s="28"/>
      <c r="V7" s="28"/>
      <c r="W7" s="28"/>
    </row>
    <row r="8" ht="39.75" customHeight="1" spans="1:23">
      <c r="A8" s="17"/>
      <c r="B8" s="19"/>
      <c r="C8" s="17"/>
      <c r="D8" s="17"/>
      <c r="E8" s="18"/>
      <c r="F8" s="18"/>
      <c r="G8" s="18"/>
      <c r="H8" s="18"/>
      <c r="I8" s="19"/>
      <c r="J8" s="65" t="s">
        <v>58</v>
      </c>
      <c r="K8" s="65" t="s">
        <v>252</v>
      </c>
      <c r="L8" s="18"/>
      <c r="M8" s="18"/>
      <c r="N8" s="18"/>
      <c r="O8" s="18"/>
      <c r="P8" s="18"/>
      <c r="Q8" s="18"/>
      <c r="R8" s="18"/>
      <c r="S8" s="18"/>
      <c r="T8" s="18"/>
      <c r="U8" s="19"/>
      <c r="V8" s="18"/>
      <c r="W8" s="18"/>
    </row>
    <row r="9" ht="15" customHeight="1" spans="1:23">
      <c r="A9" s="20">
        <v>1</v>
      </c>
      <c r="B9" s="20">
        <v>2</v>
      </c>
      <c r="C9" s="20">
        <v>3</v>
      </c>
      <c r="D9" s="20">
        <v>4</v>
      </c>
      <c r="E9" s="20">
        <v>5</v>
      </c>
      <c r="F9" s="20">
        <v>6</v>
      </c>
      <c r="G9" s="20">
        <v>7</v>
      </c>
      <c r="H9" s="20">
        <v>8</v>
      </c>
      <c r="I9" s="20">
        <v>9</v>
      </c>
      <c r="J9" s="20">
        <v>10</v>
      </c>
      <c r="K9" s="20">
        <v>11</v>
      </c>
      <c r="L9" s="37">
        <v>12</v>
      </c>
      <c r="M9" s="37">
        <v>13</v>
      </c>
      <c r="N9" s="37">
        <v>14</v>
      </c>
      <c r="O9" s="37">
        <v>15</v>
      </c>
      <c r="P9" s="37">
        <v>16</v>
      </c>
      <c r="Q9" s="37">
        <v>17</v>
      </c>
      <c r="R9" s="37">
        <v>18</v>
      </c>
      <c r="S9" s="37">
        <v>19</v>
      </c>
      <c r="T9" s="37">
        <v>20</v>
      </c>
      <c r="U9" s="20">
        <v>21</v>
      </c>
      <c r="V9" s="37">
        <v>22</v>
      </c>
      <c r="W9" s="20">
        <v>23</v>
      </c>
    </row>
    <row r="10" ht="15" customHeight="1" spans="1:23">
      <c r="A10" s="136" t="s">
        <v>253</v>
      </c>
      <c r="B10" s="136" t="s">
        <v>254</v>
      </c>
      <c r="C10" s="136" t="s">
        <v>255</v>
      </c>
      <c r="D10" s="136" t="s">
        <v>71</v>
      </c>
      <c r="E10" s="136" t="s">
        <v>121</v>
      </c>
      <c r="F10" s="136" t="s">
        <v>122</v>
      </c>
      <c r="G10" s="136" t="s">
        <v>236</v>
      </c>
      <c r="H10" s="136" t="s">
        <v>237</v>
      </c>
      <c r="I10" s="141">
        <v>6500</v>
      </c>
      <c r="J10" s="141">
        <v>6500</v>
      </c>
      <c r="K10" s="141">
        <v>6500</v>
      </c>
      <c r="L10" s="37"/>
      <c r="M10" s="37"/>
      <c r="N10" s="37"/>
      <c r="O10" s="37"/>
      <c r="P10" s="37"/>
      <c r="Q10" s="37"/>
      <c r="R10" s="37"/>
      <c r="S10" s="37"/>
      <c r="T10" s="37"/>
      <c r="U10" s="20"/>
      <c r="V10" s="37"/>
      <c r="W10" s="20"/>
    </row>
    <row r="11" ht="15" customHeight="1" spans="1:23">
      <c r="A11" s="136" t="s">
        <v>256</v>
      </c>
      <c r="B11" s="136" t="s">
        <v>257</v>
      </c>
      <c r="C11" s="136" t="s">
        <v>258</v>
      </c>
      <c r="D11" s="136" t="s">
        <v>71</v>
      </c>
      <c r="E11" s="136" t="s">
        <v>121</v>
      </c>
      <c r="F11" s="136" t="s">
        <v>122</v>
      </c>
      <c r="G11" s="136" t="s">
        <v>232</v>
      </c>
      <c r="H11" s="136" t="s">
        <v>233</v>
      </c>
      <c r="I11" s="141">
        <v>364830</v>
      </c>
      <c r="J11" s="141">
        <v>364830</v>
      </c>
      <c r="K11" s="141">
        <v>364830</v>
      </c>
      <c r="L11" s="37"/>
      <c r="M11" s="37"/>
      <c r="N11" s="37"/>
      <c r="O11" s="37"/>
      <c r="P11" s="37"/>
      <c r="Q11" s="37"/>
      <c r="R11" s="37"/>
      <c r="S11" s="37"/>
      <c r="T11" s="37"/>
      <c r="U11" s="20"/>
      <c r="V11" s="37"/>
      <c r="W11" s="20"/>
    </row>
    <row r="12" ht="15" customHeight="1" spans="1:23">
      <c r="A12" s="136" t="s">
        <v>256</v>
      </c>
      <c r="B12" s="136" t="s">
        <v>257</v>
      </c>
      <c r="C12" s="136" t="s">
        <v>258</v>
      </c>
      <c r="D12" s="136" t="s">
        <v>71</v>
      </c>
      <c r="E12" s="136" t="s">
        <v>121</v>
      </c>
      <c r="F12" s="136" t="s">
        <v>122</v>
      </c>
      <c r="G12" s="136" t="s">
        <v>259</v>
      </c>
      <c r="H12" s="136" t="s">
        <v>260</v>
      </c>
      <c r="I12" s="141">
        <v>565000</v>
      </c>
      <c r="J12" s="141">
        <v>565000</v>
      </c>
      <c r="K12" s="141">
        <v>565000</v>
      </c>
      <c r="L12" s="37"/>
      <c r="M12" s="37"/>
      <c r="N12" s="37"/>
      <c r="O12" s="37"/>
      <c r="P12" s="37"/>
      <c r="Q12" s="37"/>
      <c r="R12" s="37"/>
      <c r="S12" s="37"/>
      <c r="T12" s="37"/>
      <c r="U12" s="20"/>
      <c r="V12" s="37"/>
      <c r="W12" s="20"/>
    </row>
    <row r="13" ht="15" customHeight="1" spans="1:23">
      <c r="A13" s="136" t="s">
        <v>256</v>
      </c>
      <c r="B13" s="136" t="s">
        <v>261</v>
      </c>
      <c r="C13" s="136" t="s">
        <v>262</v>
      </c>
      <c r="D13" s="136" t="s">
        <v>71</v>
      </c>
      <c r="E13" s="136" t="s">
        <v>121</v>
      </c>
      <c r="F13" s="136" t="s">
        <v>122</v>
      </c>
      <c r="G13" s="136" t="s">
        <v>222</v>
      </c>
      <c r="H13" s="136" t="s">
        <v>223</v>
      </c>
      <c r="I13" s="141">
        <v>5170</v>
      </c>
      <c r="J13" s="141">
        <v>5170</v>
      </c>
      <c r="K13" s="141">
        <v>5170</v>
      </c>
      <c r="L13" s="37"/>
      <c r="M13" s="37"/>
      <c r="N13" s="37"/>
      <c r="O13" s="37"/>
      <c r="P13" s="37"/>
      <c r="Q13" s="37"/>
      <c r="R13" s="37"/>
      <c r="S13" s="37"/>
      <c r="T13" s="37"/>
      <c r="U13" s="20"/>
      <c r="V13" s="37"/>
      <c r="W13" s="20"/>
    </row>
    <row r="14" ht="21.75" customHeight="1" spans="1:23">
      <c r="A14" s="29" t="s">
        <v>256</v>
      </c>
      <c r="B14" s="29" t="s">
        <v>261</v>
      </c>
      <c r="C14" s="29" t="s">
        <v>262</v>
      </c>
      <c r="D14" s="29" t="s">
        <v>71</v>
      </c>
      <c r="E14" s="29" t="s">
        <v>121</v>
      </c>
      <c r="F14" s="29" t="s">
        <v>122</v>
      </c>
      <c r="G14" s="29" t="s">
        <v>259</v>
      </c>
      <c r="H14" s="29" t="s">
        <v>260</v>
      </c>
      <c r="I14" s="113">
        <v>165000</v>
      </c>
      <c r="J14" s="113">
        <v>165000</v>
      </c>
      <c r="K14" s="113">
        <v>165000</v>
      </c>
      <c r="L14" s="79"/>
      <c r="M14" s="79"/>
      <c r="N14" s="79"/>
      <c r="O14" s="79"/>
      <c r="P14" s="79"/>
      <c r="Q14" s="79"/>
      <c r="R14" s="79"/>
      <c r="S14" s="79"/>
      <c r="T14" s="79"/>
      <c r="U14" s="79"/>
      <c r="V14" s="79"/>
      <c r="W14" s="79"/>
    </row>
    <row r="15" ht="18.75" customHeight="1" spans="1:23">
      <c r="A15" s="24" t="s">
        <v>167</v>
      </c>
      <c r="B15" s="34"/>
      <c r="C15" s="34"/>
      <c r="D15" s="34"/>
      <c r="E15" s="34"/>
      <c r="F15" s="34"/>
      <c r="G15" s="34"/>
      <c r="H15" s="35"/>
      <c r="I15" s="113">
        <v>1106500</v>
      </c>
      <c r="J15" s="113">
        <v>1106500</v>
      </c>
      <c r="K15" s="113">
        <v>1106500</v>
      </c>
      <c r="L15" s="79"/>
      <c r="M15" s="79"/>
      <c r="N15" s="79"/>
      <c r="O15" s="79"/>
      <c r="P15" s="79"/>
      <c r="Q15" s="79"/>
      <c r="R15" s="79"/>
      <c r="S15" s="79"/>
      <c r="T15" s="79"/>
      <c r="U15" s="79"/>
      <c r="V15" s="79"/>
      <c r="W15" s="79"/>
    </row>
  </sheetData>
  <mergeCells count="28">
    <mergeCell ref="A3:W3"/>
    <mergeCell ref="A4:H4"/>
    <mergeCell ref="J5:M5"/>
    <mergeCell ref="N5:P5"/>
    <mergeCell ref="R5:W5"/>
    <mergeCell ref="A15:H15"/>
    <mergeCell ref="A5:A8"/>
    <mergeCell ref="B5:B8"/>
    <mergeCell ref="C5:C8"/>
    <mergeCell ref="D5:D8"/>
    <mergeCell ref="E5:E8"/>
    <mergeCell ref="F5:F8"/>
    <mergeCell ref="G5:G8"/>
    <mergeCell ref="H5:H8"/>
    <mergeCell ref="I5:I8"/>
    <mergeCell ref="L6:L8"/>
    <mergeCell ref="M6:M8"/>
    <mergeCell ref="N6:N8"/>
    <mergeCell ref="O6:O8"/>
    <mergeCell ref="P6:P8"/>
    <mergeCell ref="Q5:Q8"/>
    <mergeCell ref="R6:R8"/>
    <mergeCell ref="S6:S8"/>
    <mergeCell ref="T6:T8"/>
    <mergeCell ref="U6:U8"/>
    <mergeCell ref="V6:V8"/>
    <mergeCell ref="W6:W8"/>
    <mergeCell ref="J6:K7"/>
  </mergeCells>
  <printOptions horizontalCentered="1"/>
  <pageMargins left="0.37" right="0.37" top="0.56" bottom="0.56" header="0.48" footer="0.48"/>
  <pageSetup paperSize="9" scale="31"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32"/>
  <sheetViews>
    <sheetView showZeros="0" workbookViewId="0">
      <pane ySplit="1" topLeftCell="A2" activePane="bottomLeft" state="frozen"/>
      <selection/>
      <selection pane="bottomLeft" activeCell="D10" sqref="D10"/>
    </sheetView>
  </sheetViews>
  <sheetFormatPr defaultColWidth="9.14159292035398" defaultRowHeight="12" customHeight="1"/>
  <cols>
    <col min="1" max="1" width="34.283185840708" customWidth="1"/>
    <col min="2" max="2" width="29" customWidth="1"/>
    <col min="3" max="5" width="23.5752212389381" customWidth="1"/>
    <col min="6" max="6" width="11.283185840708" customWidth="1"/>
    <col min="7" max="7" width="25.141592920354" customWidth="1"/>
    <col min="8" max="8" width="15.5752212389381" customWidth="1"/>
    <col min="9" max="9" width="13.4247787610619" customWidth="1"/>
    <col min="10" max="10" width="18.8495575221239" customWidth="1"/>
  </cols>
  <sheetData>
    <row r="1" customHeight="1" spans="1:10">
      <c r="A1" s="1"/>
      <c r="B1" s="1"/>
      <c r="C1" s="1"/>
      <c r="D1" s="1"/>
      <c r="E1" s="1"/>
      <c r="F1" s="1"/>
      <c r="G1" s="1"/>
      <c r="H1" s="1"/>
      <c r="I1" s="1"/>
      <c r="J1" s="1"/>
    </row>
    <row r="2" ht="18" customHeight="1" spans="10:10">
      <c r="J2" s="3" t="s">
        <v>263</v>
      </c>
    </row>
    <row r="3" ht="39.75" customHeight="1" spans="1:10">
      <c r="A3" s="63" t="str">
        <f>"2025"&amp;"年部门项目支出绩效目标表"</f>
        <v>2025年部门项目支出绩效目标表</v>
      </c>
      <c r="B3" s="4"/>
      <c r="C3" s="4"/>
      <c r="D3" s="4"/>
      <c r="E3" s="4"/>
      <c r="F3" s="64"/>
      <c r="G3" s="4"/>
      <c r="H3" s="64"/>
      <c r="I3" s="64"/>
      <c r="J3" s="4"/>
    </row>
    <row r="4" ht="17.25" customHeight="1" spans="1:1">
      <c r="A4" s="5" t="s">
        <v>1</v>
      </c>
    </row>
    <row r="5" ht="44.25" customHeight="1" spans="1:10">
      <c r="A5" s="65" t="s">
        <v>180</v>
      </c>
      <c r="B5" s="65" t="s">
        <v>264</v>
      </c>
      <c r="C5" s="65" t="s">
        <v>265</v>
      </c>
      <c r="D5" s="65" t="s">
        <v>266</v>
      </c>
      <c r="E5" s="65" t="s">
        <v>267</v>
      </c>
      <c r="F5" s="66" t="s">
        <v>268</v>
      </c>
      <c r="G5" s="65" t="s">
        <v>269</v>
      </c>
      <c r="H5" s="66" t="s">
        <v>270</v>
      </c>
      <c r="I5" s="66" t="s">
        <v>271</v>
      </c>
      <c r="J5" s="65" t="s">
        <v>272</v>
      </c>
    </row>
    <row r="6" ht="18.75" customHeight="1" spans="1:10">
      <c r="A6" s="132">
        <v>1</v>
      </c>
      <c r="B6" s="132">
        <v>2</v>
      </c>
      <c r="C6" s="132">
        <v>3</v>
      </c>
      <c r="D6" s="132">
        <v>4</v>
      </c>
      <c r="E6" s="132">
        <v>5</v>
      </c>
      <c r="F6" s="37">
        <v>6</v>
      </c>
      <c r="G6" s="132">
        <v>7</v>
      </c>
      <c r="H6" s="37">
        <v>8</v>
      </c>
      <c r="I6" s="37">
        <v>9</v>
      </c>
      <c r="J6" s="132">
        <v>10</v>
      </c>
    </row>
    <row r="7" ht="42" customHeight="1" spans="1:10">
      <c r="A7" s="133" t="s">
        <v>71</v>
      </c>
      <c r="B7" s="21"/>
      <c r="C7" s="21"/>
      <c r="D7" s="21"/>
      <c r="E7" s="29"/>
      <c r="F7" s="21"/>
      <c r="G7" s="29"/>
      <c r="H7" s="21"/>
      <c r="I7" s="21"/>
      <c r="J7" s="29"/>
    </row>
    <row r="8" ht="48" customHeight="1" spans="1:10">
      <c r="A8" s="134" t="s">
        <v>258</v>
      </c>
      <c r="B8" s="21" t="s">
        <v>273</v>
      </c>
      <c r="C8" s="21" t="s">
        <v>274</v>
      </c>
      <c r="D8" s="21" t="s">
        <v>275</v>
      </c>
      <c r="E8" s="29" t="s">
        <v>276</v>
      </c>
      <c r="F8" s="21" t="s">
        <v>277</v>
      </c>
      <c r="G8" s="29" t="s">
        <v>278</v>
      </c>
      <c r="H8" s="21" t="s">
        <v>279</v>
      </c>
      <c r="I8" s="21" t="s">
        <v>280</v>
      </c>
      <c r="J8" s="29" t="s">
        <v>281</v>
      </c>
    </row>
    <row r="9" ht="48" customHeight="1" spans="1:10">
      <c r="A9" s="134" t="s">
        <v>258</v>
      </c>
      <c r="B9" s="21" t="s">
        <v>273</v>
      </c>
      <c r="C9" s="21" t="s">
        <v>274</v>
      </c>
      <c r="D9" s="21" t="s">
        <v>282</v>
      </c>
      <c r="E9" s="29" t="s">
        <v>283</v>
      </c>
      <c r="F9" s="21" t="s">
        <v>284</v>
      </c>
      <c r="G9" s="29" t="s">
        <v>285</v>
      </c>
      <c r="H9" s="21" t="s">
        <v>286</v>
      </c>
      <c r="I9" s="21" t="s">
        <v>280</v>
      </c>
      <c r="J9" s="29" t="s">
        <v>287</v>
      </c>
    </row>
    <row r="10" ht="48" customHeight="1" spans="1:10">
      <c r="A10" s="134" t="s">
        <v>258</v>
      </c>
      <c r="B10" s="21" t="s">
        <v>273</v>
      </c>
      <c r="C10" s="21" t="s">
        <v>274</v>
      </c>
      <c r="D10" s="21" t="s">
        <v>282</v>
      </c>
      <c r="E10" s="29" t="s">
        <v>288</v>
      </c>
      <c r="F10" s="21" t="s">
        <v>284</v>
      </c>
      <c r="G10" s="29" t="s">
        <v>285</v>
      </c>
      <c r="H10" s="21" t="s">
        <v>286</v>
      </c>
      <c r="I10" s="21" t="s">
        <v>280</v>
      </c>
      <c r="J10" s="29" t="s">
        <v>289</v>
      </c>
    </row>
    <row r="11" ht="48" customHeight="1" spans="1:10">
      <c r="A11" s="134" t="s">
        <v>258</v>
      </c>
      <c r="B11" s="21" t="s">
        <v>273</v>
      </c>
      <c r="C11" s="21" t="s">
        <v>274</v>
      </c>
      <c r="D11" s="21" t="s">
        <v>282</v>
      </c>
      <c r="E11" s="29" t="s">
        <v>290</v>
      </c>
      <c r="F11" s="21" t="s">
        <v>291</v>
      </c>
      <c r="G11" s="29" t="s">
        <v>292</v>
      </c>
      <c r="H11" s="21" t="s">
        <v>293</v>
      </c>
      <c r="I11" s="21" t="s">
        <v>280</v>
      </c>
      <c r="J11" s="29" t="s">
        <v>294</v>
      </c>
    </row>
    <row r="12" ht="48" customHeight="1" spans="1:10">
      <c r="A12" s="134" t="s">
        <v>258</v>
      </c>
      <c r="B12" s="21" t="s">
        <v>273</v>
      </c>
      <c r="C12" s="21" t="s">
        <v>274</v>
      </c>
      <c r="D12" s="21" t="s">
        <v>295</v>
      </c>
      <c r="E12" s="29" t="s">
        <v>296</v>
      </c>
      <c r="F12" s="21" t="s">
        <v>277</v>
      </c>
      <c r="G12" s="29" t="s">
        <v>297</v>
      </c>
      <c r="H12" s="21" t="s">
        <v>286</v>
      </c>
      <c r="I12" s="21" t="s">
        <v>280</v>
      </c>
      <c r="J12" s="29" t="s">
        <v>298</v>
      </c>
    </row>
    <row r="13" ht="48" customHeight="1" spans="1:10">
      <c r="A13" s="134" t="s">
        <v>258</v>
      </c>
      <c r="B13" s="21" t="s">
        <v>273</v>
      </c>
      <c r="C13" s="21" t="s">
        <v>274</v>
      </c>
      <c r="D13" s="21" t="s">
        <v>275</v>
      </c>
      <c r="E13" s="29" t="s">
        <v>299</v>
      </c>
      <c r="F13" s="21" t="s">
        <v>291</v>
      </c>
      <c r="G13" s="29" t="s">
        <v>300</v>
      </c>
      <c r="H13" s="21" t="s">
        <v>301</v>
      </c>
      <c r="I13" s="21" t="s">
        <v>280</v>
      </c>
      <c r="J13" s="29" t="s">
        <v>302</v>
      </c>
    </row>
    <row r="14" ht="48" customHeight="1" spans="1:10">
      <c r="A14" s="134" t="s">
        <v>258</v>
      </c>
      <c r="B14" s="21" t="s">
        <v>273</v>
      </c>
      <c r="C14" s="21" t="s">
        <v>303</v>
      </c>
      <c r="D14" s="21" t="s">
        <v>304</v>
      </c>
      <c r="E14" s="29" t="s">
        <v>305</v>
      </c>
      <c r="F14" s="21" t="s">
        <v>284</v>
      </c>
      <c r="G14" s="29" t="s">
        <v>306</v>
      </c>
      <c r="H14" s="21" t="s">
        <v>307</v>
      </c>
      <c r="I14" s="21" t="s">
        <v>308</v>
      </c>
      <c r="J14" s="29" t="s">
        <v>309</v>
      </c>
    </row>
    <row r="15" ht="48" customHeight="1" spans="1:10">
      <c r="A15" s="134" t="s">
        <v>258</v>
      </c>
      <c r="B15" s="21" t="s">
        <v>273</v>
      </c>
      <c r="C15" s="21" t="s">
        <v>303</v>
      </c>
      <c r="D15" s="21" t="s">
        <v>304</v>
      </c>
      <c r="E15" s="29" t="s">
        <v>310</v>
      </c>
      <c r="F15" s="21" t="s">
        <v>284</v>
      </c>
      <c r="G15" s="29" t="s">
        <v>311</v>
      </c>
      <c r="H15" s="21" t="s">
        <v>307</v>
      </c>
      <c r="I15" s="21" t="s">
        <v>308</v>
      </c>
      <c r="J15" s="29" t="s">
        <v>312</v>
      </c>
    </row>
    <row r="16" ht="48" customHeight="1" spans="1:10">
      <c r="A16" s="134" t="s">
        <v>258</v>
      </c>
      <c r="B16" s="21" t="s">
        <v>273</v>
      </c>
      <c r="C16" s="21" t="s">
        <v>303</v>
      </c>
      <c r="D16" s="21" t="s">
        <v>313</v>
      </c>
      <c r="E16" s="29" t="s">
        <v>314</v>
      </c>
      <c r="F16" s="21" t="s">
        <v>284</v>
      </c>
      <c r="G16" s="29" t="s">
        <v>315</v>
      </c>
      <c r="H16" s="21" t="s">
        <v>307</v>
      </c>
      <c r="I16" s="21" t="s">
        <v>308</v>
      </c>
      <c r="J16" s="29" t="s">
        <v>316</v>
      </c>
    </row>
    <row r="17" ht="48" customHeight="1" spans="1:10">
      <c r="A17" s="134" t="s">
        <v>258</v>
      </c>
      <c r="B17" s="21" t="s">
        <v>273</v>
      </c>
      <c r="C17" s="21" t="s">
        <v>317</v>
      </c>
      <c r="D17" s="21" t="s">
        <v>318</v>
      </c>
      <c r="E17" s="29" t="s">
        <v>319</v>
      </c>
      <c r="F17" s="21" t="s">
        <v>277</v>
      </c>
      <c r="G17" s="29" t="s">
        <v>297</v>
      </c>
      <c r="H17" s="21" t="s">
        <v>286</v>
      </c>
      <c r="I17" s="21" t="s">
        <v>280</v>
      </c>
      <c r="J17" s="29" t="s">
        <v>320</v>
      </c>
    </row>
    <row r="18" ht="48" customHeight="1" spans="1:10">
      <c r="A18" s="134" t="s">
        <v>255</v>
      </c>
      <c r="B18" s="21" t="s">
        <v>321</v>
      </c>
      <c r="C18" s="21" t="s">
        <v>274</v>
      </c>
      <c r="D18" s="21" t="s">
        <v>275</v>
      </c>
      <c r="E18" s="29" t="s">
        <v>322</v>
      </c>
      <c r="F18" s="21" t="s">
        <v>284</v>
      </c>
      <c r="G18" s="29" t="s">
        <v>323</v>
      </c>
      <c r="H18" s="21" t="s">
        <v>324</v>
      </c>
      <c r="I18" s="21" t="s">
        <v>280</v>
      </c>
      <c r="J18" s="29" t="s">
        <v>325</v>
      </c>
    </row>
    <row r="19" ht="48" customHeight="1" spans="1:10">
      <c r="A19" s="134" t="s">
        <v>255</v>
      </c>
      <c r="B19" s="21" t="s">
        <v>321</v>
      </c>
      <c r="C19" s="21" t="s">
        <v>303</v>
      </c>
      <c r="D19" s="21" t="s">
        <v>304</v>
      </c>
      <c r="E19" s="29" t="s">
        <v>326</v>
      </c>
      <c r="F19" s="21" t="s">
        <v>284</v>
      </c>
      <c r="G19" s="29" t="s">
        <v>327</v>
      </c>
      <c r="H19" s="21" t="s">
        <v>307</v>
      </c>
      <c r="I19" s="21" t="s">
        <v>308</v>
      </c>
      <c r="J19" s="29" t="s">
        <v>328</v>
      </c>
    </row>
    <row r="20" ht="48" customHeight="1" spans="1:10">
      <c r="A20" s="134" t="s">
        <v>255</v>
      </c>
      <c r="B20" s="21" t="s">
        <v>321</v>
      </c>
      <c r="C20" s="21" t="s">
        <v>317</v>
      </c>
      <c r="D20" s="21" t="s">
        <v>318</v>
      </c>
      <c r="E20" s="29" t="s">
        <v>329</v>
      </c>
      <c r="F20" s="21" t="s">
        <v>277</v>
      </c>
      <c r="G20" s="29" t="s">
        <v>297</v>
      </c>
      <c r="H20" s="21" t="s">
        <v>286</v>
      </c>
      <c r="I20" s="21" t="s">
        <v>280</v>
      </c>
      <c r="J20" s="29" t="s">
        <v>330</v>
      </c>
    </row>
    <row r="21" ht="48" customHeight="1" spans="1:10">
      <c r="A21" s="134" t="s">
        <v>255</v>
      </c>
      <c r="B21" s="21" t="s">
        <v>321</v>
      </c>
      <c r="C21" s="21" t="s">
        <v>317</v>
      </c>
      <c r="D21" s="21" t="s">
        <v>318</v>
      </c>
      <c r="E21" s="29" t="s">
        <v>331</v>
      </c>
      <c r="F21" s="21" t="s">
        <v>277</v>
      </c>
      <c r="G21" s="29" t="s">
        <v>297</v>
      </c>
      <c r="H21" s="21" t="s">
        <v>286</v>
      </c>
      <c r="I21" s="21" t="s">
        <v>280</v>
      </c>
      <c r="J21" s="29" t="s">
        <v>332</v>
      </c>
    </row>
    <row r="22" ht="48" customHeight="1" spans="1:10">
      <c r="A22" s="134" t="s">
        <v>262</v>
      </c>
      <c r="B22" s="21" t="s">
        <v>333</v>
      </c>
      <c r="C22" s="21" t="s">
        <v>274</v>
      </c>
      <c r="D22" s="21" t="s">
        <v>275</v>
      </c>
      <c r="E22" s="29" t="s">
        <v>334</v>
      </c>
      <c r="F22" s="21" t="s">
        <v>277</v>
      </c>
      <c r="G22" s="29" t="s">
        <v>335</v>
      </c>
      <c r="H22" s="21" t="s">
        <v>279</v>
      </c>
      <c r="I22" s="21" t="s">
        <v>280</v>
      </c>
      <c r="J22" s="29" t="s">
        <v>336</v>
      </c>
    </row>
    <row r="23" ht="48" customHeight="1" spans="1:10">
      <c r="A23" s="134" t="s">
        <v>262</v>
      </c>
      <c r="B23" s="21" t="s">
        <v>333</v>
      </c>
      <c r="C23" s="21" t="s">
        <v>274</v>
      </c>
      <c r="D23" s="21" t="s">
        <v>275</v>
      </c>
      <c r="E23" s="29" t="s">
        <v>337</v>
      </c>
      <c r="F23" s="21" t="s">
        <v>284</v>
      </c>
      <c r="G23" s="29" t="s">
        <v>285</v>
      </c>
      <c r="H23" s="21" t="s">
        <v>286</v>
      </c>
      <c r="I23" s="21" t="s">
        <v>280</v>
      </c>
      <c r="J23" s="29" t="s">
        <v>338</v>
      </c>
    </row>
    <row r="24" ht="48" customHeight="1" spans="1:10">
      <c r="A24" s="134" t="s">
        <v>262</v>
      </c>
      <c r="B24" s="21" t="s">
        <v>333</v>
      </c>
      <c r="C24" s="21" t="s">
        <v>274</v>
      </c>
      <c r="D24" s="21" t="s">
        <v>275</v>
      </c>
      <c r="E24" s="29" t="s">
        <v>339</v>
      </c>
      <c r="F24" s="21" t="s">
        <v>277</v>
      </c>
      <c r="G24" s="29" t="s">
        <v>340</v>
      </c>
      <c r="H24" s="21" t="s">
        <v>279</v>
      </c>
      <c r="I24" s="21" t="s">
        <v>280</v>
      </c>
      <c r="J24" s="29" t="s">
        <v>341</v>
      </c>
    </row>
    <row r="25" ht="48" customHeight="1" spans="1:10">
      <c r="A25" s="134" t="s">
        <v>262</v>
      </c>
      <c r="B25" s="21" t="s">
        <v>333</v>
      </c>
      <c r="C25" s="21" t="s">
        <v>274</v>
      </c>
      <c r="D25" s="21" t="s">
        <v>282</v>
      </c>
      <c r="E25" s="29" t="s">
        <v>342</v>
      </c>
      <c r="F25" s="21" t="s">
        <v>284</v>
      </c>
      <c r="G25" s="29" t="s">
        <v>285</v>
      </c>
      <c r="H25" s="21" t="s">
        <v>286</v>
      </c>
      <c r="I25" s="21" t="s">
        <v>280</v>
      </c>
      <c r="J25" s="29" t="s">
        <v>343</v>
      </c>
    </row>
    <row r="26" ht="48" customHeight="1" spans="1:10">
      <c r="A26" s="134" t="s">
        <v>262</v>
      </c>
      <c r="B26" s="21" t="s">
        <v>333</v>
      </c>
      <c r="C26" s="21" t="s">
        <v>274</v>
      </c>
      <c r="D26" s="21" t="s">
        <v>282</v>
      </c>
      <c r="E26" s="29" t="s">
        <v>344</v>
      </c>
      <c r="F26" s="21" t="s">
        <v>284</v>
      </c>
      <c r="G26" s="29" t="s">
        <v>285</v>
      </c>
      <c r="H26" s="21" t="s">
        <v>286</v>
      </c>
      <c r="I26" s="21" t="s">
        <v>280</v>
      </c>
      <c r="J26" s="29" t="s">
        <v>345</v>
      </c>
    </row>
    <row r="27" ht="48" customHeight="1" spans="1:10">
      <c r="A27" s="134" t="s">
        <v>262</v>
      </c>
      <c r="B27" s="21" t="s">
        <v>333</v>
      </c>
      <c r="C27" s="21" t="s">
        <v>274</v>
      </c>
      <c r="D27" s="21" t="s">
        <v>295</v>
      </c>
      <c r="E27" s="29" t="s">
        <v>346</v>
      </c>
      <c r="F27" s="21" t="s">
        <v>284</v>
      </c>
      <c r="G27" s="29" t="s">
        <v>347</v>
      </c>
      <c r="H27" s="21" t="s">
        <v>307</v>
      </c>
      <c r="I27" s="21" t="s">
        <v>308</v>
      </c>
      <c r="J27" s="29" t="s">
        <v>348</v>
      </c>
    </row>
    <row r="28" ht="48" customHeight="1" spans="1:10">
      <c r="A28" s="134" t="s">
        <v>262</v>
      </c>
      <c r="B28" s="21" t="s">
        <v>333</v>
      </c>
      <c r="C28" s="21" t="s">
        <v>274</v>
      </c>
      <c r="D28" s="21" t="s">
        <v>275</v>
      </c>
      <c r="E28" s="29" t="s">
        <v>299</v>
      </c>
      <c r="F28" s="21" t="s">
        <v>291</v>
      </c>
      <c r="G28" s="29" t="s">
        <v>300</v>
      </c>
      <c r="H28" s="21" t="s">
        <v>301</v>
      </c>
      <c r="I28" s="21" t="s">
        <v>280</v>
      </c>
      <c r="J28" s="29" t="s">
        <v>349</v>
      </c>
    </row>
    <row r="29" ht="48" customHeight="1" spans="1:10">
      <c r="A29" s="134" t="s">
        <v>262</v>
      </c>
      <c r="B29" s="21" t="s">
        <v>333</v>
      </c>
      <c r="C29" s="21" t="s">
        <v>303</v>
      </c>
      <c r="D29" s="21" t="s">
        <v>304</v>
      </c>
      <c r="E29" s="29" t="s">
        <v>350</v>
      </c>
      <c r="F29" s="21" t="s">
        <v>284</v>
      </c>
      <c r="G29" s="29" t="s">
        <v>315</v>
      </c>
      <c r="H29" s="21" t="s">
        <v>307</v>
      </c>
      <c r="I29" s="21" t="s">
        <v>308</v>
      </c>
      <c r="J29" s="29" t="s">
        <v>351</v>
      </c>
    </row>
    <row r="30" ht="48" customHeight="1" spans="1:10">
      <c r="A30" s="134" t="s">
        <v>262</v>
      </c>
      <c r="B30" s="21" t="s">
        <v>333</v>
      </c>
      <c r="C30" s="21" t="s">
        <v>303</v>
      </c>
      <c r="D30" s="21" t="s">
        <v>304</v>
      </c>
      <c r="E30" s="29" t="s">
        <v>352</v>
      </c>
      <c r="F30" s="21" t="s">
        <v>284</v>
      </c>
      <c r="G30" s="29" t="s">
        <v>315</v>
      </c>
      <c r="H30" s="21" t="s">
        <v>307</v>
      </c>
      <c r="I30" s="21" t="s">
        <v>308</v>
      </c>
      <c r="J30" s="29" t="s">
        <v>353</v>
      </c>
    </row>
    <row r="31" ht="48" customHeight="1" spans="1:10">
      <c r="A31" s="134" t="s">
        <v>262</v>
      </c>
      <c r="B31" s="21" t="s">
        <v>333</v>
      </c>
      <c r="C31" s="21" t="s">
        <v>303</v>
      </c>
      <c r="D31" s="21" t="s">
        <v>313</v>
      </c>
      <c r="E31" s="29" t="s">
        <v>314</v>
      </c>
      <c r="F31" s="21" t="s">
        <v>284</v>
      </c>
      <c r="G31" s="29" t="s">
        <v>315</v>
      </c>
      <c r="H31" s="21" t="s">
        <v>307</v>
      </c>
      <c r="I31" s="21" t="s">
        <v>308</v>
      </c>
      <c r="J31" s="29" t="s">
        <v>316</v>
      </c>
    </row>
    <row r="32" ht="48" customHeight="1" spans="1:10">
      <c r="A32" s="134" t="s">
        <v>262</v>
      </c>
      <c r="B32" s="21" t="s">
        <v>333</v>
      </c>
      <c r="C32" s="21" t="s">
        <v>317</v>
      </c>
      <c r="D32" s="21" t="s">
        <v>318</v>
      </c>
      <c r="E32" s="29" t="s">
        <v>319</v>
      </c>
      <c r="F32" s="21" t="s">
        <v>277</v>
      </c>
      <c r="G32" s="29" t="s">
        <v>297</v>
      </c>
      <c r="H32" s="21" t="s">
        <v>286</v>
      </c>
      <c r="I32" s="21" t="s">
        <v>280</v>
      </c>
      <c r="J32" s="29" t="s">
        <v>320</v>
      </c>
    </row>
  </sheetData>
  <mergeCells count="8">
    <mergeCell ref="A3:J3"/>
    <mergeCell ref="A4:H4"/>
    <mergeCell ref="A8:A17"/>
    <mergeCell ref="A18:A21"/>
    <mergeCell ref="A22:A32"/>
    <mergeCell ref="B8:B17"/>
    <mergeCell ref="B18:B21"/>
    <mergeCell ref="B22:B32"/>
  </mergeCells>
  <printOptions horizontalCentered="1"/>
  <pageMargins left="0.96" right="0.96" top="0.72" bottom="0.72" header="0" footer="0"/>
  <pageSetup paperSize="9" scale="34"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区对下转移支付预算表09-1</vt:lpstr>
      <vt:lpstr>区对下转移支付绩效目标表09-2</vt:lpstr>
      <vt:lpstr>新增资产配置表10</vt:lpstr>
      <vt:lpstr>上级转移支付补助项目支出预算表11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Sugar</cp:lastModifiedBy>
  <dcterms:created xsi:type="dcterms:W3CDTF">2025-02-06T07:09:00Z</dcterms:created>
  <dcterms:modified xsi:type="dcterms:W3CDTF">2025-03-12T08:13:43Z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1A00A4DA7E8945B8BBD59C1948F9F40C</vt:lpwstr>
  </property>
  <property fmtid="{D5CDD505-2E9C-101B-9397-08002B2CF9AE}" pid="3" name="KSOProductBuildVer">
    <vt:lpwstr>2052-12.1.0.20305</vt:lpwstr>
  </property>
</Properties>
</file>