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52" windowHeight="10455" tabRatio="894" firstSheet="11"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区对下转移支付预算表09-1" sheetId="13" r:id="rId13"/>
    <sheet name="区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'区对下转移支付预算表09-1'!$A:$A,'区对下转移支付预算表09-1'!$1:$1</definedName>
    <definedName name="_xlnm.Print_Titles" localSheetId="13">'区对下转移支付绩效目标表09-2'!$A:$A,'区对下转移支付绩效目标表09-2'!$1:$1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<sst xmlns="http://schemas.openxmlformats.org/spreadsheetml/2006/main" count="1827" uniqueCount="605">
  <si>
    <t>预算01-1表</t>
  </si>
  <si>
    <t>单位名称：昆明市五华区建设服务中心</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</si>
  <si>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</si>
  <si>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</si>
  <si>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</si>
  <si>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</si>
  <si>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</si>
  <si>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</si>
  <si>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</si>
  <si>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</si>
  <si>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</si>
  <si>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</si>
  <si>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</si>
  <si>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</si>
  <si>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</si>
  <si>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</si>
  <si>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</si>
  <si>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</si>
  <si>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</si>
  <si>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</si>
  <si>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</si>
  <si>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</si>
  <si>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</si>
  <si>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</si>
  <si>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</si>
  <si>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</si>
  <si>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</si>
  <si>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</si>
  <si>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</si>
  <si>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</si>
  <si>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</si>
  <si>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</si>
  <si>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</si>
  <si>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</si>
  <si>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</si>
  <si>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</si>
  <si>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</si>
  <si>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</si>
  <si>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</si>
  <si>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</si>
  <si>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</si>
  <si>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</si>
  <si>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</si>
  <si>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</si>
  <si>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</si>
  <si>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</si>
  <si>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</si>
  <si>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</si>
  <si>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</si>
  <si>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</si>
  <si>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</si>
  <si>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</si>
  <si>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</si>
  <si>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</si>
  <si>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</si>
  <si>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</si>
  <si>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</si>
  <si>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</si>
  <si>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</si>
  <si>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</si>
  <si>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</si>
  <si>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</si>
  <si>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</si>
  <si>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</si>
  <si>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</si>
  <si>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</si>
  <si>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</si>
  <si>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</si>
  <si>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</si>
  <si>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</si>
  <si>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722</t>
  </si>
  <si>
    <t>昆明市五华区建设服务中心</t>
  </si>
  <si>
    <t>722001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</si>
  <si>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</si>
  <si>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</si>
  <si>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</si>
  <si>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</si>
  <si>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</si>
  <si>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</si>
  <si>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</si>
  <si>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</si>
  <si>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</si>
  <si>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</si>
  <si>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</si>
  <si>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</si>
  <si>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</si>
  <si>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</si>
  <si>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</si>
  <si>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</si>
  <si>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</si>
  <si>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</si>
  <si>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</si>
  <si>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</si>
  <si>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</si>
  <si>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</si>
  <si>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</si>
  <si>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</si>
  <si>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</si>
  <si>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</si>
  <si>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</si>
  <si>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</si>
  <si>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</si>
  <si>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</si>
  <si>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</si>
  <si>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</si>
  <si>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</si>
  <si>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</si>
  <si>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</si>
  <si>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</si>
  <si>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</si>
  <si>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</si>
  <si>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</si>
  <si>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</si>
  <si>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</si>
  <si>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</si>
  <si>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</si>
  <si>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</si>
  <si>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</si>
  <si>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</si>
  <si>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</si>
  <si>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</si>
  <si>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</si>
  <si>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</si>
  <si>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212</t>
  </si>
  <si>
    <t>城乡社区支出</t>
  </si>
  <si>
    <t>21203</t>
  </si>
  <si>
    <t>城乡社区公共设施</t>
  </si>
  <si>
    <t>2120399</t>
  </si>
  <si>
    <t>其他城乡社区公共设施支出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</si>
  <si>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</si>
  <si>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</si>
  <si>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</si>
  <si>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</si>
  <si>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</si>
  <si>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</si>
  <si>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</si>
  <si>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</si>
  <si>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</si>
  <si>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</si>
  <si>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</si>
  <si>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</si>
  <si>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</si>
  <si>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</si>
  <si>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</si>
  <si>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</si>
  <si>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</si>
  <si>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</si>
  <si>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</si>
  <si>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</si>
  <si>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</si>
  <si>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</si>
  <si>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</si>
  <si>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</si>
  <si>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</si>
  <si>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</si>
  <si>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</si>
  <si>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</si>
  <si>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</si>
  <si>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</si>
  <si>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</si>
  <si>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</si>
  <si>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</si>
  <si>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</si>
  <si>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</si>
  <si>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</si>
  <si>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</si>
  <si>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</si>
  <si>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</si>
  <si>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</si>
  <si>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</si>
  <si>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</si>
  <si>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</si>
  <si>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</si>
  <si>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</si>
  <si>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</si>
  <si>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</si>
  <si>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</si>
  <si>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</si>
  <si>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</si>
  <si>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</si>
  <si>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</si>
  <si>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</si>
  <si>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</si>
  <si>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</si>
  <si>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</si>
  <si>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</si>
  <si>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</si>
  <si>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</si>
  <si>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</si>
  <si>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</si>
  <si>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</si>
  <si>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</si>
  <si>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</si>
  <si>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</si>
  <si>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</si>
  <si>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</si>
  <si>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</si>
  <si>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</si>
  <si>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</si>
  <si>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</si>
  <si>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530102210000000001818</t>
  </si>
  <si>
    <t>事业人员工资支出</t>
  </si>
  <si>
    <t>30101</t>
  </si>
  <si>
    <t>基本工资</t>
  </si>
  <si>
    <t>30102</t>
  </si>
  <si>
    <t>津贴补贴</t>
  </si>
  <si>
    <t>30103</t>
  </si>
  <si>
    <t>奖金</t>
  </si>
  <si>
    <t>30107</t>
  </si>
  <si>
    <t>绩效工资</t>
  </si>
  <si>
    <t>530102210000000001819</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</si>
  <si>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</si>
  <si>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</si>
  <si>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</si>
  <si>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</si>
  <si>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</si>
  <si>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</si>
  <si>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</si>
  <si>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</si>
  <si>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</si>
  <si>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</si>
  <si>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</si>
  <si>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530102210000000001820</t>
  </si>
  <si>
    <t>30113</t>
  </si>
  <si>
    <t>530102210000000001822</t>
  </si>
  <si>
    <t>公务用车运行维护费</t>
  </si>
  <si>
    <t>30231</t>
  </si>
  <si>
    <t>530102210000000001824</t>
  </si>
  <si>
    <t>工会经费</t>
  </si>
  <si>
    <t>30228</t>
  </si>
  <si>
    <t>530102210000000001827</t>
  </si>
  <si>
    <t>一般公用经费</t>
  </si>
  <si>
    <t>30201</t>
  </si>
  <si>
    <t>办公费</t>
  </si>
  <si>
    <t>30205</t>
  </si>
  <si>
    <t>水费</t>
  </si>
  <si>
    <t>30206</t>
  </si>
  <si>
    <t>电费</t>
  </si>
  <si>
    <t>30207</t>
  </si>
  <si>
    <t>邮电费</t>
  </si>
  <si>
    <t>30211</t>
  </si>
  <si>
    <t>差旅费</t>
  </si>
  <si>
    <t>30213</t>
  </si>
  <si>
    <t>维修（护）费</t>
  </si>
  <si>
    <t>30214</t>
  </si>
  <si>
    <t>租赁费</t>
  </si>
  <si>
    <t>30216</t>
  </si>
  <si>
    <t>培训费</t>
  </si>
  <si>
    <t>30229</t>
  </si>
  <si>
    <t>福利费</t>
  </si>
  <si>
    <t>30299</t>
  </si>
  <si>
    <t>其他商品和服务支出</t>
  </si>
  <si>
    <t>530102231100001215041</t>
  </si>
  <si>
    <t>离退休人员支出</t>
  </si>
  <si>
    <t>30305</t>
  </si>
  <si>
    <t>生活补助</t>
  </si>
  <si>
    <t>530102231100001434005</t>
  </si>
  <si>
    <t>离退休及特殊人员福利费</t>
  </si>
  <si>
    <t>530102231100001434018</t>
  </si>
  <si>
    <t>事业人员绩效奖励</t>
  </si>
  <si>
    <t>530102231100001610115</t>
  </si>
  <si>
    <t>其他生活补助</t>
  </si>
  <si>
    <t>预算05-1表</t>
  </si>
  <si>
    <t>项目分类</t>
  </si>
  <si>
    <t>项目单位</t>
  </si>
  <si>
    <t>经济科目编码</t>
  </si>
  <si>
    <t>经济科目名称</t>
  </si>
  <si>
    <t>本年拨款</t>
  </si>
  <si>
    <t>其中：本次下达</t>
  </si>
  <si>
    <t>其他公用支出</t>
  </si>
  <si>
    <t>530102251100003770299</t>
  </si>
  <si>
    <t>党建经费</t>
  </si>
  <si>
    <t>530102251100003781176</t>
  </si>
  <si>
    <t>残疾人保障资金</t>
  </si>
  <si>
    <t>专项业务类</t>
  </si>
  <si>
    <t>530102241100002201981</t>
  </si>
  <si>
    <t>法律顾问专项经费</t>
  </si>
  <si>
    <t>30227</t>
  </si>
  <si>
    <t>委托业务费</t>
  </si>
  <si>
    <t>530102251100003868475</t>
  </si>
  <si>
    <t>五华区老旧小区及周边配套基础设施整治提升改造项目经费</t>
  </si>
  <si>
    <t>530102251100003870075</t>
  </si>
  <si>
    <t>电梯设备等零星设施维护管养经费</t>
  </si>
  <si>
    <t>530102251100003870114</t>
  </si>
  <si>
    <t>物业管理专项资金</t>
  </si>
  <si>
    <t>30209</t>
  </si>
  <si>
    <t>物业管理费</t>
  </si>
  <si>
    <t>民生类</t>
  </si>
  <si>
    <t>530102210000000002525</t>
  </si>
  <si>
    <t>道路桥梁设施养护维修经费</t>
  </si>
  <si>
    <t>事业发展类</t>
  </si>
  <si>
    <t>530102241100002450366</t>
  </si>
  <si>
    <t>建设项目运行保障经费</t>
  </si>
  <si>
    <t>预算05-2表</t>
  </si>
  <si>
    <t>项目年度绩效目标</t>
  </si>
  <si>
    <t>一级指标</t>
  </si>
  <si>
    <t>二级指标</t>
  </si>
  <si>
    <t>三级指标</t>
  </si>
  <si>
    <t>指标性质</t>
  </si>
  <si>
    <t>指标值</t>
  </si>
  <si>
    <t>度量单位</t>
  </si>
  <si>
    <t>指标属性</t>
  </si>
  <si>
    <t>指标内容</t>
  </si>
  <si>
    <t>做好本部门人员、公用经费保障，按规定落实干部职工各项待遇，支持部门正常履职。</t>
  </si>
  <si>
    <t>产出指标</t>
  </si>
  <si>
    <t>数量指标</t>
  </si>
  <si>
    <t>工资福利发放行政人数</t>
  </si>
  <si>
    <t>=</t>
  </si>
  <si>
    <t>31</t>
  </si>
  <si>
    <t>人</t>
  </si>
  <si>
    <t>定量指标</t>
  </si>
  <si>
    <t>反映部门（单位）实际发放工资人员数量。工资福利包括：行政人员工资、社会保险、住房公积金、职业年金等。</t>
  </si>
  <si>
    <t>效益指标</t>
  </si>
  <si>
    <t>社会效益</t>
  </si>
  <si>
    <t>部门运转</t>
  </si>
  <si>
    <t>正常运转</t>
  </si>
  <si>
    <t>是/否</t>
  </si>
  <si>
    <t>定性指标</t>
  </si>
  <si>
    <t>反映部门（单位）运转情况。</t>
  </si>
  <si>
    <t>满意度指标</t>
  </si>
  <si>
    <t>服务对象满意度</t>
  </si>
  <si>
    <t>单位人员满意度</t>
  </si>
  <si>
    <t>&gt;=</t>
  </si>
  <si>
    <t>90</t>
  </si>
  <si>
    <t>%</t>
  </si>
  <si>
    <t>反映部门（单位）人员对工资福利发放的满意程度。</t>
  </si>
  <si>
    <t>社会公众满意度</t>
  </si>
  <si>
    <t>反映社会公众对部门（单位）履职情况的满意程度。</t>
  </si>
  <si>
    <t>1.完成五华区建设服务中心管养辖区内21部电梯、其中自动扶梯11部，曳引驱动乘客电梯10部的年检维护、配件更换、电梯电费，保障电梯正常安全运行。
2.近日隧道通风设备、风机设备、电气控制柜、PLC控制柜、触摸屏、CO/VI维护费、配件更换费。
3.西站人行通道泵站系统设备：离心泵、潜污泵、电气控制柜、PLC控制柜、触摸屏维护费、配件更换费。
4.人行天桥电梯运行维护21座，人行天桥电梯运行维护次数504次，清扫保洁路面面积620平方米，清扫保洁墙面面积656.6平方米，泵站维护数量24座，隧道通风系统检修44次，隧道通风系统维护24次，维护及时率及合格率达90%以上，人民群众满意度达85%以上。</t>
  </si>
  <si>
    <t>人行天桥电梯运行维护座数</t>
  </si>
  <si>
    <t>21</t>
  </si>
  <si>
    <t>部</t>
  </si>
  <si>
    <t>反映人行天桥电梯运行维护座数</t>
  </si>
  <si>
    <t>人行天桥电梯运行维护次数</t>
  </si>
  <si>
    <t>504</t>
  </si>
  <si>
    <t>次</t>
  </si>
  <si>
    <t>反映人行天桥电梯运行维护次数</t>
  </si>
  <si>
    <t>清扫保洁路面面积</t>
  </si>
  <si>
    <t>620</t>
  </si>
  <si>
    <t>平方米</t>
  </si>
  <si>
    <t>反映清扫保洁路面面积</t>
  </si>
  <si>
    <t>清扫保洁墙面面积</t>
  </si>
  <si>
    <t>657.6</t>
  </si>
  <si>
    <t>反映清扫保洁墙面面积</t>
  </si>
  <si>
    <t>泵站维护数量</t>
  </si>
  <si>
    <t>24</t>
  </si>
  <si>
    <t>座</t>
  </si>
  <si>
    <t>反映泵站维护数量</t>
  </si>
  <si>
    <t>隧道通风系统检修次数</t>
  </si>
  <si>
    <t>44</t>
  </si>
  <si>
    <t>反映隧道通风系统检修次数</t>
  </si>
  <si>
    <t>隧道通风系统维护次数</t>
  </si>
  <si>
    <t>反映隧道通风系统维护次数</t>
  </si>
  <si>
    <t>质量指标</t>
  </si>
  <si>
    <t>人行天桥电梯运行维护合格率</t>
  </si>
  <si>
    <t>反映人行天桥电梯运行维护完成率</t>
  </si>
  <si>
    <t>人行天桥电梯正常运行率</t>
  </si>
  <si>
    <t>反映人行天桥电梯正常运行率</t>
  </si>
  <si>
    <t>设备设施维护合格率</t>
  </si>
  <si>
    <t>反映设备设施维护合格率</t>
  </si>
  <si>
    <t>设施维护应急事件发现率</t>
  </si>
  <si>
    <t>反映设施维护应急事件发现率</t>
  </si>
  <si>
    <t>清扫保洁合格率</t>
  </si>
  <si>
    <t>反映清扫保洁完成率</t>
  </si>
  <si>
    <t>泵站维护合格率</t>
  </si>
  <si>
    <t>反映泵站维护完成率</t>
  </si>
  <si>
    <t>隧道通风系统检修合格率</t>
  </si>
  <si>
    <t>反映隧道通风系统检修完成率</t>
  </si>
  <si>
    <t>隧道通风系统维护合格率</t>
  </si>
  <si>
    <t>反映隧道通风系统维护完成率</t>
  </si>
  <si>
    <t>更换风机的验收合格率</t>
  </si>
  <si>
    <t>反映更换风机的验收合格率</t>
  </si>
  <si>
    <t>隧道更换风机合格率</t>
  </si>
  <si>
    <t>反映隧道更换风机完成率</t>
  </si>
  <si>
    <t>时效指标</t>
  </si>
  <si>
    <t>人行天桥电梯运行维护及时率</t>
  </si>
  <si>
    <t>反映人行天桥电梯运行维护及时率</t>
  </si>
  <si>
    <t>设施维护应急事件处置及时率</t>
  </si>
  <si>
    <t>反映设施维护应急事件处置及时率</t>
  </si>
  <si>
    <t>设施维护响应及时率</t>
  </si>
  <si>
    <t>反映设施维护响应及时率</t>
  </si>
  <si>
    <t>清扫保洁及时率</t>
  </si>
  <si>
    <t>反映清扫保洁及时率</t>
  </si>
  <si>
    <t>泵站维护及时率</t>
  </si>
  <si>
    <t>反映泵站维护及时率</t>
  </si>
  <si>
    <t>隧道通风系统检修及时率</t>
  </si>
  <si>
    <t>反映隧道通风系统检修及时率</t>
  </si>
  <si>
    <t>隧道通风系统维护及时率</t>
  </si>
  <si>
    <t>反映隧道通风系统维护及时率</t>
  </si>
  <si>
    <t>风机安装及时率</t>
  </si>
  <si>
    <t>反映风机安装及时率</t>
  </si>
  <si>
    <t>成本指标</t>
  </si>
  <si>
    <t>经济成本指标</t>
  </si>
  <si>
    <t>&lt;=</t>
  </si>
  <si>
    <t>预算调整数</t>
  </si>
  <si>
    <t>反映资金使用成本</t>
  </si>
  <si>
    <t>保障设施的整洁、安全运行</t>
  </si>
  <si>
    <t>有效保障</t>
  </si>
  <si>
    <t>反映保障设施的整洁、安全运行</t>
  </si>
  <si>
    <t>可持续影响</t>
  </si>
  <si>
    <t>保障城市设施功能正常使用</t>
  </si>
  <si>
    <t>持续保障</t>
  </si>
  <si>
    <t>反映保障城市设施功能正常使用</t>
  </si>
  <si>
    <t>人民群众满意度</t>
  </si>
  <si>
    <t>85</t>
  </si>
  <si>
    <t>反映人民群众满意度</t>
  </si>
  <si>
    <t>开展党建工作所需经费</t>
  </si>
  <si>
    <t>党建工作</t>
  </si>
  <si>
    <t>项</t>
  </si>
  <si>
    <t>反映党建工作</t>
  </si>
  <si>
    <t>资金支付及时性</t>
  </si>
  <si>
    <t>95</t>
  </si>
  <si>
    <t>反映资金支付及时性</t>
  </si>
  <si>
    <t>项目完成时间</t>
  </si>
  <si>
    <t>1.00</t>
  </si>
  <si>
    <t>年</t>
  </si>
  <si>
    <t>反映项目完成时间</t>
  </si>
  <si>
    <t>加强党建组织建设</t>
  </si>
  <si>
    <t>得到提高</t>
  </si>
  <si>
    <t>反映加强党建组织建设</t>
  </si>
  <si>
    <t>单位党员满意度</t>
  </si>
  <si>
    <t>反映单位党员满意度</t>
  </si>
  <si>
    <t>1.单位绩效运行评价咨询服务能够确保绩效评价的客观性和公正性，提高财政资金使用效益，促进单位整体绩效提升，加强项目管理。
2.应对单位其他突发事件预留的工作经费。比如道路、桥梁维修养护项目不属于财政局财评中心评审范围，项目终了需要由建服中心自行开展审核工作所需的审计费等费用支出。增强单位办公效率，满足办公工作需求，使本单位能产生更多的社会、经济效益。单位需要紧急支付的其他项目支出以及采购。
3.用于支付单位日常业务开支，以前年度应付未付资金，若物业管理费、服务费、印刷费等。
4.综合满意度达到95%以上。</t>
  </si>
  <si>
    <t>申报工作完成率</t>
  </si>
  <si>
    <t>反映财务报表编制完成情况</t>
  </si>
  <si>
    <t>问题整改率</t>
  </si>
  <si>
    <t>100</t>
  </si>
  <si>
    <t>反映巡查中发生的突发事件问题整改完成情况</t>
  </si>
  <si>
    <t>绩效评价编制合格率</t>
  </si>
  <si>
    <t>反映报表编制合格情况</t>
  </si>
  <si>
    <t>第三方成果提交及时性</t>
  </si>
  <si>
    <t>反映第三方成果提交及时性情况</t>
  </si>
  <si>
    <t>突发事件处理及时性</t>
  </si>
  <si>
    <t>反映突发事件处理及时性情况</t>
  </si>
  <si>
    <t>元</t>
  </si>
  <si>
    <t>保障部门正常运转</t>
  </si>
  <si>
    <t>反映部门是否正常运转</t>
  </si>
  <si>
    <t>增强单位办公效率</t>
  </si>
  <si>
    <t>有效提高</t>
  </si>
  <si>
    <t>反映是否增强单位办公效率</t>
  </si>
  <si>
    <t>受益对象满意度</t>
  </si>
  <si>
    <t>反映受益对象满意度</t>
  </si>
  <si>
    <t>1.通过与物业公司签订物业服务合同，对昆明市五华区建设服务中心华山东路四楼面积313.58平方米、兴华街48号面积218.57平方米进行保洁、绿化、安保等各方面的服务，确保办公楼的正常运行，支持部门正常履职。
2.综合满意度达90%以上。</t>
  </si>
  <si>
    <t>物业管理面积</t>
  </si>
  <si>
    <t>532.15</t>
  </si>
  <si>
    <t>反映物业管理面积</t>
  </si>
  <si>
    <t>卫生保洁合格率</t>
  </si>
  <si>
    <t>反映卫生保洁检查验收合格的情况。卫生保洁合格率=卫生保洁检查验收合格次数/卫生保洁总次数*100%</t>
  </si>
  <si>
    <t>提供服务及时性</t>
  </si>
  <si>
    <t>及时提供</t>
  </si>
  <si>
    <t>反映在年度内提供的物管服服务是否及时性</t>
  </si>
  <si>
    <t xml:space="preserve">反映资金使用成本
</t>
  </si>
  <si>
    <t>反映是否保障部门正常运转</t>
  </si>
  <si>
    <t>实现资源的优化配置</t>
  </si>
  <si>
    <t>反映是否有效提高资源的优化配置</t>
  </si>
  <si>
    <t>反映单位人员满意度</t>
  </si>
  <si>
    <t>1.完成老旧小区及周边配套基础设施提升改造项目的全过程造价控制及项目管理。
2.确保改造工程质量达标，做好投资控制。
3.实现项目经费的合理使用和有效监管。
4.出具过程造价控制成果文件6份，成果文件合格率100%，受益对象满意度达95%以上。</t>
  </si>
  <si>
    <t>出具过程造价控制成果文件</t>
  </si>
  <si>
    <t>反映完成过程造价控制质量</t>
  </si>
  <si>
    <t>成果文件合格率</t>
  </si>
  <si>
    <t>反映成果文件合格率</t>
  </si>
  <si>
    <t>造价审核及时性</t>
  </si>
  <si>
    <t>及时</t>
  </si>
  <si>
    <t>反映进度产值审核的及时性</t>
  </si>
  <si>
    <t>进度产值审核过程规范</t>
  </si>
  <si>
    <t>公开透明</t>
  </si>
  <si>
    <t>反映进度审核过程是否规范</t>
  </si>
  <si>
    <t>社区功能与服务提升</t>
  </si>
  <si>
    <t>有效提升</t>
  </si>
  <si>
    <t>反映社区功能与服务是否有效提升</t>
  </si>
  <si>
    <t xml:space="preserve">1.2025年需要聘用法律顾问咨询服务，按照合同履行相关咨询服务，办理法律事务，完成合法性审核，及时提交法律顾问工作情况统计表、工作总结。
2.健全完善法治建设体制和工作机制，提升政府依法行政能力。
3.法律业务咨询类提供法律意见数量不少于50件，合同、协议出具法律意见书数量不少于70件。
4.综合满意度达90%。
</t>
  </si>
  <si>
    <t>法律业务咨询类提供法律意见数量</t>
  </si>
  <si>
    <t>50</t>
  </si>
  <si>
    <t>件</t>
  </si>
  <si>
    <t>反映法律业务咨询类提供法律意见数量情况</t>
  </si>
  <si>
    <t>合同、协议出具法律意见书数量</t>
  </si>
  <si>
    <t>70</t>
  </si>
  <si>
    <t>反映合同、协议出具法律意见书数量情况</t>
  </si>
  <si>
    <t>合法性审核任务完成率</t>
  </si>
  <si>
    <t>反映合法性审核任务完成情况</t>
  </si>
  <si>
    <t>法律顾问工作情况统计表、工作总结提交及时率</t>
  </si>
  <si>
    <t>反映法律顾问工作情况统计表、工作总结提交及时情况</t>
  </si>
  <si>
    <t>反映法律顾问经费成本是否超出预算标准</t>
  </si>
  <si>
    <t>反映年度内部门运转情况。</t>
  </si>
  <si>
    <t>提升政府依法行政能力</t>
  </si>
  <si>
    <t>持续提升</t>
  </si>
  <si>
    <t>反映是否提升政府依法行政能力</t>
  </si>
  <si>
    <t>单位员工满意度</t>
  </si>
  <si>
    <t>反映部门（单位）人员对公用经费保障的满意程度。</t>
  </si>
  <si>
    <t>1.通过对辖区内道路、桥梁、车行道、人行道、天桥等公共基础设施进行管养维护，确保公共基础设施正常运转，保障道路桥梁持续使用。对辖区范围内285条市政道路、58座桥梁、1座下道穿隧道、1座地下通道、4座匝道进行维护，道路桥梁管护验收合格率达到100%；
2.管养维护有成效，及时消除道路桥梁交通安全隐患，保障人民群众出行安全。
3.综合满意度达到95%。</t>
  </si>
  <si>
    <t>养护维修城市道路数量</t>
  </si>
  <si>
    <t>285</t>
  </si>
  <si>
    <t>条</t>
  </si>
  <si>
    <t>反映养护维修城市道路数量及桥梁座数</t>
  </si>
  <si>
    <t>网格化案件处置件数/12345案件数/信访件数/人大政协件数/哨件等</t>
  </si>
  <si>
    <t>1882</t>
  </si>
  <si>
    <t>反映网格化案件处置件数/12345案件数/信访件数/人大政协件数/哨件等</t>
  </si>
  <si>
    <t>附属设施日常养护次数</t>
  </si>
  <si>
    <t>452</t>
  </si>
  <si>
    <t>反映附属设施日常养护次数</t>
  </si>
  <si>
    <t>井盖破损处置次数</t>
  </si>
  <si>
    <t>63</t>
  </si>
  <si>
    <t>反映井盖破损处置次数</t>
  </si>
  <si>
    <t>道路破损处置次数</t>
  </si>
  <si>
    <t>5138</t>
  </si>
  <si>
    <t>反映道路破损处置次数</t>
  </si>
  <si>
    <t>养护维修城市桥梁、隧道次数</t>
  </si>
  <si>
    <t>530</t>
  </si>
  <si>
    <t>反映养护维修城市桥梁数量</t>
  </si>
  <si>
    <t>养护维修城市道路面积</t>
  </si>
  <si>
    <t>63828.2</t>
  </si>
  <si>
    <t>反映养护维修城市道路面积</t>
  </si>
  <si>
    <t>养护维修城市桥梁面积</t>
  </si>
  <si>
    <t>1156.8</t>
  </si>
  <si>
    <t>反映养护维修城市桥梁面积</t>
  </si>
  <si>
    <t>附属设施日常巡检次数</t>
  </si>
  <si>
    <t>291</t>
  </si>
  <si>
    <t>反映附属设施日常巡检次数</t>
  </si>
  <si>
    <t>养护维修城市道路数合格率</t>
  </si>
  <si>
    <t>反映养护维修城市道路数完成率</t>
  </si>
  <si>
    <t>养护维修城市道路数覆盖率</t>
  </si>
  <si>
    <t>反映养护维修城市道路数覆盖率</t>
  </si>
  <si>
    <t>养护维修城市桥梁合格率</t>
  </si>
  <si>
    <t>反映养护维修城市桥梁完成率</t>
  </si>
  <si>
    <t>养护维修城市桥梁覆盖率</t>
  </si>
  <si>
    <t>反映养护维修城市桥梁覆盖率</t>
  </si>
  <si>
    <t>附属设施日常巡检覆盖率</t>
  </si>
  <si>
    <t>反映附属设施日常巡检覆盖率</t>
  </si>
  <si>
    <t>附属设施日常养护合格率</t>
  </si>
  <si>
    <t>反映附属设施日常养护完成率</t>
  </si>
  <si>
    <t>附属设施日常养护覆盖率</t>
  </si>
  <si>
    <t>反映附属设施日常养护覆盖率</t>
  </si>
  <si>
    <t>应急抢险及时性</t>
  </si>
  <si>
    <t>反映应急抢险是否及时</t>
  </si>
  <si>
    <t>道路破损处置及时性</t>
  </si>
  <si>
    <t>反映道路破损处置是否及时</t>
  </si>
  <si>
    <t>保障辖区内居民出现便利及安全</t>
  </si>
  <si>
    <t>确保辖区内道路、桥梁、车行道、人行道、天桥、隧道等公共基础设施保持功能、为交通参与者提供安全快速的出行体验。</t>
  </si>
  <si>
    <t>生态效益</t>
  </si>
  <si>
    <t>网格化管理对城市环境的促进作用</t>
  </si>
  <si>
    <t>有效促进</t>
  </si>
  <si>
    <t>反映网格化管理对城市环境的促进作用</t>
  </si>
  <si>
    <t>保障道路及桥梁正常运行</t>
  </si>
  <si>
    <t>反映保障道路及桥梁是否正常运行</t>
  </si>
  <si>
    <t>反映群众满意度</t>
  </si>
  <si>
    <t>预算06表</t>
  </si>
  <si>
    <t>政府性基金预算支出预算表</t>
  </si>
  <si>
    <t>单位名称：昆明市发展和改革委员会</t>
  </si>
  <si>
    <t>政府性基金预算支出</t>
  </si>
  <si>
    <t>备注：本单位2025年无部门政府性基金预算支出预算，故此表无数据。</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</si>
  <si>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</si>
  <si>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</si>
  <si>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</si>
  <si>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</si>
  <si>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</si>
  <si>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</si>
  <si>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</si>
  <si>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</si>
  <si>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</si>
  <si>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</si>
  <si>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</si>
  <si>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公务用车加油</t>
  </si>
  <si>
    <t>车辆加油、添加燃料服务</t>
  </si>
  <si>
    <t>公务用车维修维护</t>
  </si>
  <si>
    <t>车辆维修和保养服务</t>
  </si>
  <si>
    <t>公务用车保险</t>
  </si>
  <si>
    <t>机动车保险服务</t>
  </si>
  <si>
    <t>复印纸</t>
  </si>
  <si>
    <t>箱</t>
  </si>
  <si>
    <t>物业管理服务</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</si>
  <si>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</si>
  <si>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</si>
  <si>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</si>
  <si>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</si>
  <si>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</si>
  <si>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</si>
  <si>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</si>
  <si>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</si>
  <si>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备注：本单位2025年无部门政府购买服务预算，故此表无数据。</t>
  </si>
  <si>
    <t>预算09-1表</t>
  </si>
  <si>
    <t>单位名称（项目）</t>
  </si>
  <si>
    <t>地区</t>
  </si>
  <si>
    <t>备注：本单位2025年无区对下转移支付预算，故此表无数据。</t>
  </si>
  <si>
    <t>预算09-2表</t>
  </si>
  <si>
    <t>备注：本单位2025年无区对下转移支付绩效目标，故此表无数据。</t>
  </si>
  <si>
    <t xml:space="preserve">预算10表
</t>
  </si>
  <si>
    <t>资产类别</t>
  </si>
  <si>
    <t>资产分类代码.名称</t>
  </si>
  <si>
    <t>资产名称</t>
  </si>
  <si>
    <t>计量单位</t>
  </si>
  <si>
    <t>财政部门批复数（元）</t>
  </si>
  <si>
    <t>单价</t>
  </si>
  <si>
    <t>金额</t>
  </si>
  <si>
    <t>备注：本单位2025年无新增资产配置预算，故此表无数据。</t>
  </si>
  <si>
    <t>预算11表</t>
  </si>
  <si>
    <t>上级补助</t>
  </si>
  <si>
    <t>备注：本单位2025年无上级转移支付补助项目支出预算，故此表无数据。</t>
  </si>
  <si>
    <t>预算12表</t>
  </si>
  <si>
    <t>项目级次</t>
  </si>
  <si>
    <t>216 其他公用支出</t>
  </si>
  <si>
    <t>本级</t>
  </si>
  <si>
    <t>311 专项业务类</t>
  </si>
  <si>
    <t>312 民生类</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</si>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</sst>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5">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9"/>
      <color theme="1"/>
      <name val="宋体"/>
      <charset val="134"/>
      <scheme val="minor"/>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14"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5" applyNumberFormat="0" applyFill="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2" fillId="0" borderId="0" applyNumberFormat="0" applyFill="0" applyBorder="0" applyAlignment="0" applyProtection="0">
      <alignment vertical="center"/>
    </xf>
    <xf numFmtId="0" fontId="23" fillId="4" borderId="17" applyNumberFormat="0" applyAlignment="0" applyProtection="0">
      <alignment vertical="center"/>
    </xf>
    <xf numFmtId="0" fontId="24" fillId="5" borderId="18" applyNumberFormat="0" applyAlignment="0" applyProtection="0">
      <alignment vertical="center"/>
    </xf>
    <xf numFmtId="0" fontId="25" fillId="5" borderId="17" applyNumberFormat="0" applyAlignment="0" applyProtection="0">
      <alignment vertical="center"/>
    </xf>
    <xf numFmtId="0" fontId="26" fillId="6" borderId="19" applyNumberFormat="0" applyAlignment="0" applyProtection="0">
      <alignment vertical="center"/>
    </xf>
    <xf numFmtId="0" fontId="27" fillId="0" borderId="20" applyNumberFormat="0" applyFill="0" applyAlignment="0" applyProtection="0">
      <alignment vertical="center"/>
    </xf>
    <xf numFmtId="0" fontId="28" fillId="0" borderId="21"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176" fontId="34" fillId="0" borderId="7">
      <alignment horizontal="right" vertical="center"/>
    </xf>
    <xf numFmtId="177" fontId="34" fillId="0" borderId="7">
      <alignment horizontal="right" vertical="center"/>
    </xf>
    <xf numFmtId="10" fontId="34" fillId="0" borderId="7">
      <alignment horizontal="right" vertical="center"/>
    </xf>
    <xf numFmtId="178" fontId="34" fillId="0" borderId="7">
      <alignment horizontal="right" vertical="center"/>
    </xf>
    <xf numFmtId="49" fontId="34" fillId="0" borderId="7">
      <alignment horizontal="left" vertical="center" wrapText="1"/>
    </xf>
    <xf numFmtId="178" fontId="34" fillId="0" borderId="7">
      <alignment horizontal="right" vertical="center"/>
    </xf>
    <xf numFmtId="179" fontId="34" fillId="0" borderId="7">
      <alignment horizontal="right" vertical="center"/>
    </xf>
    <xf numFmtId="180" fontId="34" fillId="0" borderId="7">
      <alignment horizontal="right" vertical="center"/>
    </xf>
  </cellStyleXfs>
  <cellXfs count="206">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43" fontId="2" fillId="0" borderId="7" xfId="0" applyNumberFormat="1" applyFont="1" applyBorder="1" applyAlignment="1" applyProtection="1">
      <alignment horizontal="right" vertical="center" wrapText="1"/>
      <protection locked="0"/>
    </xf>
    <xf numFmtId="49" fontId="5" fillId="0" borderId="7" xfId="53" applyNumberFormat="1" applyFont="1" applyBorder="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4" fontId="2" fillId="0" borderId="7" xfId="0" applyNumberFormat="1" applyFont="1" applyBorder="1" applyAlignment="1" applyProtection="1">
      <alignment horizontal="righ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6" fillId="0" borderId="0" xfId="0" applyFont="1" applyBorder="1"/>
    <xf numFmtId="0" fontId="1" fillId="0" borderId="7" xfId="0" applyFont="1" applyBorder="1" applyAlignment="1" applyProtection="1">
      <alignment horizontal="center" vertical="center"/>
      <protection locked="0"/>
    </xf>
    <xf numFmtId="4" fontId="5" fillId="0" borderId="7" xfId="54"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7" fillId="0" borderId="0" xfId="0" applyFont="1" applyBorder="1" applyAlignment="1" applyProtection="1">
      <alignment vertical="top"/>
      <protection locked="0"/>
    </xf>
    <xf numFmtId="0" fontId="7" fillId="0" borderId="0" xfId="0" applyFont="1" applyBorder="1" applyAlignment="1">
      <alignment vertical="top"/>
    </xf>
    <xf numFmtId="0" fontId="8" fillId="2" borderId="0" xfId="0" applyFont="1" applyFill="1" applyBorder="1" applyAlignment="1" applyProtection="1">
      <alignment horizontal="center" vertical="center" wrapText="1"/>
      <protection locked="0"/>
    </xf>
    <xf numFmtId="0" fontId="7" fillId="0" borderId="0" xfId="0" applyFont="1" applyBorder="1" applyProtection="1">
      <protection locked="0"/>
    </xf>
    <xf numFmtId="0" fontId="7"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2" borderId="7" xfId="0" applyFont="1" applyFill="1" applyBorder="1" applyAlignment="1">
      <alignment horizontal="left" vertical="center" wrapText="1"/>
    </xf>
    <xf numFmtId="0" fontId="2" fillId="2" borderId="7" xfId="0" applyFont="1" applyFill="1" applyBorder="1" applyAlignment="1" applyProtection="1">
      <alignment horizontal="center" vertical="center" wrapText="1"/>
      <protection locked="0"/>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9"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9"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4" fillId="0" borderId="4" xfId="0" applyFont="1" applyBorder="1" applyAlignment="1" applyProtection="1">
      <alignment horizontal="center" vertical="center"/>
      <protection locked="0"/>
    </xf>
    <xf numFmtId="0" fontId="4" fillId="0" borderId="8" xfId="0" applyFont="1" applyBorder="1" applyAlignment="1">
      <alignment horizontal="center" vertical="center" wrapText="1"/>
    </xf>
    <xf numFmtId="0" fontId="1" fillId="0" borderId="6" xfId="0" applyFont="1" applyBorder="1" applyAlignment="1" applyProtection="1">
      <alignment horizontal="center" vertical="center"/>
      <protection locked="0"/>
    </xf>
    <xf numFmtId="0" fontId="1" fillId="0" borderId="2" xfId="0" applyFont="1" applyBorder="1" applyAlignment="1">
      <alignment horizontal="center" vertical="center"/>
    </xf>
    <xf numFmtId="178" fontId="5" fillId="0" borderId="7" xfId="0" applyNumberFormat="1" applyFont="1" applyBorder="1" applyAlignment="1">
      <alignment horizontal="right" vertical="center"/>
    </xf>
    <xf numFmtId="0" fontId="1" fillId="0" borderId="0" xfId="0" applyFont="1" applyBorder="1" applyAlignment="1">
      <alignment wrapText="1"/>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3"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180" fontId="5" fillId="0" borderId="7" xfId="56" applyNumberFormat="1" applyFont="1" applyBorder="1" applyAlignment="1">
      <alignment horizontal="left" vertical="center"/>
    </xf>
    <xf numFmtId="43" fontId="5" fillId="0" borderId="7" xfId="56" applyNumberFormat="1" applyFont="1" applyBorder="1" applyAlignment="1">
      <alignment horizontal="right" vertical="center"/>
    </xf>
    <xf numFmtId="180" fontId="5" fillId="0" borderId="6" xfId="56" applyNumberFormat="1" applyFont="1" applyBorder="1" applyAlignment="1">
      <alignment horizontal="left" vertical="center"/>
    </xf>
    <xf numFmtId="180" fontId="5" fillId="0" borderId="11" xfId="56" applyNumberFormat="1" applyFont="1" applyBorder="1" applyAlignment="1">
      <alignment horizontal="left" vertical="center"/>
    </xf>
    <xf numFmtId="180" fontId="5" fillId="0" borderId="11" xfId="0" applyNumberFormat="1" applyFont="1" applyBorder="1" applyAlignment="1">
      <alignment horizontal="left" vertical="center"/>
    </xf>
    <xf numFmtId="43" fontId="5" fillId="0" borderId="11" xfId="56" applyNumberFormat="1" applyFont="1" applyBorder="1" applyAlignment="1">
      <alignment horizontal="right" vertical="center"/>
    </xf>
    <xf numFmtId="43" fontId="2" fillId="0" borderId="11" xfId="0" applyNumberFormat="1" applyFont="1" applyBorder="1" applyAlignment="1">
      <alignment horizontal="right" vertical="center"/>
    </xf>
    <xf numFmtId="43" fontId="5" fillId="0" borderId="7" xfId="0" applyNumberFormat="1" applyFont="1" applyBorder="1" applyAlignment="1">
      <alignment horizontal="right" vertical="center"/>
    </xf>
    <xf numFmtId="0" fontId="2" fillId="2" borderId="11" xfId="0" applyFont="1" applyFill="1" applyBorder="1" applyAlignment="1">
      <alignment horizontal="right" vertical="center"/>
    </xf>
    <xf numFmtId="0" fontId="2" fillId="2" borderId="0" xfId="0" applyFont="1" applyFill="1" applyBorder="1" applyAlignment="1">
      <alignment horizontal="left" vertical="center"/>
    </xf>
    <xf numFmtId="178" fontId="5" fillId="0" borderId="0" xfId="0" applyNumberFormat="1" applyFont="1" applyBorder="1" applyAlignment="1">
      <alignment horizontal="left" vertical="center"/>
    </xf>
    <xf numFmtId="43" fontId="5" fillId="0" borderId="7" xfId="56" applyNumberFormat="1" applyFont="1" applyBorder="1" applyAlignment="1">
      <alignment horizontal="center" vertical="center"/>
    </xf>
    <xf numFmtId="0" fontId="2" fillId="0" borderId="0" xfId="0" applyFont="1" applyBorder="1" applyAlignment="1">
      <alignment horizontal="right"/>
    </xf>
    <xf numFmtId="0" fontId="10" fillId="0" borderId="0" xfId="0" applyFont="1" applyBorder="1" applyAlignment="1" applyProtection="1">
      <alignment horizontal="right"/>
      <protection locked="0"/>
    </xf>
    <xf numFmtId="49" fontId="10" fillId="0" borderId="0" xfId="0" applyNumberFormat="1" applyFont="1" applyBorder="1" applyProtection="1">
      <protection locked="0"/>
    </xf>
    <xf numFmtId="0" fontId="1" fillId="0" borderId="0" xfId="0" applyFont="1" applyBorder="1" applyAlignment="1">
      <alignment horizontal="right"/>
    </xf>
    <xf numFmtId="0" fontId="11" fillId="0" borderId="0"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protection locked="0"/>
    </xf>
    <xf numFmtId="0" fontId="11"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0" fillId="0" borderId="0" xfId="0" applyFont="1" applyBorder="1" applyAlignment="1">
      <alignment wrapText="1"/>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2" fillId="0" borderId="7" xfId="0" applyFont="1" applyBorder="1" applyAlignment="1">
      <alignment horizontal="left" vertical="center" wrapText="1" indent="2"/>
    </xf>
    <xf numFmtId="0" fontId="1" fillId="0" borderId="0" xfId="0" applyFont="1" applyBorder="1" applyAlignment="1">
      <alignment vertical="top"/>
    </xf>
    <xf numFmtId="0" fontId="2" fillId="0" borderId="7" xfId="0" applyFont="1" applyBorder="1" applyAlignment="1">
      <alignment horizontal="left"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43" fontId="2" fillId="0" borderId="7" xfId="0" applyNumberFormat="1" applyFont="1" applyBorder="1" applyAlignment="1">
      <alignment horizontal="center"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3" fontId="2" fillId="0" borderId="7" xfId="0" applyNumberFormat="1" applyFont="1" applyBorder="1" applyAlignment="1" applyProtection="1">
      <alignment horizontal="right" vertical="center"/>
      <protection locked="0"/>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2"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7"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1" fillId="0" borderId="4" xfId="0" applyFont="1" applyBorder="1" applyAlignment="1">
      <alignment horizontal="center" vertical="center"/>
    </xf>
    <xf numFmtId="0" fontId="7" fillId="2" borderId="0" xfId="0" applyFont="1" applyFill="1" applyBorder="1" applyAlignment="1">
      <alignment horizontal="left" vertical="center"/>
    </xf>
    <xf numFmtId="0" fontId="13" fillId="0" borderId="7" xfId="0" applyFont="1" applyBorder="1" applyAlignment="1" applyProtection="1">
      <alignment horizontal="center" vertical="center" wrapText="1"/>
      <protection locked="0"/>
    </xf>
    <xf numFmtId="0" fontId="13"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4" fillId="0" borderId="7" xfId="0" applyFont="1" applyBorder="1" applyAlignment="1">
      <alignment horizontal="center" vertical="center"/>
    </xf>
    <xf numFmtId="0" fontId="14" fillId="0" borderId="7" xfId="0" applyFont="1" applyBorder="1" applyAlignment="1" applyProtection="1">
      <alignment horizontal="center" vertical="center" wrapText="1"/>
      <protection locked="0"/>
    </xf>
    <xf numFmtId="0" fontId="13" fillId="2" borderId="1" xfId="0" applyFont="1" applyFill="1" applyBorder="1" applyAlignment="1">
      <alignment horizontal="center" vertical="center"/>
    </xf>
    <xf numFmtId="0" fontId="13" fillId="0" borderId="2"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13" fillId="2" borderId="6" xfId="0" applyFont="1" applyFill="1" applyBorder="1" applyAlignment="1" applyProtection="1">
      <alignment horizontal="center" vertical="center" wrapText="1"/>
      <protection locked="0"/>
    </xf>
    <xf numFmtId="0" fontId="13" fillId="0" borderId="6"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43" fontId="2" fillId="2" borderId="7" xfId="0" applyNumberFormat="1" applyFont="1" applyFill="1" applyBorder="1" applyAlignment="1">
      <alignment horizontal="right" vertical="center" wrapText="1"/>
    </xf>
    <xf numFmtId="43" fontId="2" fillId="2" borderId="7" xfId="0" applyNumberFormat="1" applyFont="1" applyFill="1" applyBorder="1" applyAlignment="1" applyProtection="1">
      <alignment horizontal="right" vertical="center" wrapText="1"/>
      <protection locked="0"/>
    </xf>
    <xf numFmtId="0" fontId="2" fillId="2" borderId="2" xfId="0" applyFont="1" applyFill="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2" fillId="2" borderId="7" xfId="0" applyFont="1" applyFill="1" applyBorder="1" applyAlignment="1" applyProtection="1">
      <alignment horizontal="left" vertical="center" wrapText="1" indent="1"/>
      <protection locked="0"/>
    </xf>
    <xf numFmtId="0" fontId="7"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2" activePane="bottomLeft" state="frozen"/>
      <selection/>
      <selection pane="bottomLeft" activeCell="B10" sqref="B10"/>
    </sheetView>
  </sheetViews>
  <sheetFormatPr defaultColWidth="8.57522123893805" defaultRowHeight="12.75" customHeight="1" outlineLevelCol="3"/>
  <cols>
    <col min="1" max="4" width="41" customWidth="1"/>
  </cols>
  <sheetData>
    <row r="1" customHeight="1" spans="1:4">
      <c r="A1" s="1"/>
      <c r="B1" s="1"/>
      <c r="C1" s="1"/>
      <c r="D1" s="1"/>
    </row>
    <row r="2" ht="15" customHeight="1" spans="1:4">
      <c r="A2" s="47"/>
      <c r="B2" s="47"/>
      <c r="C2" s="47"/>
      <c r="D2" s="62" t="s">
        <v>0</v>
      </c>
    </row>
    <row r="3" ht="41.25" customHeight="1" spans="1:1">
      <c r="A3" s="42" t="str">
        <f>"2025"&amp;"年部门财务收支预算总表"</f>
        <v>2025年部门财务收支预算总表</v>
      </c>
    </row>
    <row r="4" ht="17.25" customHeight="1" spans="1:4">
      <c r="A4" s="45" t="s">
        <v>1</v>
      </c>
      <c r="B4" s="171"/>
      <c r="D4" s="150" t="s">
        <v>2</v>
      </c>
    </row>
    <row r="5" ht="23.25" customHeight="1" spans="1:4">
      <c r="A5" s="172" t="s">
        <v>3</v>
      </c>
      <c r="B5" s="173"/>
      <c r="C5" s="172" t="s">
        <v>4</v>
      </c>
      <c r="D5" s="173"/>
    </row>
    <row r="6" ht="24" customHeight="1" spans="1:4">
      <c r="A6" s="172" t="s">
        <v>5</v>
      </c>
      <c r="B6" s="172" t="s">
        <v>6</v>
      </c>
      <c r="C6" s="172" t="s">
        <v>7</v>
      </c>
      <c r="D6" s="172" t="s">
        <v>6</v>
      </c>
    </row>
    <row r="7" ht="17.25" customHeight="1" spans="1:4">
      <c r="A7" s="174" t="s">
        <v>8</v>
      </c>
      <c r="B7" s="79">
        <v>16344465.12</v>
      </c>
      <c r="C7" s="174" t="s">
        <v>9</v>
      </c>
      <c r="D7" s="79"/>
    </row>
    <row r="8" ht="17.25" customHeight="1" spans="1:4">
      <c r="A8" s="174" t="s">
        <v>10</v>
      </c>
      <c r="B8" s="79"/>
      <c r="C8" s="174" t="s">
        <v>11</v>
      </c>
      <c r="D8" s="79"/>
    </row>
    <row r="9" ht="17.25" customHeight="1" spans="1:4">
      <c r="A9" s="174" t="s">
        <v>12</v>
      </c>
      <c r="B9" s="79"/>
      <c r="C9" s="205" t="s">
        <v>13</v>
      </c>
      <c r="D9" s="79"/>
    </row>
    <row r="10" ht="17.25" customHeight="1" spans="1:4">
      <c r="A10" s="174" t="s">
        <v>14</v>
      </c>
      <c r="B10" s="79"/>
      <c r="C10" s="205" t="s">
        <v>15</v>
      </c>
      <c r="D10" s="79"/>
    </row>
    <row r="11" ht="17.25" customHeight="1" spans="1:4">
      <c r="A11" s="174" t="s">
        <v>16</v>
      </c>
      <c r="B11" s="79"/>
      <c r="C11" s="205" t="s">
        <v>17</v>
      </c>
      <c r="D11" s="79"/>
    </row>
    <row r="12" ht="17.25" customHeight="1" spans="1:4">
      <c r="A12" s="174" t="s">
        <v>18</v>
      </c>
      <c r="B12" s="79"/>
      <c r="C12" s="205" t="s">
        <v>19</v>
      </c>
      <c r="D12" s="79"/>
    </row>
    <row r="13" ht="17.25" customHeight="1" spans="1:4">
      <c r="A13" s="174" t="s">
        <v>20</v>
      </c>
      <c r="B13" s="79"/>
      <c r="C13" s="31" t="s">
        <v>21</v>
      </c>
      <c r="D13" s="79"/>
    </row>
    <row r="14" ht="17.25" customHeight="1" spans="1:4">
      <c r="A14" s="174" t="s">
        <v>22</v>
      </c>
      <c r="B14" s="79"/>
      <c r="C14" s="31" t="s">
        <v>23</v>
      </c>
      <c r="D14" s="79">
        <v>4543075.84</v>
      </c>
    </row>
    <row r="15" ht="17.25" customHeight="1" spans="1:4">
      <c r="A15" s="174" t="s">
        <v>24</v>
      </c>
      <c r="B15" s="79"/>
      <c r="C15" s="31" t="s">
        <v>25</v>
      </c>
      <c r="D15" s="79">
        <v>1016765.76</v>
      </c>
    </row>
    <row r="16" ht="17.25" customHeight="1" spans="1:4">
      <c r="A16" s="174" t="s">
        <v>26</v>
      </c>
      <c r="B16" s="79"/>
      <c r="C16" s="31" t="s">
        <v>27</v>
      </c>
      <c r="D16" s="79"/>
    </row>
    <row r="17" ht="17.25" customHeight="1" spans="1:4">
      <c r="A17" s="144"/>
      <c r="B17" s="79"/>
      <c r="C17" s="31" t="s">
        <v>28</v>
      </c>
      <c r="D17" s="79">
        <v>10258375.52</v>
      </c>
    </row>
    <row r="18" ht="17.25" customHeight="1" spans="1:4">
      <c r="A18" s="175"/>
      <c r="B18" s="79"/>
      <c r="C18" s="31" t="s">
        <v>29</v>
      </c>
      <c r="D18" s="79"/>
    </row>
    <row r="19" ht="17.25" customHeight="1" spans="1:4">
      <c r="A19" s="175"/>
      <c r="B19" s="79"/>
      <c r="C19" s="31" t="s">
        <v>30</v>
      </c>
      <c r="D19" s="79"/>
    </row>
    <row r="20" ht="17.25" customHeight="1" spans="1:4">
      <c r="A20" s="175"/>
      <c r="B20" s="79"/>
      <c r="C20" s="31" t="s">
        <v>31</v>
      </c>
      <c r="D20" s="79"/>
    </row>
    <row r="21" ht="17.25" customHeight="1" spans="1:4">
      <c r="A21" s="175"/>
      <c r="B21" s="79"/>
      <c r="C21" s="31" t="s">
        <v>32</v>
      </c>
      <c r="D21" s="79"/>
    </row>
    <row r="22" ht="17.25" customHeight="1" spans="1:4">
      <c r="A22" s="175"/>
      <c r="B22" s="79"/>
      <c r="C22" s="31" t="s">
        <v>33</v>
      </c>
      <c r="D22" s="79"/>
    </row>
    <row r="23" ht="17.25" customHeight="1" spans="1:4">
      <c r="A23" s="175"/>
      <c r="B23" s="79"/>
      <c r="C23" s="31" t="s">
        <v>34</v>
      </c>
      <c r="D23" s="79"/>
    </row>
    <row r="24" ht="17.25" customHeight="1" spans="1:4">
      <c r="A24" s="175"/>
      <c r="B24" s="79"/>
      <c r="C24" s="31" t="s">
        <v>35</v>
      </c>
      <c r="D24" s="79"/>
    </row>
    <row r="25" ht="17.25" customHeight="1" spans="1:4">
      <c r="A25" s="175"/>
      <c r="B25" s="79"/>
      <c r="C25" s="31" t="s">
        <v>36</v>
      </c>
      <c r="D25" s="79">
        <v>526248</v>
      </c>
    </row>
    <row r="26" ht="17.25" customHeight="1" spans="1:4">
      <c r="A26" s="175"/>
      <c r="B26" s="79"/>
      <c r="C26" s="31" t="s">
        <v>37</v>
      </c>
      <c r="D26" s="79"/>
    </row>
    <row r="27" ht="17.25" customHeight="1" spans="1:4">
      <c r="A27" s="175"/>
      <c r="B27" s="79"/>
      <c r="C27" s="144" t="s">
        <v>38</v>
      </c>
      <c r="D27" s="79"/>
    </row>
    <row r="28" ht="17.25" customHeight="1" spans="1:4">
      <c r="A28" s="175"/>
      <c r="B28" s="79"/>
      <c r="C28" s="31" t="s">
        <v>39</v>
      </c>
      <c r="D28" s="79"/>
    </row>
    <row r="29" ht="16.5" customHeight="1" spans="1:4">
      <c r="A29" s="175"/>
      <c r="B29" s="79"/>
      <c r="C29" s="31" t="s">
        <v>40</v>
      </c>
      <c r="D29" s="79"/>
    </row>
    <row r="30" ht="16.5" customHeight="1" spans="1:4">
      <c r="A30" s="175"/>
      <c r="B30" s="79"/>
      <c r="C30" s="144" t="s">
        <v>41</v>
      </c>
      <c r="D30" s="79"/>
    </row>
    <row r="31" ht="17.25" customHeight="1" spans="1:4">
      <c r="A31" s="175"/>
      <c r="B31" s="79"/>
      <c r="C31" s="144" t="s">
        <v>42</v>
      </c>
      <c r="D31" s="79"/>
    </row>
    <row r="32" ht="17.25" customHeight="1" spans="1:4">
      <c r="A32" s="175"/>
      <c r="B32" s="79"/>
      <c r="C32" s="31" t="s">
        <v>43</v>
      </c>
      <c r="D32" s="79"/>
    </row>
    <row r="33" ht="16.5" customHeight="1" spans="1:4">
      <c r="A33" s="175" t="s">
        <v>44</v>
      </c>
      <c r="B33" s="79">
        <v>16344465.12</v>
      </c>
      <c r="C33" s="175" t="s">
        <v>45</v>
      </c>
      <c r="D33" s="79">
        <v>16344465.12</v>
      </c>
    </row>
    <row r="34" ht="16.5" customHeight="1" spans="1:4">
      <c r="A34" s="144" t="s">
        <v>46</v>
      </c>
      <c r="B34" s="79"/>
      <c r="C34" s="144" t="s">
        <v>47</v>
      </c>
      <c r="D34" s="79"/>
    </row>
    <row r="35" ht="16.5" customHeight="1" spans="1:4">
      <c r="A35" s="31" t="s">
        <v>48</v>
      </c>
      <c r="B35" s="79"/>
      <c r="C35" s="31" t="s">
        <v>48</v>
      </c>
      <c r="D35" s="79"/>
    </row>
    <row r="36" ht="16.5" customHeight="1" spans="1:4">
      <c r="A36" s="31" t="s">
        <v>49</v>
      </c>
      <c r="B36" s="79"/>
      <c r="C36" s="31" t="s">
        <v>50</v>
      </c>
      <c r="D36" s="79"/>
    </row>
    <row r="37" ht="16.5" customHeight="1" spans="1:4">
      <c r="A37" s="176" t="s">
        <v>51</v>
      </c>
      <c r="B37" s="79">
        <v>16344465.12</v>
      </c>
      <c r="C37" s="176" t="s">
        <v>52</v>
      </c>
      <c r="D37" s="79">
        <v>16344465.12</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A5" sqref="A5:A6"/>
    </sheetView>
  </sheetViews>
  <sheetFormatPr defaultColWidth="9.14159292035398" defaultRowHeight="14.25" customHeight="1" outlineLevelCol="5"/>
  <cols>
    <col min="1" max="1" width="32.141592920354" customWidth="1"/>
    <col min="2" max="2" width="20.7079646017699" customWidth="1"/>
    <col min="3" max="3" width="32.141592920354" customWidth="1"/>
    <col min="4" max="4" width="27.7079646017699" customWidth="1"/>
    <col min="5" max="6" width="36.7079646017699" customWidth="1"/>
  </cols>
  <sheetData>
    <row r="1" customHeight="1" spans="1:6">
      <c r="A1" s="1"/>
      <c r="B1" s="1"/>
      <c r="C1" s="1"/>
      <c r="D1" s="1"/>
      <c r="E1" s="1"/>
      <c r="F1" s="1"/>
    </row>
    <row r="2" ht="12" customHeight="1" spans="1:6">
      <c r="A2" s="125">
        <v>1</v>
      </c>
      <c r="B2" s="126">
        <v>0</v>
      </c>
      <c r="C2" s="125">
        <v>1</v>
      </c>
      <c r="D2" s="127"/>
      <c r="E2" s="127"/>
      <c r="F2" s="124" t="s">
        <v>545</v>
      </c>
    </row>
    <row r="3" ht="42" customHeight="1" spans="1:6">
      <c r="A3" s="128" t="str">
        <f>"2025"&amp;"年部门政府性基金预算支出预算表"</f>
        <v>2025年部门政府性基金预算支出预算表</v>
      </c>
      <c r="B3" s="128" t="s">
        <v>546</v>
      </c>
      <c r="C3" s="129"/>
      <c r="D3" s="130"/>
      <c r="E3" s="130"/>
      <c r="F3" s="130"/>
    </row>
    <row r="4" ht="13.5" customHeight="1" spans="1:6">
      <c r="A4" s="5" t="s">
        <v>1</v>
      </c>
      <c r="B4" s="5" t="s">
        <v>547</v>
      </c>
      <c r="C4" s="125"/>
      <c r="D4" s="127"/>
      <c r="E4" s="127"/>
      <c r="F4" s="124" t="s">
        <v>2</v>
      </c>
    </row>
    <row r="5" ht="19.5" customHeight="1" spans="1:6">
      <c r="A5" s="131" t="s">
        <v>183</v>
      </c>
      <c r="B5" s="132" t="s">
        <v>74</v>
      </c>
      <c r="C5" s="131" t="s">
        <v>75</v>
      </c>
      <c r="D5" s="11" t="s">
        <v>548</v>
      </c>
      <c r="E5" s="12"/>
      <c r="F5" s="13"/>
    </row>
    <row r="6" ht="18.75" customHeight="1" spans="1:6">
      <c r="A6" s="133"/>
      <c r="B6" s="134"/>
      <c r="C6" s="133"/>
      <c r="D6" s="16" t="s">
        <v>56</v>
      </c>
      <c r="E6" s="11" t="s">
        <v>77</v>
      </c>
      <c r="F6" s="16" t="s">
        <v>78</v>
      </c>
    </row>
    <row r="7" ht="18.75" customHeight="1" spans="1:6">
      <c r="A7" s="66">
        <v>1</v>
      </c>
      <c r="B7" s="135" t="s">
        <v>85</v>
      </c>
      <c r="C7" s="66">
        <v>3</v>
      </c>
      <c r="D7" s="136">
        <v>4</v>
      </c>
      <c r="E7" s="136">
        <v>5</v>
      </c>
      <c r="F7" s="136">
        <v>6</v>
      </c>
    </row>
    <row r="8" ht="21" customHeight="1" spans="1:6">
      <c r="A8" s="21"/>
      <c r="B8" s="21"/>
      <c r="C8" s="21"/>
      <c r="D8" s="79"/>
      <c r="E8" s="79"/>
      <c r="F8" s="79"/>
    </row>
    <row r="9" ht="21" customHeight="1" spans="1:6">
      <c r="A9" s="21"/>
      <c r="B9" s="21"/>
      <c r="C9" s="21"/>
      <c r="D9" s="79"/>
      <c r="E9" s="79"/>
      <c r="F9" s="79"/>
    </row>
    <row r="10" ht="18.75" customHeight="1" spans="1:6">
      <c r="A10" s="137" t="s">
        <v>173</v>
      </c>
      <c r="B10" s="137" t="s">
        <v>173</v>
      </c>
      <c r="C10" s="138" t="s">
        <v>173</v>
      </c>
      <c r="D10" s="79"/>
      <c r="E10" s="79"/>
      <c r="F10" s="79"/>
    </row>
    <row r="11" customHeight="1" spans="1:1">
      <c r="A11" s="36" t="s">
        <v>549</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5"/>
  <sheetViews>
    <sheetView showZeros="0" workbookViewId="0">
      <pane ySplit="1" topLeftCell="A2" activePane="bottomLeft" state="frozen"/>
      <selection/>
      <selection pane="bottomLeft" activeCell="A5" sqref="A5:A7"/>
    </sheetView>
  </sheetViews>
  <sheetFormatPr defaultColWidth="9.14159292035398" defaultRowHeight="14.25" customHeight="1"/>
  <cols>
    <col min="1" max="2" width="32.5752212389381" customWidth="1"/>
    <col min="3" max="3" width="41.141592920354" customWidth="1"/>
    <col min="4" max="4" width="21.7079646017699" customWidth="1"/>
    <col min="5" max="5" width="35.283185840708" customWidth="1"/>
    <col min="6" max="6" width="7.70796460176991" customWidth="1"/>
    <col min="7" max="7" width="11.141592920354" customWidth="1"/>
    <col min="8" max="8" width="13.283185840708" customWidth="1"/>
    <col min="9" max="18" width="20" customWidth="1"/>
    <col min="19" max="19" width="19.8495575221239" customWidth="1"/>
  </cols>
  <sheetData>
    <row r="1" customHeight="1" spans="1:19">
      <c r="A1" s="1"/>
      <c r="B1" s="1"/>
      <c r="C1" s="1"/>
      <c r="D1" s="1"/>
      <c r="E1" s="1"/>
      <c r="F1" s="1"/>
      <c r="G1" s="1"/>
      <c r="H1" s="1"/>
      <c r="I1" s="1"/>
      <c r="J1" s="1"/>
      <c r="K1" s="1"/>
      <c r="L1" s="1"/>
      <c r="M1" s="1"/>
      <c r="N1" s="1"/>
      <c r="O1" s="1"/>
      <c r="P1" s="1"/>
      <c r="Q1" s="1"/>
      <c r="R1" s="1"/>
      <c r="S1" s="1"/>
    </row>
    <row r="2" ht="15.75" customHeight="1" spans="2:19">
      <c r="B2" s="81"/>
      <c r="C2" s="81"/>
      <c r="R2" s="3"/>
      <c r="S2" s="3" t="s">
        <v>550</v>
      </c>
    </row>
    <row r="3" ht="41.25" customHeight="1" spans="1:19">
      <c r="A3" s="71" t="str">
        <f>"2025"&amp;"年部门政府采购预算表"</f>
        <v>2025年部门政府采购预算表</v>
      </c>
      <c r="B3" s="64"/>
      <c r="C3" s="64"/>
      <c r="D3" s="4"/>
      <c r="E3" s="4"/>
      <c r="F3" s="4"/>
      <c r="G3" s="4"/>
      <c r="H3" s="4"/>
      <c r="I3" s="4"/>
      <c r="J3" s="4"/>
      <c r="K3" s="4"/>
      <c r="L3" s="4"/>
      <c r="M3" s="64"/>
      <c r="N3" s="4"/>
      <c r="O3" s="4"/>
      <c r="P3" s="64"/>
      <c r="Q3" s="4"/>
      <c r="R3" s="64"/>
      <c r="S3" s="64"/>
    </row>
    <row r="4" ht="18.75" customHeight="1" spans="1:19">
      <c r="A4" s="109" t="s">
        <v>1</v>
      </c>
      <c r="B4" s="83"/>
      <c r="C4" s="83"/>
      <c r="D4" s="7"/>
      <c r="E4" s="7"/>
      <c r="F4" s="7"/>
      <c r="G4" s="7"/>
      <c r="H4" s="7"/>
      <c r="I4" s="7"/>
      <c r="J4" s="7"/>
      <c r="K4" s="7"/>
      <c r="L4" s="7"/>
      <c r="R4" s="8"/>
      <c r="S4" s="124" t="s">
        <v>2</v>
      </c>
    </row>
    <row r="5" ht="15.75" customHeight="1" spans="1:19">
      <c r="A5" s="10" t="s">
        <v>182</v>
      </c>
      <c r="B5" s="84" t="s">
        <v>183</v>
      </c>
      <c r="C5" s="84" t="s">
        <v>551</v>
      </c>
      <c r="D5" s="85" t="s">
        <v>552</v>
      </c>
      <c r="E5" s="85" t="s">
        <v>553</v>
      </c>
      <c r="F5" s="85" t="s">
        <v>554</v>
      </c>
      <c r="G5" s="85" t="s">
        <v>555</v>
      </c>
      <c r="H5" s="85" t="s">
        <v>556</v>
      </c>
      <c r="I5" s="98" t="s">
        <v>190</v>
      </c>
      <c r="J5" s="98"/>
      <c r="K5" s="98"/>
      <c r="L5" s="98"/>
      <c r="M5" s="99"/>
      <c r="N5" s="98"/>
      <c r="O5" s="98"/>
      <c r="P5" s="106"/>
      <c r="Q5" s="98"/>
      <c r="R5" s="99"/>
      <c r="S5" s="75"/>
    </row>
    <row r="6" ht="17.25" customHeight="1" spans="1:19">
      <c r="A6" s="15"/>
      <c r="B6" s="86"/>
      <c r="C6" s="86"/>
      <c r="D6" s="87"/>
      <c r="E6" s="87"/>
      <c r="F6" s="87"/>
      <c r="G6" s="87"/>
      <c r="H6" s="87"/>
      <c r="I6" s="87" t="s">
        <v>56</v>
      </c>
      <c r="J6" s="87" t="s">
        <v>59</v>
      </c>
      <c r="K6" s="87" t="s">
        <v>557</v>
      </c>
      <c r="L6" s="87" t="s">
        <v>558</v>
      </c>
      <c r="M6" s="100" t="s">
        <v>559</v>
      </c>
      <c r="N6" s="101" t="s">
        <v>560</v>
      </c>
      <c r="O6" s="101"/>
      <c r="P6" s="107"/>
      <c r="Q6" s="101"/>
      <c r="R6" s="108"/>
      <c r="S6" s="88"/>
    </row>
    <row r="7" ht="54" customHeight="1" spans="1:19">
      <c r="A7" s="18"/>
      <c r="B7" s="88"/>
      <c r="C7" s="88"/>
      <c r="D7" s="89"/>
      <c r="E7" s="89"/>
      <c r="F7" s="89"/>
      <c r="G7" s="89"/>
      <c r="H7" s="89"/>
      <c r="I7" s="89"/>
      <c r="J7" s="89" t="s">
        <v>58</v>
      </c>
      <c r="K7" s="89"/>
      <c r="L7" s="89"/>
      <c r="M7" s="102"/>
      <c r="N7" s="89" t="s">
        <v>58</v>
      </c>
      <c r="O7" s="89" t="s">
        <v>65</v>
      </c>
      <c r="P7" s="88" t="s">
        <v>66</v>
      </c>
      <c r="Q7" s="89" t="s">
        <v>67</v>
      </c>
      <c r="R7" s="102" t="s">
        <v>68</v>
      </c>
      <c r="S7" s="88" t="s">
        <v>69</v>
      </c>
    </row>
    <row r="8" ht="18" customHeight="1" spans="1:19">
      <c r="A8" s="110">
        <v>1</v>
      </c>
      <c r="B8" s="110" t="s">
        <v>85</v>
      </c>
      <c r="C8" s="111">
        <v>3</v>
      </c>
      <c r="D8" s="111">
        <v>4</v>
      </c>
      <c r="E8" s="110">
        <v>5</v>
      </c>
      <c r="F8" s="112">
        <v>6</v>
      </c>
      <c r="G8" s="113">
        <v>7</v>
      </c>
      <c r="H8" s="113">
        <v>8</v>
      </c>
      <c r="I8" s="123">
        <v>9</v>
      </c>
      <c r="J8" s="123">
        <v>10</v>
      </c>
      <c r="K8" s="110">
        <v>11</v>
      </c>
      <c r="L8" s="110">
        <v>12</v>
      </c>
      <c r="M8" s="110">
        <v>13</v>
      </c>
      <c r="N8" s="110">
        <v>14</v>
      </c>
      <c r="O8" s="110">
        <v>15</v>
      </c>
      <c r="P8" s="110">
        <v>16</v>
      </c>
      <c r="Q8" s="110">
        <v>17</v>
      </c>
      <c r="R8" s="110">
        <v>18</v>
      </c>
      <c r="S8" s="110">
        <v>19</v>
      </c>
    </row>
    <row r="9" ht="18" customHeight="1" spans="1:19">
      <c r="A9" s="114" t="s">
        <v>71</v>
      </c>
      <c r="B9" s="115" t="s">
        <v>71</v>
      </c>
      <c r="C9" s="116" t="s">
        <v>225</v>
      </c>
      <c r="D9" s="116" t="s">
        <v>561</v>
      </c>
      <c r="E9" s="115" t="s">
        <v>562</v>
      </c>
      <c r="F9" s="115" t="s">
        <v>415</v>
      </c>
      <c r="G9" s="117">
        <v>1</v>
      </c>
      <c r="H9" s="113">
        <v>20000</v>
      </c>
      <c r="I9" s="123">
        <v>20000</v>
      </c>
      <c r="J9" s="123">
        <v>20000</v>
      </c>
      <c r="K9" s="110"/>
      <c r="L9" s="110"/>
      <c r="M9" s="110"/>
      <c r="N9" s="110"/>
      <c r="O9" s="110"/>
      <c r="P9" s="110"/>
      <c r="Q9" s="110"/>
      <c r="R9" s="110"/>
      <c r="S9" s="110"/>
    </row>
    <row r="10" ht="18" customHeight="1" spans="1:19">
      <c r="A10" s="114" t="s">
        <v>71</v>
      </c>
      <c r="B10" s="115" t="s">
        <v>71</v>
      </c>
      <c r="C10" s="116" t="s">
        <v>225</v>
      </c>
      <c r="D10" s="116" t="s">
        <v>563</v>
      </c>
      <c r="E10" s="115" t="s">
        <v>564</v>
      </c>
      <c r="F10" s="115" t="s">
        <v>415</v>
      </c>
      <c r="G10" s="117">
        <v>1</v>
      </c>
      <c r="H10" s="113">
        <v>70000</v>
      </c>
      <c r="I10" s="123">
        <v>70000</v>
      </c>
      <c r="J10" s="123">
        <v>70000</v>
      </c>
      <c r="K10" s="110"/>
      <c r="L10" s="110"/>
      <c r="M10" s="110"/>
      <c r="N10" s="110"/>
      <c r="O10" s="110"/>
      <c r="P10" s="110"/>
      <c r="Q10" s="110"/>
      <c r="R10" s="110"/>
      <c r="S10" s="110"/>
    </row>
    <row r="11" ht="18" customHeight="1" spans="1:19">
      <c r="A11" s="114" t="s">
        <v>71</v>
      </c>
      <c r="B11" s="115" t="s">
        <v>71</v>
      </c>
      <c r="C11" s="116" t="s">
        <v>225</v>
      </c>
      <c r="D11" s="116" t="s">
        <v>565</v>
      </c>
      <c r="E11" s="115" t="s">
        <v>566</v>
      </c>
      <c r="F11" s="115" t="s">
        <v>415</v>
      </c>
      <c r="G11" s="117">
        <v>1</v>
      </c>
      <c r="H11" s="113">
        <v>25000</v>
      </c>
      <c r="I11" s="123">
        <v>25000</v>
      </c>
      <c r="J11" s="123">
        <v>25000</v>
      </c>
      <c r="K11" s="110"/>
      <c r="L11" s="110"/>
      <c r="M11" s="110"/>
      <c r="N11" s="110"/>
      <c r="O11" s="110"/>
      <c r="P11" s="110"/>
      <c r="Q11" s="110"/>
      <c r="R11" s="110"/>
      <c r="S11" s="110"/>
    </row>
    <row r="12" ht="18" customHeight="1" spans="1:19">
      <c r="A12" s="114" t="s">
        <v>71</v>
      </c>
      <c r="B12" s="115" t="s">
        <v>71</v>
      </c>
      <c r="C12" s="116" t="s">
        <v>231</v>
      </c>
      <c r="D12" s="116" t="s">
        <v>567</v>
      </c>
      <c r="E12" s="115" t="s">
        <v>567</v>
      </c>
      <c r="F12" s="115" t="s">
        <v>568</v>
      </c>
      <c r="G12" s="117">
        <v>40</v>
      </c>
      <c r="H12" s="113">
        <v>5320</v>
      </c>
      <c r="I12" s="123">
        <v>5320</v>
      </c>
      <c r="J12" s="123">
        <v>5320</v>
      </c>
      <c r="K12" s="110"/>
      <c r="L12" s="110"/>
      <c r="M12" s="110"/>
      <c r="N12" s="110"/>
      <c r="O12" s="110"/>
      <c r="P12" s="110"/>
      <c r="Q12" s="110"/>
      <c r="R12" s="110"/>
      <c r="S12" s="110"/>
    </row>
    <row r="13" ht="21" customHeight="1" spans="1:19">
      <c r="A13" s="90" t="s">
        <v>71</v>
      </c>
      <c r="B13" s="91" t="s">
        <v>71</v>
      </c>
      <c r="C13" s="91" t="s">
        <v>284</v>
      </c>
      <c r="D13" s="92" t="s">
        <v>286</v>
      </c>
      <c r="E13" s="92" t="s">
        <v>569</v>
      </c>
      <c r="F13" s="92" t="s">
        <v>408</v>
      </c>
      <c r="G13" s="118">
        <v>1</v>
      </c>
      <c r="H13" s="119">
        <v>124200</v>
      </c>
      <c r="I13" s="119">
        <v>124200</v>
      </c>
      <c r="J13" s="119">
        <v>124200</v>
      </c>
      <c r="K13" s="79"/>
      <c r="L13" s="79"/>
      <c r="M13" s="79"/>
      <c r="N13" s="79"/>
      <c r="O13" s="79"/>
      <c r="P13" s="79"/>
      <c r="Q13" s="79"/>
      <c r="R13" s="79"/>
      <c r="S13" s="79"/>
    </row>
    <row r="14" ht="21" customHeight="1" spans="1:19">
      <c r="A14" s="93" t="s">
        <v>173</v>
      </c>
      <c r="B14" s="94"/>
      <c r="C14" s="94"/>
      <c r="D14" s="95"/>
      <c r="E14" s="95"/>
      <c r="F14" s="95"/>
      <c r="G14" s="120"/>
      <c r="H14" s="119">
        <v>244520</v>
      </c>
      <c r="I14" s="119">
        <v>244520</v>
      </c>
      <c r="J14" s="119">
        <v>244520</v>
      </c>
      <c r="K14" s="79"/>
      <c r="L14" s="79"/>
      <c r="M14" s="79"/>
      <c r="N14" s="79"/>
      <c r="O14" s="79"/>
      <c r="P14" s="79"/>
      <c r="Q14" s="79"/>
      <c r="R14" s="79"/>
      <c r="S14" s="79"/>
    </row>
    <row r="15" ht="21" customHeight="1" spans="1:19">
      <c r="A15" s="109" t="s">
        <v>570</v>
      </c>
      <c r="B15" s="5"/>
      <c r="C15" s="5"/>
      <c r="D15" s="109"/>
      <c r="E15" s="109"/>
      <c r="F15" s="109"/>
      <c r="G15" s="121"/>
      <c r="H15" s="122"/>
      <c r="I15" s="122"/>
      <c r="J15" s="122"/>
      <c r="K15" s="122"/>
      <c r="L15" s="122"/>
      <c r="M15" s="122"/>
      <c r="N15" s="122"/>
      <c r="O15" s="122"/>
      <c r="P15" s="122"/>
      <c r="Q15" s="122"/>
      <c r="R15" s="122"/>
      <c r="S15" s="122"/>
    </row>
  </sheetData>
  <mergeCells count="19">
    <mergeCell ref="A3:S3"/>
    <mergeCell ref="A4:H4"/>
    <mergeCell ref="I5:S5"/>
    <mergeCell ref="N6:S6"/>
    <mergeCell ref="A14:G14"/>
    <mergeCell ref="A15:S15"/>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workbookViewId="0">
      <pane ySplit="1" topLeftCell="A2" activePane="bottomLeft" state="frozen"/>
      <selection/>
      <selection pane="bottomLeft" activeCell="A5" sqref="A5:A7"/>
    </sheetView>
  </sheetViews>
  <sheetFormatPr defaultColWidth="9.14159292035398" defaultRowHeight="14.25" customHeight="1"/>
  <cols>
    <col min="1" max="5" width="39.141592920354" customWidth="1"/>
    <col min="6" max="6" width="27.5752212389381" customWidth="1"/>
    <col min="7" max="7" width="28.5752212389381" customWidth="1"/>
    <col min="8" max="8" width="28.141592920354" customWidth="1"/>
    <col min="9" max="9" width="39.141592920354" customWidth="1"/>
    <col min="10" max="18" width="20.4247787610619" customWidth="1"/>
    <col min="19" max="20" width="20.283185840708"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80"/>
      <c r="B2" s="81"/>
      <c r="C2" s="81"/>
      <c r="D2" s="81"/>
      <c r="E2" s="81"/>
      <c r="F2" s="81"/>
      <c r="G2" s="81"/>
      <c r="H2" s="80"/>
      <c r="I2" s="80"/>
      <c r="J2" s="80"/>
      <c r="K2" s="80"/>
      <c r="L2" s="80"/>
      <c r="M2" s="80"/>
      <c r="N2" s="96"/>
      <c r="O2" s="80"/>
      <c r="P2" s="80"/>
      <c r="Q2" s="81"/>
      <c r="R2" s="80"/>
      <c r="S2" s="104"/>
      <c r="T2" s="104" t="s">
        <v>571</v>
      </c>
    </row>
    <row r="3" ht="41.25" customHeight="1" spans="1:20">
      <c r="A3" s="71" t="str">
        <f>"2025"&amp;"年部门政府购买服务预算表"</f>
        <v>2025年部门政府购买服务预算表</v>
      </c>
      <c r="B3" s="64"/>
      <c r="C3" s="64"/>
      <c r="D3" s="64"/>
      <c r="E3" s="64"/>
      <c r="F3" s="64"/>
      <c r="G3" s="64"/>
      <c r="H3" s="82"/>
      <c r="I3" s="82"/>
      <c r="J3" s="82"/>
      <c r="K3" s="82"/>
      <c r="L3" s="82"/>
      <c r="M3" s="82"/>
      <c r="N3" s="97"/>
      <c r="O3" s="82"/>
      <c r="P3" s="82"/>
      <c r="Q3" s="64"/>
      <c r="R3" s="82"/>
      <c r="S3" s="97"/>
      <c r="T3" s="64"/>
    </row>
    <row r="4" ht="22.5" customHeight="1" spans="1:20">
      <c r="A4" s="72" t="s">
        <v>1</v>
      </c>
      <c r="B4" s="83"/>
      <c r="C4" s="83"/>
      <c r="D4" s="83"/>
      <c r="E4" s="83"/>
      <c r="F4" s="83"/>
      <c r="G4" s="83"/>
      <c r="H4" s="73"/>
      <c r="I4" s="73"/>
      <c r="J4" s="73"/>
      <c r="K4" s="73"/>
      <c r="L4" s="73"/>
      <c r="M4" s="73"/>
      <c r="N4" s="96"/>
      <c r="O4" s="80"/>
      <c r="P4" s="80"/>
      <c r="Q4" s="81"/>
      <c r="R4" s="80"/>
      <c r="S4" s="105"/>
      <c r="T4" s="104" t="s">
        <v>2</v>
      </c>
    </row>
    <row r="5" ht="24" customHeight="1" spans="1:20">
      <c r="A5" s="10" t="s">
        <v>182</v>
      </c>
      <c r="B5" s="84" t="s">
        <v>183</v>
      </c>
      <c r="C5" s="84" t="s">
        <v>551</v>
      </c>
      <c r="D5" s="84" t="s">
        <v>572</v>
      </c>
      <c r="E5" s="84" t="s">
        <v>573</v>
      </c>
      <c r="F5" s="84" t="s">
        <v>574</v>
      </c>
      <c r="G5" s="84" t="s">
        <v>575</v>
      </c>
      <c r="H5" s="85" t="s">
        <v>576</v>
      </c>
      <c r="I5" s="85" t="s">
        <v>577</v>
      </c>
      <c r="J5" s="98" t="s">
        <v>190</v>
      </c>
      <c r="K5" s="98"/>
      <c r="L5" s="98"/>
      <c r="M5" s="98"/>
      <c r="N5" s="99"/>
      <c r="O5" s="98"/>
      <c r="P5" s="98"/>
      <c r="Q5" s="106"/>
      <c r="R5" s="98"/>
      <c r="S5" s="99"/>
      <c r="T5" s="75"/>
    </row>
    <row r="6" ht="24" customHeight="1" spans="1:20">
      <c r="A6" s="15"/>
      <c r="B6" s="86"/>
      <c r="C6" s="86"/>
      <c r="D6" s="86"/>
      <c r="E6" s="86"/>
      <c r="F6" s="86"/>
      <c r="G6" s="86"/>
      <c r="H6" s="87"/>
      <c r="I6" s="87"/>
      <c r="J6" s="87" t="s">
        <v>56</v>
      </c>
      <c r="K6" s="87" t="s">
        <v>59</v>
      </c>
      <c r="L6" s="87" t="s">
        <v>557</v>
      </c>
      <c r="M6" s="87" t="s">
        <v>558</v>
      </c>
      <c r="N6" s="100" t="s">
        <v>559</v>
      </c>
      <c r="O6" s="101" t="s">
        <v>560</v>
      </c>
      <c r="P6" s="101"/>
      <c r="Q6" s="107"/>
      <c r="R6" s="101"/>
      <c r="S6" s="108"/>
      <c r="T6" s="88"/>
    </row>
    <row r="7" ht="54" customHeight="1" spans="1:20">
      <c r="A7" s="18"/>
      <c r="B7" s="88"/>
      <c r="C7" s="88"/>
      <c r="D7" s="88"/>
      <c r="E7" s="88"/>
      <c r="F7" s="88"/>
      <c r="G7" s="88"/>
      <c r="H7" s="89"/>
      <c r="I7" s="89"/>
      <c r="J7" s="89"/>
      <c r="K7" s="89" t="s">
        <v>58</v>
      </c>
      <c r="L7" s="89"/>
      <c r="M7" s="89"/>
      <c r="N7" s="102"/>
      <c r="O7" s="89" t="s">
        <v>58</v>
      </c>
      <c r="P7" s="89" t="s">
        <v>65</v>
      </c>
      <c r="Q7" s="88" t="s">
        <v>66</v>
      </c>
      <c r="R7" s="89" t="s">
        <v>67</v>
      </c>
      <c r="S7" s="102" t="s">
        <v>68</v>
      </c>
      <c r="T7" s="88" t="s">
        <v>69</v>
      </c>
    </row>
    <row r="8" ht="17.25" customHeight="1" spans="1:20">
      <c r="A8" s="19">
        <v>1</v>
      </c>
      <c r="B8" s="88">
        <v>2</v>
      </c>
      <c r="C8" s="19">
        <v>3</v>
      </c>
      <c r="D8" s="19">
        <v>4</v>
      </c>
      <c r="E8" s="88">
        <v>5</v>
      </c>
      <c r="F8" s="19">
        <v>6</v>
      </c>
      <c r="G8" s="19">
        <v>7</v>
      </c>
      <c r="H8" s="88">
        <v>8</v>
      </c>
      <c r="I8" s="19">
        <v>9</v>
      </c>
      <c r="J8" s="19">
        <v>10</v>
      </c>
      <c r="K8" s="88">
        <v>11</v>
      </c>
      <c r="L8" s="19">
        <v>12</v>
      </c>
      <c r="M8" s="19">
        <v>13</v>
      </c>
      <c r="N8" s="88">
        <v>14</v>
      </c>
      <c r="O8" s="19">
        <v>15</v>
      </c>
      <c r="P8" s="19">
        <v>16</v>
      </c>
      <c r="Q8" s="88">
        <v>17</v>
      </c>
      <c r="R8" s="19">
        <v>18</v>
      </c>
      <c r="S8" s="19">
        <v>19</v>
      </c>
      <c r="T8" s="19">
        <v>20</v>
      </c>
    </row>
    <row r="9" ht="21" customHeight="1" spans="1:20">
      <c r="A9" s="90"/>
      <c r="B9" s="91"/>
      <c r="C9" s="91"/>
      <c r="D9" s="91"/>
      <c r="E9" s="91"/>
      <c r="F9" s="91"/>
      <c r="G9" s="91"/>
      <c r="H9" s="92"/>
      <c r="I9" s="92"/>
      <c r="J9" s="79"/>
      <c r="K9" s="79"/>
      <c r="L9" s="79"/>
      <c r="M9" s="79"/>
      <c r="N9" s="79"/>
      <c r="O9" s="79"/>
      <c r="P9" s="79"/>
      <c r="Q9" s="79"/>
      <c r="R9" s="79"/>
      <c r="S9" s="79"/>
      <c r="T9" s="79"/>
    </row>
    <row r="10" ht="21" customHeight="1" spans="1:20">
      <c r="A10" s="93" t="s">
        <v>173</v>
      </c>
      <c r="B10" s="94"/>
      <c r="C10" s="94"/>
      <c r="D10" s="94"/>
      <c r="E10" s="94"/>
      <c r="F10" s="94"/>
      <c r="G10" s="94"/>
      <c r="H10" s="95"/>
      <c r="I10" s="103"/>
      <c r="J10" s="79"/>
      <c r="K10" s="79"/>
      <c r="L10" s="79"/>
      <c r="M10" s="79"/>
      <c r="N10" s="79"/>
      <c r="O10" s="79"/>
      <c r="P10" s="79"/>
      <c r="Q10" s="79"/>
      <c r="R10" s="79"/>
      <c r="S10" s="79"/>
      <c r="T10" s="79"/>
    </row>
    <row r="11" customHeight="1" spans="1:1">
      <c r="A11" s="36" t="s">
        <v>578</v>
      </c>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E10"/>
  <sheetViews>
    <sheetView showZeros="0" workbookViewId="0">
      <pane ySplit="1" topLeftCell="A2" activePane="bottomLeft" state="frozen"/>
      <selection/>
      <selection pane="bottomLeft" activeCell="A5" sqref="A5:A6"/>
    </sheetView>
  </sheetViews>
  <sheetFormatPr defaultColWidth="9.14159292035398" defaultRowHeight="14.25" customHeight="1" outlineLevelCol="4"/>
  <cols>
    <col min="1" max="1" width="37.7079646017699" customWidth="1"/>
    <col min="2" max="5" width="20" customWidth="1"/>
  </cols>
  <sheetData>
    <row r="1" customHeight="1" spans="1:5">
      <c r="A1" s="1"/>
      <c r="B1" s="1"/>
      <c r="C1" s="1"/>
      <c r="D1" s="1"/>
      <c r="E1" s="1"/>
    </row>
    <row r="2" ht="17.25" customHeight="1" spans="4:5">
      <c r="D2" s="70"/>
      <c r="E2" s="3" t="s">
        <v>579</v>
      </c>
    </row>
    <row r="3" ht="41.25" customHeight="1" spans="1:5">
      <c r="A3" s="71" t="str">
        <f>"2025"&amp;"年区对下转移支付预算表"</f>
        <v>2025年区对下转移支付预算表</v>
      </c>
      <c r="B3" s="4"/>
      <c r="C3" s="4"/>
      <c r="D3" s="4"/>
      <c r="E3" s="64"/>
    </row>
    <row r="4" ht="18" customHeight="1" spans="1:5">
      <c r="A4" s="72" t="s">
        <v>1</v>
      </c>
      <c r="B4" s="73"/>
      <c r="C4" s="73"/>
      <c r="D4" s="74"/>
      <c r="E4" s="8" t="s">
        <v>2</v>
      </c>
    </row>
    <row r="5" ht="19.5" customHeight="1" spans="1:5">
      <c r="A5" s="27" t="s">
        <v>580</v>
      </c>
      <c r="B5" s="11" t="s">
        <v>190</v>
      </c>
      <c r="C5" s="12"/>
      <c r="D5" s="12"/>
      <c r="E5" s="75"/>
    </row>
    <row r="6" ht="40.5" customHeight="1" spans="1:5">
      <c r="A6" s="19"/>
      <c r="B6" s="28" t="s">
        <v>56</v>
      </c>
      <c r="C6" s="10" t="s">
        <v>59</v>
      </c>
      <c r="D6" s="76" t="s">
        <v>557</v>
      </c>
      <c r="E6" s="77" t="s">
        <v>581</v>
      </c>
    </row>
    <row r="7" ht="19.5" customHeight="1" spans="1:5">
      <c r="A7" s="20">
        <v>1</v>
      </c>
      <c r="B7" s="20">
        <v>2</v>
      </c>
      <c r="C7" s="20">
        <v>3</v>
      </c>
      <c r="D7" s="78">
        <v>4</v>
      </c>
      <c r="E7" s="37">
        <v>5</v>
      </c>
    </row>
    <row r="8" ht="19.5" customHeight="1" spans="1:5">
      <c r="A8" s="29"/>
      <c r="B8" s="79"/>
      <c r="C8" s="79"/>
      <c r="D8" s="79"/>
      <c r="E8" s="79"/>
    </row>
    <row r="9" ht="19.5" customHeight="1" spans="1:5">
      <c r="A9" s="67"/>
      <c r="B9" s="79"/>
      <c r="C9" s="79"/>
      <c r="D9" s="79"/>
      <c r="E9" s="79"/>
    </row>
    <row r="10" customHeight="1" spans="1:1">
      <c r="A10" s="36" t="s">
        <v>582</v>
      </c>
    </row>
  </sheetData>
  <mergeCells count="4">
    <mergeCell ref="A3:E3"/>
    <mergeCell ref="A4:D4"/>
    <mergeCell ref="B5:D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A10" sqref="A10"/>
    </sheetView>
  </sheetViews>
  <sheetFormatPr defaultColWidth="9.14159292035398" defaultRowHeight="12" customHeight="1"/>
  <cols>
    <col min="1" max="1" width="34.283185840708" customWidth="1"/>
    <col min="2" max="2" width="29" customWidth="1"/>
    <col min="3" max="5" width="23.5752212389381" customWidth="1"/>
    <col min="6" max="6" width="11.283185840708" customWidth="1"/>
    <col min="7" max="7" width="25.141592920354" customWidth="1"/>
    <col min="8" max="8" width="15.5752212389381" customWidth="1"/>
    <col min="9" max="9" width="13.4247787610619" customWidth="1"/>
    <col min="10" max="10" width="18.8495575221239" customWidth="1"/>
  </cols>
  <sheetData>
    <row r="1" customHeight="1" spans="1:10">
      <c r="A1" s="1"/>
      <c r="B1" s="1"/>
      <c r="C1" s="1"/>
      <c r="D1" s="1"/>
      <c r="E1" s="1"/>
      <c r="F1" s="1"/>
      <c r="G1" s="1"/>
      <c r="H1" s="1"/>
      <c r="I1" s="1"/>
      <c r="J1" s="1"/>
    </row>
    <row r="2" ht="16.5" customHeight="1" spans="10:10">
      <c r="J2" s="3" t="s">
        <v>583</v>
      </c>
    </row>
    <row r="3" ht="41.25" customHeight="1" spans="1:10">
      <c r="A3" s="63" t="str">
        <f>"2025"&amp;"年区对下转移支付绩效目标表"</f>
        <v>2025年区对下转移支付绩效目标表</v>
      </c>
      <c r="B3" s="4"/>
      <c r="C3" s="4"/>
      <c r="D3" s="4"/>
      <c r="E3" s="4"/>
      <c r="F3" s="64"/>
      <c r="G3" s="4"/>
      <c r="H3" s="64"/>
      <c r="I3" s="64"/>
      <c r="J3" s="4"/>
    </row>
    <row r="4" ht="17.25" customHeight="1" spans="1:1">
      <c r="A4" s="5" t="s">
        <v>1</v>
      </c>
    </row>
    <row r="5" ht="44.25" customHeight="1" spans="1:10">
      <c r="A5" s="65" t="s">
        <v>580</v>
      </c>
      <c r="B5" s="65" t="s">
        <v>294</v>
      </c>
      <c r="C5" s="65" t="s">
        <v>295</v>
      </c>
      <c r="D5" s="65" t="s">
        <v>296</v>
      </c>
      <c r="E5" s="65" t="s">
        <v>297</v>
      </c>
      <c r="F5" s="66" t="s">
        <v>298</v>
      </c>
      <c r="G5" s="65" t="s">
        <v>299</v>
      </c>
      <c r="H5" s="66" t="s">
        <v>300</v>
      </c>
      <c r="I5" s="66" t="s">
        <v>301</v>
      </c>
      <c r="J5" s="65" t="s">
        <v>302</v>
      </c>
    </row>
    <row r="6" ht="14.25" customHeight="1" spans="1:10">
      <c r="A6" s="65">
        <v>1</v>
      </c>
      <c r="B6" s="65">
        <v>2</v>
      </c>
      <c r="C6" s="65">
        <v>3</v>
      </c>
      <c r="D6" s="65">
        <v>4</v>
      </c>
      <c r="E6" s="65">
        <v>5</v>
      </c>
      <c r="F6" s="66">
        <v>6</v>
      </c>
      <c r="G6" s="65">
        <v>7</v>
      </c>
      <c r="H6" s="66">
        <v>8</v>
      </c>
      <c r="I6" s="66">
        <v>9</v>
      </c>
      <c r="J6" s="65">
        <v>10</v>
      </c>
    </row>
    <row r="7" ht="42" customHeight="1" spans="1:10">
      <c r="A7" s="29"/>
      <c r="B7" s="67"/>
      <c r="C7" s="67"/>
      <c r="D7" s="67"/>
      <c r="E7" s="68"/>
      <c r="F7" s="69"/>
      <c r="G7" s="68"/>
      <c r="H7" s="69"/>
      <c r="I7" s="69"/>
      <c r="J7" s="68"/>
    </row>
    <row r="8" ht="42" customHeight="1" spans="1:10">
      <c r="A8" s="29"/>
      <c r="B8" s="21"/>
      <c r="C8" s="21"/>
      <c r="D8" s="21"/>
      <c r="E8" s="29"/>
      <c r="F8" s="21"/>
      <c r="G8" s="29"/>
      <c r="H8" s="21"/>
      <c r="I8" s="21"/>
      <c r="J8" s="29"/>
    </row>
    <row r="9" customHeight="1" spans="1:1">
      <c r="A9" s="36" t="s">
        <v>584</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M22" sqref="M22"/>
    </sheetView>
  </sheetViews>
  <sheetFormatPr defaultColWidth="10.4247787610619" defaultRowHeight="14.25" customHeight="1"/>
  <cols>
    <col min="1" max="3" width="33.7079646017699" customWidth="1"/>
    <col min="4" max="4" width="45.5752212389381" customWidth="1"/>
    <col min="5" max="5" width="27.5752212389381" customWidth="1"/>
    <col min="6" max="6" width="21.7079646017699" customWidth="1"/>
    <col min="7" max="9" width="26.283185840708" customWidth="1"/>
  </cols>
  <sheetData>
    <row r="1" customHeight="1" spans="1:9">
      <c r="A1" s="1"/>
      <c r="B1" s="1"/>
      <c r="C1" s="1"/>
      <c r="D1" s="1"/>
      <c r="E1" s="1"/>
      <c r="F1" s="1"/>
      <c r="G1" s="1"/>
      <c r="H1" s="1"/>
      <c r="I1" s="1"/>
    </row>
    <row r="2" customHeight="1" spans="1:9">
      <c r="A2" s="39" t="s">
        <v>585</v>
      </c>
      <c r="B2" s="40"/>
      <c r="C2" s="40"/>
      <c r="D2" s="41"/>
      <c r="E2" s="41"/>
      <c r="F2" s="41"/>
      <c r="G2" s="40"/>
      <c r="H2" s="40"/>
      <c r="I2" s="41"/>
    </row>
    <row r="3" ht="41.25" customHeight="1" spans="1:9">
      <c r="A3" s="42" t="str">
        <f>"2025"&amp;"年新增资产配置预算表"</f>
        <v>2025年新增资产配置预算表</v>
      </c>
      <c r="B3" s="43"/>
      <c r="C3" s="43"/>
      <c r="D3" s="44"/>
      <c r="E3" s="44"/>
      <c r="F3" s="44"/>
      <c r="G3" s="43"/>
      <c r="H3" s="43"/>
      <c r="I3" s="44"/>
    </row>
    <row r="4" customHeight="1" spans="1:9">
      <c r="A4" s="45" t="s">
        <v>1</v>
      </c>
      <c r="B4" s="46"/>
      <c r="C4" s="46"/>
      <c r="D4" s="47"/>
      <c r="F4" s="44"/>
      <c r="G4" s="43"/>
      <c r="H4" s="43"/>
      <c r="I4" s="62" t="s">
        <v>2</v>
      </c>
    </row>
    <row r="5" ht="28.5" customHeight="1" spans="1:9">
      <c r="A5" s="48" t="s">
        <v>182</v>
      </c>
      <c r="B5" s="49" t="s">
        <v>183</v>
      </c>
      <c r="C5" s="50" t="s">
        <v>586</v>
      </c>
      <c r="D5" s="48" t="s">
        <v>587</v>
      </c>
      <c r="E5" s="48" t="s">
        <v>588</v>
      </c>
      <c r="F5" s="48" t="s">
        <v>589</v>
      </c>
      <c r="G5" s="49" t="s">
        <v>590</v>
      </c>
      <c r="H5" s="37"/>
      <c r="I5" s="48"/>
    </row>
    <row r="6" ht="21" customHeight="1" spans="1:9">
      <c r="A6" s="50"/>
      <c r="B6" s="51"/>
      <c r="C6" s="51"/>
      <c r="D6" s="52"/>
      <c r="E6" s="51"/>
      <c r="F6" s="51"/>
      <c r="G6" s="49" t="s">
        <v>555</v>
      </c>
      <c r="H6" s="49" t="s">
        <v>591</v>
      </c>
      <c r="I6" s="49" t="s">
        <v>592</v>
      </c>
    </row>
    <row r="7" ht="17.25" customHeight="1" spans="1:9">
      <c r="A7" s="53" t="s">
        <v>84</v>
      </c>
      <c r="B7" s="53" t="s">
        <v>85</v>
      </c>
      <c r="C7" s="53" t="s">
        <v>86</v>
      </c>
      <c r="D7" s="53" t="s">
        <v>87</v>
      </c>
      <c r="E7" s="53" t="s">
        <v>88</v>
      </c>
      <c r="F7" s="53" t="s">
        <v>89</v>
      </c>
      <c r="G7" s="53" t="s">
        <v>90</v>
      </c>
      <c r="H7" s="53" t="s">
        <v>91</v>
      </c>
      <c r="I7" s="53" t="s">
        <v>92</v>
      </c>
    </row>
    <row r="8" ht="19.5" customHeight="1" spans="1:9">
      <c r="A8" s="54"/>
      <c r="B8" s="31"/>
      <c r="C8" s="31"/>
      <c r="D8" s="29"/>
      <c r="E8" s="21"/>
      <c r="F8" s="55"/>
      <c r="G8" s="56"/>
      <c r="H8" s="57"/>
      <c r="I8" s="57"/>
    </row>
    <row r="9" ht="19.5" customHeight="1" spans="1:9">
      <c r="A9" s="58" t="s">
        <v>56</v>
      </c>
      <c r="B9" s="59"/>
      <c r="C9" s="59"/>
      <c r="D9" s="60"/>
      <c r="E9" s="61"/>
      <c r="F9" s="61"/>
      <c r="G9" s="56"/>
      <c r="H9" s="57"/>
      <c r="I9" s="57"/>
    </row>
    <row r="10" customHeight="1" spans="1:1">
      <c r="A10" s="36" t="s">
        <v>593</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A5" sqref="A5:A7"/>
    </sheetView>
  </sheetViews>
  <sheetFormatPr defaultColWidth="9.14159292035398" defaultRowHeight="14.25" customHeight="1"/>
  <cols>
    <col min="1" max="1" width="19.283185840708" customWidth="1"/>
    <col min="2" max="2" width="33.8495575221239" customWidth="1"/>
    <col min="3" max="3" width="23.8495575221239" customWidth="1"/>
    <col min="4" max="4" width="11.141592920354" customWidth="1"/>
    <col min="5" max="5" width="17.7079646017699" customWidth="1"/>
    <col min="6" max="6" width="9.84955752212389" customWidth="1"/>
    <col min="7" max="7" width="17.7079646017699" customWidth="1"/>
    <col min="8" max="11" width="23.141592920354" customWidth="1"/>
  </cols>
  <sheetData>
    <row r="1" customHeight="1" spans="1:11">
      <c r="A1" s="1"/>
      <c r="B1" s="1"/>
      <c r="C1" s="1"/>
      <c r="D1" s="1"/>
      <c r="E1" s="1"/>
      <c r="F1" s="1"/>
      <c r="G1" s="1"/>
      <c r="H1" s="1"/>
      <c r="I1" s="1"/>
      <c r="J1" s="1"/>
      <c r="K1" s="1"/>
    </row>
    <row r="2" customHeight="1" spans="4:11">
      <c r="D2" s="2"/>
      <c r="E2" s="2"/>
      <c r="F2" s="2"/>
      <c r="G2" s="2"/>
      <c r="K2" s="3" t="s">
        <v>594</v>
      </c>
    </row>
    <row r="3" ht="41.25" customHeight="1" spans="1:11">
      <c r="A3" s="4" t="str">
        <f>"2025"&amp;"年上级转移支付补助项目支出预算表"</f>
        <v>2025年上级转移支付补助项目支出预算表</v>
      </c>
      <c r="B3" s="4"/>
      <c r="C3" s="4"/>
      <c r="D3" s="4"/>
      <c r="E3" s="4"/>
      <c r="F3" s="4"/>
      <c r="G3" s="4"/>
      <c r="H3" s="4"/>
      <c r="I3" s="4"/>
      <c r="J3" s="4"/>
      <c r="K3" s="4"/>
    </row>
    <row r="4" ht="13.5" customHeight="1" spans="1:11">
      <c r="A4" s="5" t="s">
        <v>1</v>
      </c>
      <c r="B4" s="6"/>
      <c r="C4" s="6"/>
      <c r="D4" s="6"/>
      <c r="E4" s="6"/>
      <c r="F4" s="6"/>
      <c r="G4" s="6"/>
      <c r="H4" s="7"/>
      <c r="I4" s="7"/>
      <c r="J4" s="7"/>
      <c r="K4" s="8" t="s">
        <v>2</v>
      </c>
    </row>
    <row r="5" ht="21.75" customHeight="1" spans="1:11">
      <c r="A5" s="9" t="s">
        <v>263</v>
      </c>
      <c r="B5" s="9" t="s">
        <v>185</v>
      </c>
      <c r="C5" s="9" t="s">
        <v>264</v>
      </c>
      <c r="D5" s="10" t="s">
        <v>186</v>
      </c>
      <c r="E5" s="10" t="s">
        <v>187</v>
      </c>
      <c r="F5" s="10" t="s">
        <v>265</v>
      </c>
      <c r="G5" s="10" t="s">
        <v>266</v>
      </c>
      <c r="H5" s="27" t="s">
        <v>56</v>
      </c>
      <c r="I5" s="11" t="s">
        <v>595</v>
      </c>
      <c r="J5" s="12"/>
      <c r="K5" s="13"/>
    </row>
    <row r="6" ht="21.75" customHeight="1" spans="1:11">
      <c r="A6" s="14"/>
      <c r="B6" s="14"/>
      <c r="C6" s="14"/>
      <c r="D6" s="15"/>
      <c r="E6" s="15"/>
      <c r="F6" s="15"/>
      <c r="G6" s="15"/>
      <c r="H6" s="28"/>
      <c r="I6" s="10" t="s">
        <v>59</v>
      </c>
      <c r="J6" s="10" t="s">
        <v>60</v>
      </c>
      <c r="K6" s="10" t="s">
        <v>61</v>
      </c>
    </row>
    <row r="7" ht="40.5" customHeight="1" spans="1:11">
      <c r="A7" s="17"/>
      <c r="B7" s="17"/>
      <c r="C7" s="17"/>
      <c r="D7" s="18"/>
      <c r="E7" s="18"/>
      <c r="F7" s="18"/>
      <c r="G7" s="18"/>
      <c r="H7" s="19"/>
      <c r="I7" s="18" t="s">
        <v>58</v>
      </c>
      <c r="J7" s="18"/>
      <c r="K7" s="18"/>
    </row>
    <row r="8" ht="15" customHeight="1" spans="1:11">
      <c r="A8" s="20">
        <v>1</v>
      </c>
      <c r="B8" s="20">
        <v>2</v>
      </c>
      <c r="C8" s="20">
        <v>3</v>
      </c>
      <c r="D8" s="20">
        <v>4</v>
      </c>
      <c r="E8" s="20">
        <v>5</v>
      </c>
      <c r="F8" s="20">
        <v>6</v>
      </c>
      <c r="G8" s="20">
        <v>7</v>
      </c>
      <c r="H8" s="20">
        <v>8</v>
      </c>
      <c r="I8" s="20">
        <v>9</v>
      </c>
      <c r="J8" s="37">
        <v>10</v>
      </c>
      <c r="K8" s="37">
        <v>11</v>
      </c>
    </row>
    <row r="9" ht="18.75" customHeight="1" spans="1:11">
      <c r="A9" s="29"/>
      <c r="B9" s="21"/>
      <c r="C9" s="29"/>
      <c r="D9" s="29"/>
      <c r="E9" s="29"/>
      <c r="F9" s="29"/>
      <c r="G9" s="29"/>
      <c r="H9" s="30"/>
      <c r="I9" s="38"/>
      <c r="J9" s="38"/>
      <c r="K9" s="30"/>
    </row>
    <row r="10" ht="18.75" customHeight="1" spans="1:11">
      <c r="A10" s="31"/>
      <c r="B10" s="21"/>
      <c r="C10" s="21"/>
      <c r="D10" s="21"/>
      <c r="E10" s="21"/>
      <c r="F10" s="21"/>
      <c r="G10" s="21"/>
      <c r="H10" s="32"/>
      <c r="I10" s="32"/>
      <c r="J10" s="32"/>
      <c r="K10" s="30"/>
    </row>
    <row r="11" ht="18.75" customHeight="1" spans="1:11">
      <c r="A11" s="33" t="s">
        <v>173</v>
      </c>
      <c r="B11" s="34"/>
      <c r="C11" s="34"/>
      <c r="D11" s="34"/>
      <c r="E11" s="34"/>
      <c r="F11" s="34"/>
      <c r="G11" s="35"/>
      <c r="H11" s="32"/>
      <c r="I11" s="32"/>
      <c r="J11" s="32"/>
      <c r="K11" s="30"/>
    </row>
    <row r="12" customHeight="1" spans="1:1">
      <c r="A12" s="36" t="s">
        <v>596</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7"/>
  <sheetViews>
    <sheetView showZeros="0" tabSelected="1" workbookViewId="0">
      <pane ySplit="1" topLeftCell="A2" activePane="bottomLeft" state="frozen"/>
      <selection/>
      <selection pane="bottomLeft" activeCell="E12" sqref="E12"/>
    </sheetView>
  </sheetViews>
  <sheetFormatPr defaultColWidth="9.14159292035398" defaultRowHeight="14.25" customHeight="1" outlineLevelCol="6"/>
  <cols>
    <col min="1" max="1" width="35.283185840708" customWidth="1"/>
    <col min="2" max="4" width="28" customWidth="1"/>
    <col min="5" max="7" width="23.8495575221239" customWidth="1"/>
  </cols>
  <sheetData>
    <row r="1" customHeight="1" spans="1:7">
      <c r="A1" s="1"/>
      <c r="B1" s="1"/>
      <c r="C1" s="1"/>
      <c r="D1" s="1"/>
      <c r="E1" s="1"/>
      <c r="F1" s="1"/>
      <c r="G1" s="1"/>
    </row>
    <row r="2" ht="13.5" customHeight="1" spans="4:7">
      <c r="D2" s="2"/>
      <c r="G2" s="3" t="s">
        <v>597</v>
      </c>
    </row>
    <row r="3" ht="41.25" customHeight="1" spans="1:7">
      <c r="A3" s="4" t="str">
        <f>"2025"&amp;"年部门项目中期规划预算表"</f>
        <v>2025年部门项目中期规划预算表</v>
      </c>
      <c r="B3" s="4"/>
      <c r="C3" s="4"/>
      <c r="D3" s="4"/>
      <c r="E3" s="4"/>
      <c r="F3" s="4"/>
      <c r="G3" s="4"/>
    </row>
    <row r="4" ht="13.5" customHeight="1" spans="1:7">
      <c r="A4" s="5" t="s">
        <v>1</v>
      </c>
      <c r="B4" s="6"/>
      <c r="C4" s="6"/>
      <c r="D4" s="6"/>
      <c r="E4" s="7"/>
      <c r="F4" s="7"/>
      <c r="G4" s="8" t="s">
        <v>2</v>
      </c>
    </row>
    <row r="5" ht="21.75" customHeight="1" spans="1:7">
      <c r="A5" s="9" t="s">
        <v>264</v>
      </c>
      <c r="B5" s="9" t="s">
        <v>263</v>
      </c>
      <c r="C5" s="9" t="s">
        <v>185</v>
      </c>
      <c r="D5" s="10" t="s">
        <v>598</v>
      </c>
      <c r="E5" s="11" t="s">
        <v>59</v>
      </c>
      <c r="F5" s="12"/>
      <c r="G5" s="13"/>
    </row>
    <row r="6" ht="21.75" customHeight="1" spans="1:7">
      <c r="A6" s="14"/>
      <c r="B6" s="14"/>
      <c r="C6" s="14"/>
      <c r="D6" s="15"/>
      <c r="E6" s="16" t="str">
        <f>"2025"&amp;"年"</f>
        <v>2025年</v>
      </c>
      <c r="F6" s="10" t="str">
        <f>("2025"+1)&amp;"年"</f>
        <v>2026年</v>
      </c>
      <c r="G6" s="10" t="str">
        <f>("2025"+2)&amp;"年"</f>
        <v>2027年</v>
      </c>
    </row>
    <row r="7" ht="40.5" customHeight="1" spans="1:7">
      <c r="A7" s="17"/>
      <c r="B7" s="17"/>
      <c r="C7" s="17"/>
      <c r="D7" s="18"/>
      <c r="E7" s="19"/>
      <c r="F7" s="18" t="s">
        <v>58</v>
      </c>
      <c r="G7" s="18"/>
    </row>
    <row r="8" ht="15" customHeight="1" spans="1:7">
      <c r="A8" s="20">
        <v>1</v>
      </c>
      <c r="B8" s="20">
        <v>2</v>
      </c>
      <c r="C8" s="20">
        <v>3</v>
      </c>
      <c r="D8" s="20">
        <v>4</v>
      </c>
      <c r="E8" s="20">
        <v>5</v>
      </c>
      <c r="F8" s="20">
        <v>6</v>
      </c>
      <c r="G8" s="20">
        <v>7</v>
      </c>
    </row>
    <row r="9" ht="18.75" customHeight="1" spans="1:7">
      <c r="A9" s="21" t="s">
        <v>71</v>
      </c>
      <c r="B9" s="21" t="s">
        <v>599</v>
      </c>
      <c r="C9" s="21" t="s">
        <v>271</v>
      </c>
      <c r="D9" s="21" t="s">
        <v>600</v>
      </c>
      <c r="E9" s="22">
        <v>30000</v>
      </c>
      <c r="F9" s="22">
        <v>30000</v>
      </c>
      <c r="G9" s="22">
        <v>30000</v>
      </c>
    </row>
    <row r="10" customHeight="1" spans="1:7">
      <c r="A10" s="23" t="s">
        <v>71</v>
      </c>
      <c r="B10" s="21" t="s">
        <v>599</v>
      </c>
      <c r="C10" s="21" t="s">
        <v>273</v>
      </c>
      <c r="D10" s="21" t="s">
        <v>600</v>
      </c>
      <c r="E10" s="22">
        <v>30000</v>
      </c>
      <c r="F10" s="22">
        <v>30000</v>
      </c>
      <c r="G10" s="22">
        <v>30000</v>
      </c>
    </row>
    <row r="11" customHeight="1" spans="1:7">
      <c r="A11" s="23" t="s">
        <v>71</v>
      </c>
      <c r="B11" s="21" t="s">
        <v>601</v>
      </c>
      <c r="C11" s="21" t="s">
        <v>276</v>
      </c>
      <c r="D11" s="21" t="s">
        <v>600</v>
      </c>
      <c r="E11" s="22">
        <v>49100</v>
      </c>
      <c r="F11" s="22">
        <v>49100</v>
      </c>
      <c r="G11" s="22">
        <v>49100</v>
      </c>
    </row>
    <row r="12" ht="34" customHeight="1" spans="1:7">
      <c r="A12" s="23" t="s">
        <v>71</v>
      </c>
      <c r="B12" s="21" t="s">
        <v>601</v>
      </c>
      <c r="C12" s="21" t="s">
        <v>280</v>
      </c>
      <c r="D12" s="21" t="s">
        <v>600</v>
      </c>
      <c r="E12" s="22">
        <v>817366</v>
      </c>
      <c r="F12" s="22">
        <v>817366</v>
      </c>
      <c r="G12" s="22">
        <v>817366</v>
      </c>
    </row>
    <row r="13" customHeight="1" spans="1:7">
      <c r="A13" s="23" t="s">
        <v>71</v>
      </c>
      <c r="B13" s="21" t="s">
        <v>601</v>
      </c>
      <c r="C13" s="21" t="s">
        <v>282</v>
      </c>
      <c r="D13" s="21" t="s">
        <v>600</v>
      </c>
      <c r="E13" s="22">
        <v>450000</v>
      </c>
      <c r="F13" s="22">
        <v>450000</v>
      </c>
      <c r="G13" s="22">
        <v>450000</v>
      </c>
    </row>
    <row r="14" customHeight="1" spans="1:7">
      <c r="A14" s="23" t="s">
        <v>71</v>
      </c>
      <c r="B14" s="21" t="s">
        <v>601</v>
      </c>
      <c r="C14" s="21" t="s">
        <v>284</v>
      </c>
      <c r="D14" s="21" t="s">
        <v>600</v>
      </c>
      <c r="E14" s="22">
        <v>124200</v>
      </c>
      <c r="F14" s="22">
        <v>124200</v>
      </c>
      <c r="G14" s="22">
        <v>124200</v>
      </c>
    </row>
    <row r="15" customHeight="1" spans="1:7">
      <c r="A15" s="23" t="s">
        <v>71</v>
      </c>
      <c r="B15" s="21" t="s">
        <v>602</v>
      </c>
      <c r="C15" s="21" t="s">
        <v>289</v>
      </c>
      <c r="D15" s="21" t="s">
        <v>600</v>
      </c>
      <c r="E15" s="22">
        <v>3139334</v>
      </c>
      <c r="F15" s="22">
        <v>3139334</v>
      </c>
      <c r="G15" s="22">
        <v>3139334</v>
      </c>
    </row>
    <row r="16" customHeight="1" spans="1:7">
      <c r="A16" s="23" t="s">
        <v>71</v>
      </c>
      <c r="B16" s="21" t="s">
        <v>603</v>
      </c>
      <c r="C16" s="21" t="s">
        <v>292</v>
      </c>
      <c r="D16" s="21" t="s">
        <v>600</v>
      </c>
      <c r="E16" s="22">
        <v>350000</v>
      </c>
      <c r="F16" s="22">
        <v>350000</v>
      </c>
      <c r="G16" s="22">
        <v>350000</v>
      </c>
    </row>
    <row r="17" customHeight="1" spans="1:7">
      <c r="A17" s="24" t="s">
        <v>56</v>
      </c>
      <c r="B17" s="25" t="s">
        <v>604</v>
      </c>
      <c r="C17" s="25"/>
      <c r="D17" s="26"/>
      <c r="E17" s="22">
        <v>4990000</v>
      </c>
      <c r="F17" s="22">
        <v>4990000</v>
      </c>
      <c r="G17" s="22">
        <v>4990000</v>
      </c>
    </row>
  </sheetData>
  <mergeCells count="11">
    <mergeCell ref="A3:G3"/>
    <mergeCell ref="A4:D4"/>
    <mergeCell ref="E5:G5"/>
    <mergeCell ref="A17:D17"/>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GridLines="0" showZeros="0" workbookViewId="0">
      <pane ySplit="1" topLeftCell="A2" activePane="bottomLeft" state="frozen"/>
      <selection/>
      <selection pane="bottomLeft" activeCell="A5" sqref="A5:A7"/>
    </sheetView>
  </sheetViews>
  <sheetFormatPr defaultColWidth="8.57522123893805" defaultRowHeight="12.75" customHeight="1"/>
  <cols>
    <col min="1" max="1" width="15.8938053097345" customWidth="1"/>
    <col min="2" max="2" width="35" customWidth="1"/>
    <col min="3" max="19" width="22" customWidth="1"/>
  </cols>
  <sheetData>
    <row r="1" customHeight="1" spans="1:19">
      <c r="A1" s="1"/>
      <c r="B1" s="1"/>
      <c r="C1" s="1"/>
      <c r="D1" s="1"/>
      <c r="E1" s="1"/>
      <c r="F1" s="1"/>
      <c r="G1" s="1"/>
      <c r="H1" s="1"/>
      <c r="I1" s="1"/>
      <c r="J1" s="1"/>
      <c r="K1" s="1"/>
      <c r="L1" s="1"/>
      <c r="M1" s="1"/>
      <c r="N1" s="1"/>
      <c r="O1" s="1"/>
      <c r="P1" s="1"/>
      <c r="Q1" s="1"/>
      <c r="R1" s="1"/>
      <c r="S1" s="1"/>
    </row>
    <row r="2" ht="17.25" customHeight="1" spans="1:1">
      <c r="A2" s="62" t="s">
        <v>53</v>
      </c>
    </row>
    <row r="3" ht="41.25" customHeight="1" spans="1:1">
      <c r="A3" s="42" t="str">
        <f>"2025"&amp;"年部门收入预算表"</f>
        <v>2025年部门收入预算表</v>
      </c>
    </row>
    <row r="4" ht="17.25" customHeight="1" spans="1:19">
      <c r="A4" s="45" t="s">
        <v>1</v>
      </c>
      <c r="S4" s="47" t="s">
        <v>2</v>
      </c>
    </row>
    <row r="5" ht="21.75" customHeight="1" spans="1:19">
      <c r="A5" s="191" t="s">
        <v>54</v>
      </c>
      <c r="B5" s="192" t="s">
        <v>55</v>
      </c>
      <c r="C5" s="192" t="s">
        <v>56</v>
      </c>
      <c r="D5" s="193" t="s">
        <v>57</v>
      </c>
      <c r="E5" s="193"/>
      <c r="F5" s="193"/>
      <c r="G5" s="193"/>
      <c r="H5" s="193"/>
      <c r="I5" s="137"/>
      <c r="J5" s="193"/>
      <c r="K5" s="193"/>
      <c r="L5" s="193"/>
      <c r="M5" s="193"/>
      <c r="N5" s="200"/>
      <c r="O5" s="193" t="s">
        <v>46</v>
      </c>
      <c r="P5" s="193"/>
      <c r="Q5" s="193"/>
      <c r="R5" s="193"/>
      <c r="S5" s="200"/>
    </row>
    <row r="6" ht="27" customHeight="1" spans="1:19">
      <c r="A6" s="194"/>
      <c r="B6" s="195"/>
      <c r="C6" s="195"/>
      <c r="D6" s="195" t="s">
        <v>58</v>
      </c>
      <c r="E6" s="195" t="s">
        <v>59</v>
      </c>
      <c r="F6" s="195" t="s">
        <v>60</v>
      </c>
      <c r="G6" s="195" t="s">
        <v>61</v>
      </c>
      <c r="H6" s="195" t="s">
        <v>62</v>
      </c>
      <c r="I6" s="201" t="s">
        <v>63</v>
      </c>
      <c r="J6" s="202"/>
      <c r="K6" s="202"/>
      <c r="L6" s="202"/>
      <c r="M6" s="202"/>
      <c r="N6" s="203"/>
      <c r="O6" s="195" t="s">
        <v>58</v>
      </c>
      <c r="P6" s="195" t="s">
        <v>59</v>
      </c>
      <c r="Q6" s="195" t="s">
        <v>60</v>
      </c>
      <c r="R6" s="195" t="s">
        <v>61</v>
      </c>
      <c r="S6" s="195" t="s">
        <v>64</v>
      </c>
    </row>
    <row r="7" ht="30" customHeight="1" spans="1:19">
      <c r="A7" s="196"/>
      <c r="B7" s="103"/>
      <c r="C7" s="120"/>
      <c r="D7" s="120"/>
      <c r="E7" s="120"/>
      <c r="F7" s="120"/>
      <c r="G7" s="120"/>
      <c r="H7" s="120"/>
      <c r="I7" s="69" t="s">
        <v>58</v>
      </c>
      <c r="J7" s="203" t="s">
        <v>65</v>
      </c>
      <c r="K7" s="203" t="s">
        <v>66</v>
      </c>
      <c r="L7" s="203" t="s">
        <v>67</v>
      </c>
      <c r="M7" s="203" t="s">
        <v>68</v>
      </c>
      <c r="N7" s="203" t="s">
        <v>69</v>
      </c>
      <c r="O7" s="204"/>
      <c r="P7" s="204"/>
      <c r="Q7" s="204"/>
      <c r="R7" s="204"/>
      <c r="S7" s="120"/>
    </row>
    <row r="8" ht="15" customHeight="1" spans="1:19">
      <c r="A8" s="197">
        <v>1</v>
      </c>
      <c r="B8" s="197">
        <v>2</v>
      </c>
      <c r="C8" s="197">
        <v>3</v>
      </c>
      <c r="D8" s="197">
        <v>4</v>
      </c>
      <c r="E8" s="197">
        <v>5</v>
      </c>
      <c r="F8" s="197">
        <v>6</v>
      </c>
      <c r="G8" s="197">
        <v>7</v>
      </c>
      <c r="H8" s="197">
        <v>8</v>
      </c>
      <c r="I8" s="69">
        <v>9</v>
      </c>
      <c r="J8" s="197">
        <v>10</v>
      </c>
      <c r="K8" s="197">
        <v>11</v>
      </c>
      <c r="L8" s="197">
        <v>12</v>
      </c>
      <c r="M8" s="197">
        <v>13</v>
      </c>
      <c r="N8" s="197">
        <v>14</v>
      </c>
      <c r="O8" s="197">
        <v>15</v>
      </c>
      <c r="P8" s="197">
        <v>16</v>
      </c>
      <c r="Q8" s="197">
        <v>17</v>
      </c>
      <c r="R8" s="197">
        <v>18</v>
      </c>
      <c r="S8" s="197">
        <v>19</v>
      </c>
    </row>
    <row r="9" ht="18" customHeight="1" spans="1:19">
      <c r="A9" s="21" t="s">
        <v>70</v>
      </c>
      <c r="B9" s="21" t="s">
        <v>71</v>
      </c>
      <c r="C9" s="79">
        <v>16344465.12</v>
      </c>
      <c r="D9" s="79">
        <v>16344465.12</v>
      </c>
      <c r="E9" s="79">
        <v>16344465.12</v>
      </c>
      <c r="F9" s="79"/>
      <c r="G9" s="79"/>
      <c r="H9" s="79"/>
      <c r="I9" s="79"/>
      <c r="J9" s="79"/>
      <c r="K9" s="79"/>
      <c r="L9" s="79"/>
      <c r="M9" s="79"/>
      <c r="N9" s="79"/>
      <c r="O9" s="79"/>
      <c r="P9" s="79"/>
      <c r="Q9" s="79"/>
      <c r="R9" s="79"/>
      <c r="S9" s="79"/>
    </row>
    <row r="10" ht="18" customHeight="1" spans="1:19">
      <c r="A10" s="198" t="s">
        <v>72</v>
      </c>
      <c r="B10" s="198" t="s">
        <v>71</v>
      </c>
      <c r="C10" s="79">
        <v>16344465.12</v>
      </c>
      <c r="D10" s="79">
        <v>16344465.12</v>
      </c>
      <c r="E10" s="79">
        <v>16344465.12</v>
      </c>
      <c r="F10" s="79"/>
      <c r="G10" s="79"/>
      <c r="H10" s="79"/>
      <c r="I10" s="79"/>
      <c r="J10" s="79"/>
      <c r="K10" s="79"/>
      <c r="L10" s="79"/>
      <c r="M10" s="79"/>
      <c r="N10" s="79"/>
      <c r="O10" s="79"/>
      <c r="P10" s="79"/>
      <c r="Q10" s="79"/>
      <c r="R10" s="79"/>
      <c r="S10" s="79"/>
    </row>
    <row r="11" ht="18" customHeight="1" spans="1:19">
      <c r="A11" s="50" t="s">
        <v>56</v>
      </c>
      <c r="B11" s="199"/>
      <c r="C11" s="79">
        <v>16344465.12</v>
      </c>
      <c r="D11" s="79">
        <v>16344465.12</v>
      </c>
      <c r="E11" s="79">
        <v>16344465.12</v>
      </c>
      <c r="F11" s="79"/>
      <c r="G11" s="79"/>
      <c r="H11" s="79"/>
      <c r="I11" s="79"/>
      <c r="J11" s="79"/>
      <c r="K11" s="79"/>
      <c r="L11" s="79"/>
      <c r="M11" s="79"/>
      <c r="N11" s="79"/>
      <c r="O11" s="79"/>
      <c r="P11" s="79"/>
      <c r="Q11" s="79"/>
      <c r="R11" s="79"/>
      <c r="S11" s="79"/>
    </row>
  </sheetData>
  <mergeCells count="20">
    <mergeCell ref="A2:S2"/>
    <mergeCell ref="A3:S3"/>
    <mergeCell ref="A4:B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6"/>
  <sheetViews>
    <sheetView showGridLines="0" showZeros="0" workbookViewId="0">
      <pane ySplit="1" topLeftCell="A6" activePane="bottomLeft" state="frozen"/>
      <selection/>
      <selection pane="bottomLeft" activeCell="A5" sqref="A5:A6"/>
    </sheetView>
  </sheetViews>
  <sheetFormatPr defaultColWidth="8.57522123893805" defaultRowHeight="12.75" customHeight="1"/>
  <cols>
    <col min="1" max="1" width="14.283185840708" customWidth="1"/>
    <col min="2" max="2" width="37.5752212389381" customWidth="1"/>
    <col min="3" max="8" width="24.5752212389381" customWidth="1"/>
    <col min="9" max="9" width="26.7079646017699" customWidth="1"/>
    <col min="10" max="11" width="24.4247787610619" customWidth="1"/>
    <col min="12" max="15" width="24.5752212389381" customWidth="1"/>
  </cols>
  <sheetData>
    <row r="1" customHeight="1" spans="1:15">
      <c r="A1" s="1"/>
      <c r="B1" s="1"/>
      <c r="C1" s="1"/>
      <c r="D1" s="1"/>
      <c r="E1" s="1"/>
      <c r="F1" s="1"/>
      <c r="G1" s="1"/>
      <c r="H1" s="1"/>
      <c r="I1" s="1"/>
      <c r="J1" s="1"/>
      <c r="K1" s="1"/>
      <c r="L1" s="1"/>
      <c r="M1" s="1"/>
      <c r="N1" s="1"/>
      <c r="O1" s="1"/>
    </row>
    <row r="2" ht="17.25" customHeight="1" spans="1:1">
      <c r="A2" s="47" t="s">
        <v>73</v>
      </c>
    </row>
    <row r="3" ht="41.25" customHeight="1" spans="1:1">
      <c r="A3" s="42" t="str">
        <f>"2025"&amp;"年部门支出预算表"</f>
        <v>2025年部门支出预算表</v>
      </c>
    </row>
    <row r="4" ht="17.25" customHeight="1" spans="1:15">
      <c r="A4" s="45" t="s">
        <v>1</v>
      </c>
      <c r="O4" s="47" t="s">
        <v>2</v>
      </c>
    </row>
    <row r="5" ht="27" customHeight="1" spans="1:15">
      <c r="A5" s="177" t="s">
        <v>74</v>
      </c>
      <c r="B5" s="177" t="s">
        <v>75</v>
      </c>
      <c r="C5" s="177" t="s">
        <v>56</v>
      </c>
      <c r="D5" s="178" t="s">
        <v>59</v>
      </c>
      <c r="E5" s="179"/>
      <c r="F5" s="180"/>
      <c r="G5" s="181" t="s">
        <v>60</v>
      </c>
      <c r="H5" s="181" t="s">
        <v>61</v>
      </c>
      <c r="I5" s="181" t="s">
        <v>76</v>
      </c>
      <c r="J5" s="178" t="s">
        <v>63</v>
      </c>
      <c r="K5" s="179"/>
      <c r="L5" s="179"/>
      <c r="M5" s="179"/>
      <c r="N5" s="188"/>
      <c r="O5" s="189"/>
    </row>
    <row r="6" ht="42" customHeight="1" spans="1:15">
      <c r="A6" s="182"/>
      <c r="B6" s="182"/>
      <c r="C6" s="183"/>
      <c r="D6" s="184" t="s">
        <v>58</v>
      </c>
      <c r="E6" s="184" t="s">
        <v>77</v>
      </c>
      <c r="F6" s="184" t="s">
        <v>78</v>
      </c>
      <c r="G6" s="183"/>
      <c r="H6" s="183"/>
      <c r="I6" s="190"/>
      <c r="J6" s="184" t="s">
        <v>58</v>
      </c>
      <c r="K6" s="172" t="s">
        <v>79</v>
      </c>
      <c r="L6" s="172" t="s">
        <v>80</v>
      </c>
      <c r="M6" s="172" t="s">
        <v>81</v>
      </c>
      <c r="N6" s="172" t="s">
        <v>82</v>
      </c>
      <c r="O6" s="172" t="s">
        <v>83</v>
      </c>
    </row>
    <row r="7" ht="18" customHeight="1" spans="1:15">
      <c r="A7" s="53" t="s">
        <v>84</v>
      </c>
      <c r="B7" s="53" t="s">
        <v>85</v>
      </c>
      <c r="C7" s="53" t="s">
        <v>86</v>
      </c>
      <c r="D7" s="55" t="s">
        <v>87</v>
      </c>
      <c r="E7" s="55" t="s">
        <v>88</v>
      </c>
      <c r="F7" s="55" t="s">
        <v>89</v>
      </c>
      <c r="G7" s="55" t="s">
        <v>90</v>
      </c>
      <c r="H7" s="55" t="s">
        <v>91</v>
      </c>
      <c r="I7" s="55" t="s">
        <v>92</v>
      </c>
      <c r="J7" s="55" t="s">
        <v>93</v>
      </c>
      <c r="K7" s="55" t="s">
        <v>94</v>
      </c>
      <c r="L7" s="55" t="s">
        <v>95</v>
      </c>
      <c r="M7" s="55" t="s">
        <v>96</v>
      </c>
      <c r="N7" s="53" t="s">
        <v>97</v>
      </c>
      <c r="O7" s="55" t="s">
        <v>98</v>
      </c>
    </row>
    <row r="8" ht="18" customHeight="1" spans="1:15">
      <c r="A8" s="54" t="s">
        <v>99</v>
      </c>
      <c r="B8" s="54" t="s">
        <v>100</v>
      </c>
      <c r="C8" s="185">
        <v>4543075.84</v>
      </c>
      <c r="D8" s="186">
        <v>4543075.84</v>
      </c>
      <c r="E8" s="186">
        <v>4543075.84</v>
      </c>
      <c r="F8" s="186"/>
      <c r="G8" s="55"/>
      <c r="H8" s="55"/>
      <c r="I8" s="55"/>
      <c r="J8" s="55"/>
      <c r="K8" s="55"/>
      <c r="L8" s="55"/>
      <c r="M8" s="55"/>
      <c r="N8" s="53"/>
      <c r="O8" s="55"/>
    </row>
    <row r="9" ht="18" customHeight="1" spans="1:15">
      <c r="A9" s="54" t="s">
        <v>101</v>
      </c>
      <c r="B9" s="54" t="s">
        <v>102</v>
      </c>
      <c r="C9" s="185">
        <v>4459075.84</v>
      </c>
      <c r="D9" s="186">
        <v>4459075.84</v>
      </c>
      <c r="E9" s="186">
        <v>4459075.84</v>
      </c>
      <c r="F9" s="186"/>
      <c r="G9" s="55"/>
      <c r="H9" s="55"/>
      <c r="I9" s="55"/>
      <c r="J9" s="55"/>
      <c r="K9" s="55"/>
      <c r="L9" s="55"/>
      <c r="M9" s="55"/>
      <c r="N9" s="53"/>
      <c r="O9" s="55"/>
    </row>
    <row r="10" ht="18" customHeight="1" spans="1:15">
      <c r="A10" s="54" t="s">
        <v>103</v>
      </c>
      <c r="B10" s="54" t="s">
        <v>104</v>
      </c>
      <c r="C10" s="185">
        <v>3576000</v>
      </c>
      <c r="D10" s="186">
        <v>3576000</v>
      </c>
      <c r="E10" s="186">
        <v>3576000</v>
      </c>
      <c r="F10" s="186"/>
      <c r="G10" s="55"/>
      <c r="H10" s="55"/>
      <c r="I10" s="55"/>
      <c r="J10" s="55"/>
      <c r="K10" s="55"/>
      <c r="L10" s="55"/>
      <c r="M10" s="55"/>
      <c r="N10" s="53"/>
      <c r="O10" s="55"/>
    </row>
    <row r="11" ht="18" customHeight="1" spans="1:15">
      <c r="A11" s="54" t="s">
        <v>105</v>
      </c>
      <c r="B11" s="54" t="s">
        <v>106</v>
      </c>
      <c r="C11" s="185">
        <v>483075.84</v>
      </c>
      <c r="D11" s="186">
        <v>483075.84</v>
      </c>
      <c r="E11" s="186">
        <v>483075.84</v>
      </c>
      <c r="F11" s="186"/>
      <c r="G11" s="55"/>
      <c r="H11" s="55"/>
      <c r="I11" s="55"/>
      <c r="J11" s="55"/>
      <c r="K11" s="55"/>
      <c r="L11" s="55"/>
      <c r="M11" s="55"/>
      <c r="N11" s="53"/>
      <c r="O11" s="55"/>
    </row>
    <row r="12" ht="18" customHeight="1" spans="1:15">
      <c r="A12" s="54" t="s">
        <v>107</v>
      </c>
      <c r="B12" s="54" t="s">
        <v>108</v>
      </c>
      <c r="C12" s="185">
        <v>400000</v>
      </c>
      <c r="D12" s="186">
        <v>400000</v>
      </c>
      <c r="E12" s="186">
        <v>400000</v>
      </c>
      <c r="F12" s="186"/>
      <c r="G12" s="55"/>
      <c r="H12" s="55"/>
      <c r="I12" s="55"/>
      <c r="J12" s="55"/>
      <c r="K12" s="55"/>
      <c r="L12" s="55"/>
      <c r="M12" s="55"/>
      <c r="N12" s="53"/>
      <c r="O12" s="55"/>
    </row>
    <row r="13" ht="18" customHeight="1" spans="1:15">
      <c r="A13" s="54" t="s">
        <v>109</v>
      </c>
      <c r="B13" s="54" t="s">
        <v>110</v>
      </c>
      <c r="C13" s="185">
        <v>84000</v>
      </c>
      <c r="D13" s="186">
        <v>84000</v>
      </c>
      <c r="E13" s="186">
        <v>84000</v>
      </c>
      <c r="F13" s="186"/>
      <c r="G13" s="55"/>
      <c r="H13" s="55"/>
      <c r="I13" s="55"/>
      <c r="J13" s="55"/>
      <c r="K13" s="55"/>
      <c r="L13" s="55"/>
      <c r="M13" s="55"/>
      <c r="N13" s="53"/>
      <c r="O13" s="55"/>
    </row>
    <row r="14" ht="18" customHeight="1" spans="1:15">
      <c r="A14" s="54" t="s">
        <v>111</v>
      </c>
      <c r="B14" s="54" t="s">
        <v>112</v>
      </c>
      <c r="C14" s="185">
        <v>84000</v>
      </c>
      <c r="D14" s="186">
        <v>84000</v>
      </c>
      <c r="E14" s="186">
        <v>84000</v>
      </c>
      <c r="F14" s="186"/>
      <c r="G14" s="55"/>
      <c r="H14" s="55"/>
      <c r="I14" s="55"/>
      <c r="J14" s="55"/>
      <c r="K14" s="55"/>
      <c r="L14" s="55"/>
      <c r="M14" s="55"/>
      <c r="N14" s="53"/>
      <c r="O14" s="55"/>
    </row>
    <row r="15" ht="18" customHeight="1" spans="1:15">
      <c r="A15" s="54" t="s">
        <v>113</v>
      </c>
      <c r="B15" s="54" t="s">
        <v>114</v>
      </c>
      <c r="C15" s="185">
        <v>1016765.76</v>
      </c>
      <c r="D15" s="186">
        <v>1016765.76</v>
      </c>
      <c r="E15" s="186">
        <v>1016765.76</v>
      </c>
      <c r="F15" s="186"/>
      <c r="G15" s="55"/>
      <c r="H15" s="55"/>
      <c r="I15" s="55"/>
      <c r="J15" s="55"/>
      <c r="K15" s="55"/>
      <c r="L15" s="55"/>
      <c r="M15" s="55"/>
      <c r="N15" s="53"/>
      <c r="O15" s="55"/>
    </row>
    <row r="16" ht="18" customHeight="1" spans="1:15">
      <c r="A16" s="54" t="s">
        <v>115</v>
      </c>
      <c r="B16" s="54" t="s">
        <v>116</v>
      </c>
      <c r="C16" s="185">
        <v>1016765.76</v>
      </c>
      <c r="D16" s="186">
        <v>1016765.76</v>
      </c>
      <c r="E16" s="186">
        <v>1016765.76</v>
      </c>
      <c r="F16" s="186"/>
      <c r="G16" s="55"/>
      <c r="H16" s="55"/>
      <c r="I16" s="55"/>
      <c r="J16" s="55"/>
      <c r="K16" s="55"/>
      <c r="L16" s="55"/>
      <c r="M16" s="55"/>
      <c r="N16" s="53"/>
      <c r="O16" s="55"/>
    </row>
    <row r="17" ht="18" customHeight="1" spans="1:15">
      <c r="A17" s="54" t="s">
        <v>117</v>
      </c>
      <c r="B17" s="54" t="s">
        <v>118</v>
      </c>
      <c r="C17" s="185">
        <v>240828.84</v>
      </c>
      <c r="D17" s="186">
        <v>240828.84</v>
      </c>
      <c r="E17" s="186">
        <v>240828.84</v>
      </c>
      <c r="F17" s="186"/>
      <c r="G17" s="55"/>
      <c r="H17" s="55"/>
      <c r="I17" s="55"/>
      <c r="J17" s="55"/>
      <c r="K17" s="55"/>
      <c r="L17" s="55"/>
      <c r="M17" s="55"/>
      <c r="N17" s="53"/>
      <c r="O17" s="55"/>
    </row>
    <row r="18" ht="18" customHeight="1" spans="1:15">
      <c r="A18" s="54" t="s">
        <v>119</v>
      </c>
      <c r="B18" s="54" t="s">
        <v>120</v>
      </c>
      <c r="C18" s="185">
        <v>676888.92</v>
      </c>
      <c r="D18" s="186">
        <v>676888.92</v>
      </c>
      <c r="E18" s="186">
        <v>676888.92</v>
      </c>
      <c r="F18" s="186"/>
      <c r="G18" s="55"/>
      <c r="H18" s="55"/>
      <c r="I18" s="55"/>
      <c r="J18" s="55"/>
      <c r="K18" s="55"/>
      <c r="L18" s="55"/>
      <c r="M18" s="55"/>
      <c r="N18" s="53"/>
      <c r="O18" s="55"/>
    </row>
    <row r="19" ht="18" customHeight="1" spans="1:15">
      <c r="A19" s="54" t="s">
        <v>121</v>
      </c>
      <c r="B19" s="54" t="s">
        <v>122</v>
      </c>
      <c r="C19" s="185">
        <v>99048</v>
      </c>
      <c r="D19" s="186">
        <v>99048</v>
      </c>
      <c r="E19" s="186">
        <v>99048</v>
      </c>
      <c r="F19" s="186"/>
      <c r="G19" s="55"/>
      <c r="H19" s="55"/>
      <c r="I19" s="55"/>
      <c r="J19" s="55"/>
      <c r="K19" s="55"/>
      <c r="L19" s="55"/>
      <c r="M19" s="55"/>
      <c r="N19" s="53"/>
      <c r="O19" s="55"/>
    </row>
    <row r="20" ht="18" customHeight="1" spans="1:15">
      <c r="A20" s="54" t="s">
        <v>123</v>
      </c>
      <c r="B20" s="54" t="s">
        <v>124</v>
      </c>
      <c r="C20" s="185">
        <v>10258375.52</v>
      </c>
      <c r="D20" s="186">
        <v>10258375.52</v>
      </c>
      <c r="E20" s="186">
        <v>5268375.52</v>
      </c>
      <c r="F20" s="186">
        <v>4990000</v>
      </c>
      <c r="G20" s="55"/>
      <c r="H20" s="55"/>
      <c r="I20" s="55"/>
      <c r="J20" s="55"/>
      <c r="K20" s="55"/>
      <c r="L20" s="55"/>
      <c r="M20" s="55"/>
      <c r="N20" s="53"/>
      <c r="O20" s="55"/>
    </row>
    <row r="21" ht="18" customHeight="1" spans="1:15">
      <c r="A21" s="54" t="s">
        <v>125</v>
      </c>
      <c r="B21" s="54" t="s">
        <v>126</v>
      </c>
      <c r="C21" s="185">
        <v>10258375.52</v>
      </c>
      <c r="D21" s="186">
        <v>10258375.52</v>
      </c>
      <c r="E21" s="186">
        <v>5268375.52</v>
      </c>
      <c r="F21" s="186">
        <v>4990000</v>
      </c>
      <c r="G21" s="55"/>
      <c r="H21" s="55"/>
      <c r="I21" s="55"/>
      <c r="J21" s="55"/>
      <c r="K21" s="55"/>
      <c r="L21" s="55"/>
      <c r="M21" s="55"/>
      <c r="N21" s="53"/>
      <c r="O21" s="55"/>
    </row>
    <row r="22" ht="18" customHeight="1" spans="1:15">
      <c r="A22" s="54" t="s">
        <v>127</v>
      </c>
      <c r="B22" s="54" t="s">
        <v>128</v>
      </c>
      <c r="C22" s="185">
        <v>10258375.52</v>
      </c>
      <c r="D22" s="186">
        <v>10258375.52</v>
      </c>
      <c r="E22" s="186">
        <v>5268375.52</v>
      </c>
      <c r="F22" s="186">
        <v>4990000</v>
      </c>
      <c r="G22" s="55"/>
      <c r="H22" s="55"/>
      <c r="I22" s="55"/>
      <c r="J22" s="55"/>
      <c r="K22" s="55"/>
      <c r="L22" s="55"/>
      <c r="M22" s="55"/>
      <c r="N22" s="53"/>
      <c r="O22" s="55"/>
    </row>
    <row r="23" ht="18" customHeight="1" spans="1:15">
      <c r="A23" s="54" t="s">
        <v>129</v>
      </c>
      <c r="B23" s="54" t="s">
        <v>130</v>
      </c>
      <c r="C23" s="185">
        <v>526248</v>
      </c>
      <c r="D23" s="186">
        <v>526248</v>
      </c>
      <c r="E23" s="186">
        <v>526248</v>
      </c>
      <c r="F23" s="186"/>
      <c r="G23" s="55"/>
      <c r="H23" s="55"/>
      <c r="I23" s="55"/>
      <c r="J23" s="55"/>
      <c r="K23" s="55"/>
      <c r="L23" s="55"/>
      <c r="M23" s="55"/>
      <c r="N23" s="53"/>
      <c r="O23" s="55"/>
    </row>
    <row r="24" ht="18" customHeight="1" spans="1:15">
      <c r="A24" s="54" t="s">
        <v>131</v>
      </c>
      <c r="B24" s="54" t="s">
        <v>132</v>
      </c>
      <c r="C24" s="185">
        <v>526248</v>
      </c>
      <c r="D24" s="186">
        <v>526248</v>
      </c>
      <c r="E24" s="186">
        <v>526248</v>
      </c>
      <c r="F24" s="186"/>
      <c r="G24" s="55"/>
      <c r="H24" s="55"/>
      <c r="I24" s="55"/>
      <c r="J24" s="55"/>
      <c r="K24" s="55"/>
      <c r="L24" s="55"/>
      <c r="M24" s="55"/>
      <c r="N24" s="53"/>
      <c r="O24" s="55"/>
    </row>
    <row r="25" ht="21" customHeight="1" spans="1:15">
      <c r="A25" s="54" t="s">
        <v>133</v>
      </c>
      <c r="B25" s="54" t="s">
        <v>134</v>
      </c>
      <c r="C25" s="119">
        <v>526248</v>
      </c>
      <c r="D25" s="119">
        <v>526248</v>
      </c>
      <c r="E25" s="119">
        <v>526248</v>
      </c>
      <c r="F25" s="119"/>
      <c r="G25" s="79"/>
      <c r="H25" s="79"/>
      <c r="I25" s="79"/>
      <c r="J25" s="79"/>
      <c r="K25" s="79"/>
      <c r="L25" s="79"/>
      <c r="M25" s="79"/>
      <c r="N25" s="79"/>
      <c r="O25" s="79"/>
    </row>
    <row r="26" ht="21" customHeight="1" spans="1:15">
      <c r="A26" s="187" t="s">
        <v>56</v>
      </c>
      <c r="B26" s="35"/>
      <c r="C26" s="119">
        <v>16344465.12</v>
      </c>
      <c r="D26" s="119">
        <v>16344465.12</v>
      </c>
      <c r="E26" s="119">
        <v>11354465.12</v>
      </c>
      <c r="F26" s="119">
        <v>4990000</v>
      </c>
      <c r="G26" s="79"/>
      <c r="H26" s="79"/>
      <c r="I26" s="79"/>
      <c r="J26" s="79"/>
      <c r="K26" s="79"/>
      <c r="L26" s="79"/>
      <c r="M26" s="79"/>
      <c r="N26" s="79"/>
      <c r="O26" s="79"/>
    </row>
  </sheetData>
  <mergeCells count="12">
    <mergeCell ref="A2:O2"/>
    <mergeCell ref="A3:O3"/>
    <mergeCell ref="A4:B4"/>
    <mergeCell ref="D5:F5"/>
    <mergeCell ref="J5:O5"/>
    <mergeCell ref="A26:B26"/>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 activePane="bottomLeft" state="frozen"/>
      <selection/>
      <selection pane="bottomLeft" activeCell="D35" sqref="D35"/>
    </sheetView>
  </sheetViews>
  <sheetFormatPr defaultColWidth="8.57522123893805" defaultRowHeight="12.75" customHeight="1" outlineLevelCol="3"/>
  <cols>
    <col min="1" max="4" width="35.5752212389381" customWidth="1"/>
  </cols>
  <sheetData>
    <row r="1" customHeight="1" spans="1:4">
      <c r="A1" s="1"/>
      <c r="B1" s="1"/>
      <c r="C1" s="1"/>
      <c r="D1" s="1"/>
    </row>
    <row r="2" ht="15" customHeight="1" spans="1:4">
      <c r="A2" s="43"/>
      <c r="B2" s="47"/>
      <c r="C2" s="47"/>
      <c r="D2" s="47" t="s">
        <v>135</v>
      </c>
    </row>
    <row r="3" ht="41.25" customHeight="1" spans="1:1">
      <c r="A3" s="42" t="str">
        <f>"2025"&amp;"年部门财政拨款收支预算总表"</f>
        <v>2025年部门财政拨款收支预算总表</v>
      </c>
    </row>
    <row r="4" ht="17.25" customHeight="1" spans="1:4">
      <c r="A4" s="45" t="s">
        <v>1</v>
      </c>
      <c r="B4" s="171"/>
      <c r="D4" s="47" t="s">
        <v>2</v>
      </c>
    </row>
    <row r="5" ht="17.25" customHeight="1" spans="1:4">
      <c r="A5" s="172" t="s">
        <v>3</v>
      </c>
      <c r="B5" s="173"/>
      <c r="C5" s="172" t="s">
        <v>4</v>
      </c>
      <c r="D5" s="173"/>
    </row>
    <row r="6" ht="18.75" customHeight="1" spans="1:4">
      <c r="A6" s="172" t="s">
        <v>5</v>
      </c>
      <c r="B6" s="172" t="s">
        <v>6</v>
      </c>
      <c r="C6" s="172" t="s">
        <v>7</v>
      </c>
      <c r="D6" s="172" t="s">
        <v>6</v>
      </c>
    </row>
    <row r="7" ht="16.5" customHeight="1" spans="1:4">
      <c r="A7" s="174" t="s">
        <v>136</v>
      </c>
      <c r="B7" s="79">
        <v>16344465.12</v>
      </c>
      <c r="C7" s="174" t="s">
        <v>137</v>
      </c>
      <c r="D7" s="79">
        <v>16344465.12</v>
      </c>
    </row>
    <row r="8" ht="16.5" customHeight="1" spans="1:4">
      <c r="A8" s="174" t="s">
        <v>138</v>
      </c>
      <c r="B8" s="79">
        <v>16344465.12</v>
      </c>
      <c r="C8" s="174" t="s">
        <v>139</v>
      </c>
      <c r="D8" s="79"/>
    </row>
    <row r="9" ht="16.5" customHeight="1" spans="1:4">
      <c r="A9" s="174" t="s">
        <v>140</v>
      </c>
      <c r="B9" s="79"/>
      <c r="C9" s="174" t="s">
        <v>141</v>
      </c>
      <c r="D9" s="79"/>
    </row>
    <row r="10" ht="16.5" customHeight="1" spans="1:4">
      <c r="A10" s="174" t="s">
        <v>142</v>
      </c>
      <c r="B10" s="79"/>
      <c r="C10" s="174" t="s">
        <v>143</v>
      </c>
      <c r="D10" s="79"/>
    </row>
    <row r="11" ht="16.5" customHeight="1" spans="1:4">
      <c r="A11" s="174" t="s">
        <v>144</v>
      </c>
      <c r="B11" s="79"/>
      <c r="C11" s="174" t="s">
        <v>145</v>
      </c>
      <c r="D11" s="79"/>
    </row>
    <row r="12" ht="16.5" customHeight="1" spans="1:4">
      <c r="A12" s="174" t="s">
        <v>138</v>
      </c>
      <c r="B12" s="79"/>
      <c r="C12" s="174" t="s">
        <v>146</v>
      </c>
      <c r="D12" s="79"/>
    </row>
    <row r="13" ht="16.5" customHeight="1" spans="1:4">
      <c r="A13" s="144" t="s">
        <v>140</v>
      </c>
      <c r="B13" s="79"/>
      <c r="C13" s="67" t="s">
        <v>147</v>
      </c>
      <c r="D13" s="79"/>
    </row>
    <row r="14" ht="16.5" customHeight="1" spans="1:4">
      <c r="A14" s="144" t="s">
        <v>142</v>
      </c>
      <c r="B14" s="79"/>
      <c r="C14" s="67" t="s">
        <v>148</v>
      </c>
      <c r="D14" s="79"/>
    </row>
    <row r="15" ht="16.5" customHeight="1" spans="1:4">
      <c r="A15" s="175"/>
      <c r="B15" s="79"/>
      <c r="C15" s="67" t="s">
        <v>149</v>
      </c>
      <c r="D15" s="79">
        <v>4543075.84</v>
      </c>
    </row>
    <row r="16" ht="16.5" customHeight="1" spans="1:4">
      <c r="A16" s="175"/>
      <c r="B16" s="79"/>
      <c r="C16" s="67" t="s">
        <v>150</v>
      </c>
      <c r="D16" s="79">
        <v>1016765.76</v>
      </c>
    </row>
    <row r="17" ht="16.5" customHeight="1" spans="1:4">
      <c r="A17" s="175"/>
      <c r="B17" s="79"/>
      <c r="C17" s="67" t="s">
        <v>151</v>
      </c>
      <c r="D17" s="79"/>
    </row>
    <row r="18" ht="16.5" customHeight="1" spans="1:4">
      <c r="A18" s="175"/>
      <c r="B18" s="79"/>
      <c r="C18" s="67" t="s">
        <v>152</v>
      </c>
      <c r="D18" s="79">
        <v>10258375.52</v>
      </c>
    </row>
    <row r="19" ht="16.5" customHeight="1" spans="1:4">
      <c r="A19" s="175"/>
      <c r="B19" s="79"/>
      <c r="C19" s="67" t="s">
        <v>153</v>
      </c>
      <c r="D19" s="79"/>
    </row>
    <row r="20" ht="16.5" customHeight="1" spans="1:4">
      <c r="A20" s="175"/>
      <c r="B20" s="79"/>
      <c r="C20" s="67" t="s">
        <v>154</v>
      </c>
      <c r="D20" s="79"/>
    </row>
    <row r="21" ht="16.5" customHeight="1" spans="1:4">
      <c r="A21" s="175"/>
      <c r="B21" s="79"/>
      <c r="C21" s="67" t="s">
        <v>155</v>
      </c>
      <c r="D21" s="79"/>
    </row>
    <row r="22" ht="16.5" customHeight="1" spans="1:4">
      <c r="A22" s="175"/>
      <c r="B22" s="79"/>
      <c r="C22" s="67" t="s">
        <v>156</v>
      </c>
      <c r="D22" s="79"/>
    </row>
    <row r="23" ht="16.5" customHeight="1" spans="1:4">
      <c r="A23" s="175"/>
      <c r="B23" s="79"/>
      <c r="C23" s="67" t="s">
        <v>157</v>
      </c>
      <c r="D23" s="79"/>
    </row>
    <row r="24" ht="16.5" customHeight="1" spans="1:4">
      <c r="A24" s="175"/>
      <c r="B24" s="79"/>
      <c r="C24" s="67" t="s">
        <v>158</v>
      </c>
      <c r="D24" s="79"/>
    </row>
    <row r="25" ht="16.5" customHeight="1" spans="1:4">
      <c r="A25" s="175"/>
      <c r="B25" s="79"/>
      <c r="C25" s="67" t="s">
        <v>159</v>
      </c>
      <c r="D25" s="79"/>
    </row>
    <row r="26" ht="16.5" customHeight="1" spans="1:4">
      <c r="A26" s="175"/>
      <c r="B26" s="79"/>
      <c r="C26" s="67" t="s">
        <v>160</v>
      </c>
      <c r="D26" s="79">
        <v>526248</v>
      </c>
    </row>
    <row r="27" ht="16.5" customHeight="1" spans="1:4">
      <c r="A27" s="175"/>
      <c r="B27" s="79"/>
      <c r="C27" s="67" t="s">
        <v>161</v>
      </c>
      <c r="D27" s="79"/>
    </row>
    <row r="28" ht="16.5" customHeight="1" spans="1:4">
      <c r="A28" s="175"/>
      <c r="B28" s="79"/>
      <c r="C28" s="67" t="s">
        <v>162</v>
      </c>
      <c r="D28" s="79"/>
    </row>
    <row r="29" ht="16.5" customHeight="1" spans="1:4">
      <c r="A29" s="175"/>
      <c r="B29" s="79"/>
      <c r="C29" s="67" t="s">
        <v>163</v>
      </c>
      <c r="D29" s="79"/>
    </row>
    <row r="30" ht="16.5" customHeight="1" spans="1:4">
      <c r="A30" s="175"/>
      <c r="B30" s="79"/>
      <c r="C30" s="67" t="s">
        <v>164</v>
      </c>
      <c r="D30" s="79"/>
    </row>
    <row r="31" ht="16.5" customHeight="1" spans="1:4">
      <c r="A31" s="175"/>
      <c r="B31" s="79"/>
      <c r="C31" s="67" t="s">
        <v>165</v>
      </c>
      <c r="D31" s="79"/>
    </row>
    <row r="32" ht="16.5" customHeight="1" spans="1:4">
      <c r="A32" s="175"/>
      <c r="B32" s="79"/>
      <c r="C32" s="144" t="s">
        <v>166</v>
      </c>
      <c r="D32" s="79"/>
    </row>
    <row r="33" ht="16.5" customHeight="1" spans="1:4">
      <c r="A33" s="175"/>
      <c r="B33" s="79"/>
      <c r="C33" s="144" t="s">
        <v>167</v>
      </c>
      <c r="D33" s="79"/>
    </row>
    <row r="34" ht="16.5" customHeight="1" spans="1:4">
      <c r="A34" s="175"/>
      <c r="B34" s="79"/>
      <c r="C34" s="29" t="s">
        <v>168</v>
      </c>
      <c r="D34" s="79"/>
    </row>
    <row r="35" ht="15" customHeight="1" spans="1:4">
      <c r="A35" s="176" t="s">
        <v>51</v>
      </c>
      <c r="B35" s="79">
        <v>16344465.12</v>
      </c>
      <c r="C35" s="176" t="s">
        <v>52</v>
      </c>
      <c r="D35" s="79">
        <v>16344465.12</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6"/>
  <sheetViews>
    <sheetView showZeros="0" workbookViewId="0">
      <pane ySplit="1" topLeftCell="A2" activePane="bottomLeft" state="frozen"/>
      <selection/>
      <selection pane="bottomLeft" activeCell="A5" sqref="A5:B5"/>
    </sheetView>
  </sheetViews>
  <sheetFormatPr defaultColWidth="9.14159292035398" defaultRowHeight="14.25" customHeight="1" outlineLevelCol="6"/>
  <cols>
    <col min="1" max="1" width="20.141592920354" customWidth="1"/>
    <col min="2" max="2" width="44" customWidth="1"/>
    <col min="3" max="7" width="24.141592920354" customWidth="1"/>
  </cols>
  <sheetData>
    <row r="1" customHeight="1" spans="1:7">
      <c r="A1" s="1"/>
      <c r="B1" s="1"/>
      <c r="C1" s="1"/>
      <c r="D1" s="1"/>
      <c r="E1" s="1"/>
      <c r="F1" s="1"/>
      <c r="G1" s="1"/>
    </row>
    <row r="2" customHeight="1" spans="4:7">
      <c r="D2" s="143"/>
      <c r="F2" s="70"/>
      <c r="G2" s="150" t="s">
        <v>169</v>
      </c>
    </row>
    <row r="3" ht="41.25" customHeight="1" spans="1:7">
      <c r="A3" s="130" t="str">
        <f>"2025"&amp;"年一般公共预算支出预算表（按功能科目分类）"</f>
        <v>2025年一般公共预算支出预算表（按功能科目分类）</v>
      </c>
      <c r="B3" s="130"/>
      <c r="C3" s="130"/>
      <c r="D3" s="130"/>
      <c r="E3" s="130"/>
      <c r="F3" s="130"/>
      <c r="G3" s="130"/>
    </row>
    <row r="4" ht="18" customHeight="1" spans="1:7">
      <c r="A4" s="5" t="s">
        <v>1</v>
      </c>
      <c r="F4" s="127"/>
      <c r="G4" s="150" t="s">
        <v>2</v>
      </c>
    </row>
    <row r="5" ht="20.25" customHeight="1" spans="1:7">
      <c r="A5" s="167" t="s">
        <v>170</v>
      </c>
      <c r="B5" s="168"/>
      <c r="C5" s="131" t="s">
        <v>56</v>
      </c>
      <c r="D5" s="158" t="s">
        <v>77</v>
      </c>
      <c r="E5" s="12"/>
      <c r="F5" s="13"/>
      <c r="G5" s="146" t="s">
        <v>78</v>
      </c>
    </row>
    <row r="6" ht="20.25" customHeight="1" spans="1:7">
      <c r="A6" s="169" t="s">
        <v>74</v>
      </c>
      <c r="B6" s="169" t="s">
        <v>75</v>
      </c>
      <c r="C6" s="19"/>
      <c r="D6" s="136" t="s">
        <v>58</v>
      </c>
      <c r="E6" s="136" t="s">
        <v>171</v>
      </c>
      <c r="F6" s="136" t="s">
        <v>172</v>
      </c>
      <c r="G6" s="148"/>
    </row>
    <row r="7" ht="15" customHeight="1" spans="1:7">
      <c r="A7" s="58" t="s">
        <v>84</v>
      </c>
      <c r="B7" s="58" t="s">
        <v>85</v>
      </c>
      <c r="C7" s="58" t="s">
        <v>86</v>
      </c>
      <c r="D7" s="58" t="s">
        <v>87</v>
      </c>
      <c r="E7" s="58" t="s">
        <v>88</v>
      </c>
      <c r="F7" s="58" t="s">
        <v>89</v>
      </c>
      <c r="G7" s="58" t="s">
        <v>90</v>
      </c>
    </row>
    <row r="8" ht="15" customHeight="1" spans="1:7">
      <c r="A8" s="144" t="s">
        <v>99</v>
      </c>
      <c r="B8" s="144" t="s">
        <v>100</v>
      </c>
      <c r="C8" s="149">
        <v>4543075.84</v>
      </c>
      <c r="D8" s="149">
        <v>4543075.84</v>
      </c>
      <c r="E8" s="149">
        <v>4006675.84</v>
      </c>
      <c r="F8" s="149">
        <v>536400</v>
      </c>
      <c r="G8" s="149"/>
    </row>
    <row r="9" ht="15" customHeight="1" spans="1:7">
      <c r="A9" s="144" t="s">
        <v>101</v>
      </c>
      <c r="B9" s="144" t="s">
        <v>102</v>
      </c>
      <c r="C9" s="149">
        <v>4459075.84</v>
      </c>
      <c r="D9" s="149">
        <v>4459075.84</v>
      </c>
      <c r="E9" s="149">
        <v>3922675.84</v>
      </c>
      <c r="F9" s="149">
        <v>536400</v>
      </c>
      <c r="G9" s="149"/>
    </row>
    <row r="10" ht="15" customHeight="1" spans="1:7">
      <c r="A10" s="144" t="s">
        <v>103</v>
      </c>
      <c r="B10" s="144" t="s">
        <v>104</v>
      </c>
      <c r="C10" s="149">
        <v>3576000</v>
      </c>
      <c r="D10" s="149">
        <v>3576000</v>
      </c>
      <c r="E10" s="149">
        <v>3039600</v>
      </c>
      <c r="F10" s="149">
        <v>536400</v>
      </c>
      <c r="G10" s="149"/>
    </row>
    <row r="11" ht="15" customHeight="1" spans="1:7">
      <c r="A11" s="144" t="s">
        <v>105</v>
      </c>
      <c r="B11" s="144" t="s">
        <v>106</v>
      </c>
      <c r="C11" s="149">
        <v>483075.84</v>
      </c>
      <c r="D11" s="149">
        <v>483075.84</v>
      </c>
      <c r="E11" s="149">
        <v>483075.84</v>
      </c>
      <c r="F11" s="149"/>
      <c r="G11" s="149"/>
    </row>
    <row r="12" ht="15" customHeight="1" spans="1:7">
      <c r="A12" s="144" t="s">
        <v>107</v>
      </c>
      <c r="B12" s="144" t="s">
        <v>108</v>
      </c>
      <c r="C12" s="149">
        <v>400000</v>
      </c>
      <c r="D12" s="149">
        <v>400000</v>
      </c>
      <c r="E12" s="149">
        <v>400000</v>
      </c>
      <c r="F12" s="149"/>
      <c r="G12" s="149"/>
    </row>
    <row r="13" ht="15" customHeight="1" spans="1:7">
      <c r="A13" s="144" t="s">
        <v>109</v>
      </c>
      <c r="B13" s="144" t="s">
        <v>110</v>
      </c>
      <c r="C13" s="149">
        <v>84000</v>
      </c>
      <c r="D13" s="149">
        <v>84000</v>
      </c>
      <c r="E13" s="149">
        <v>84000</v>
      </c>
      <c r="F13" s="149"/>
      <c r="G13" s="149"/>
    </row>
    <row r="14" ht="15" customHeight="1" spans="1:7">
      <c r="A14" s="144" t="s">
        <v>111</v>
      </c>
      <c r="B14" s="144" t="s">
        <v>112</v>
      </c>
      <c r="C14" s="149">
        <v>84000</v>
      </c>
      <c r="D14" s="149">
        <v>84000</v>
      </c>
      <c r="E14" s="149">
        <v>84000</v>
      </c>
      <c r="F14" s="149"/>
      <c r="G14" s="149"/>
    </row>
    <row r="15" ht="15" customHeight="1" spans="1:7">
      <c r="A15" s="144" t="s">
        <v>113</v>
      </c>
      <c r="B15" s="144" t="s">
        <v>114</v>
      </c>
      <c r="C15" s="149">
        <v>1016765.76</v>
      </c>
      <c r="D15" s="149">
        <v>1016765.76</v>
      </c>
      <c r="E15" s="149">
        <v>1016765.76</v>
      </c>
      <c r="F15" s="149"/>
      <c r="G15" s="149"/>
    </row>
    <row r="16" ht="15" customHeight="1" spans="1:7">
      <c r="A16" s="144" t="s">
        <v>115</v>
      </c>
      <c r="B16" s="144" t="s">
        <v>116</v>
      </c>
      <c r="C16" s="149">
        <v>1016765.76</v>
      </c>
      <c r="D16" s="149">
        <v>1016765.76</v>
      </c>
      <c r="E16" s="149">
        <v>1016765.76</v>
      </c>
      <c r="F16" s="149"/>
      <c r="G16" s="149"/>
    </row>
    <row r="17" ht="15" customHeight="1" spans="1:7">
      <c r="A17" s="144" t="s">
        <v>117</v>
      </c>
      <c r="B17" s="144" t="s">
        <v>118</v>
      </c>
      <c r="C17" s="149">
        <v>240828.84</v>
      </c>
      <c r="D17" s="149">
        <v>240828.84</v>
      </c>
      <c r="E17" s="149">
        <v>240828.84</v>
      </c>
      <c r="F17" s="149"/>
      <c r="G17" s="149"/>
    </row>
    <row r="18" ht="15" customHeight="1" spans="1:7">
      <c r="A18" s="144" t="s">
        <v>119</v>
      </c>
      <c r="B18" s="144" t="s">
        <v>120</v>
      </c>
      <c r="C18" s="149">
        <v>676888.92</v>
      </c>
      <c r="D18" s="149">
        <v>676888.92</v>
      </c>
      <c r="E18" s="149">
        <v>676888.92</v>
      </c>
      <c r="F18" s="149"/>
      <c r="G18" s="149"/>
    </row>
    <row r="19" ht="15" customHeight="1" spans="1:7">
      <c r="A19" s="144" t="s">
        <v>121</v>
      </c>
      <c r="B19" s="144" t="s">
        <v>122</v>
      </c>
      <c r="C19" s="149">
        <v>99048</v>
      </c>
      <c r="D19" s="149">
        <v>99048</v>
      </c>
      <c r="E19" s="149">
        <v>99048</v>
      </c>
      <c r="F19" s="149"/>
      <c r="G19" s="149"/>
    </row>
    <row r="20" ht="15" customHeight="1" spans="1:7">
      <c r="A20" s="144" t="s">
        <v>123</v>
      </c>
      <c r="B20" s="144" t="s">
        <v>124</v>
      </c>
      <c r="C20" s="149">
        <v>10258375.52</v>
      </c>
      <c r="D20" s="149">
        <v>5268375.52</v>
      </c>
      <c r="E20" s="149">
        <v>4721226.52</v>
      </c>
      <c r="F20" s="149">
        <v>547149</v>
      </c>
      <c r="G20" s="149">
        <v>4990000</v>
      </c>
    </row>
    <row r="21" ht="15" customHeight="1" spans="1:7">
      <c r="A21" s="144" t="s">
        <v>125</v>
      </c>
      <c r="B21" s="144" t="s">
        <v>126</v>
      </c>
      <c r="C21" s="149">
        <v>10258375.52</v>
      </c>
      <c r="D21" s="149">
        <v>5268375.52</v>
      </c>
      <c r="E21" s="149">
        <v>4721226.52</v>
      </c>
      <c r="F21" s="149">
        <v>547149</v>
      </c>
      <c r="G21" s="149">
        <v>4990000</v>
      </c>
    </row>
    <row r="22" ht="15" customHeight="1" spans="1:7">
      <c r="A22" s="144" t="s">
        <v>127</v>
      </c>
      <c r="B22" s="144" t="s">
        <v>128</v>
      </c>
      <c r="C22" s="149">
        <v>10258375.52</v>
      </c>
      <c r="D22" s="149">
        <v>5268375.52</v>
      </c>
      <c r="E22" s="149">
        <v>4721226.52</v>
      </c>
      <c r="F22" s="149">
        <v>547149</v>
      </c>
      <c r="G22" s="149">
        <v>4990000</v>
      </c>
    </row>
    <row r="23" ht="15" customHeight="1" spans="1:7">
      <c r="A23" s="144" t="s">
        <v>129</v>
      </c>
      <c r="B23" s="144" t="s">
        <v>130</v>
      </c>
      <c r="C23" s="149">
        <v>526248</v>
      </c>
      <c r="D23" s="149">
        <v>526248</v>
      </c>
      <c r="E23" s="149">
        <v>526248</v>
      </c>
      <c r="F23" s="149"/>
      <c r="G23" s="149"/>
    </row>
    <row r="24" ht="15" customHeight="1" spans="1:7">
      <c r="A24" s="144" t="s">
        <v>131</v>
      </c>
      <c r="B24" s="144" t="s">
        <v>132</v>
      </c>
      <c r="C24" s="149">
        <v>526248</v>
      </c>
      <c r="D24" s="149">
        <v>526248</v>
      </c>
      <c r="E24" s="149">
        <v>526248</v>
      </c>
      <c r="F24" s="149"/>
      <c r="G24" s="149"/>
    </row>
    <row r="25" ht="18" customHeight="1" spans="1:7">
      <c r="A25" s="29" t="s">
        <v>133</v>
      </c>
      <c r="B25" s="29" t="s">
        <v>134</v>
      </c>
      <c r="C25" s="119">
        <v>526248</v>
      </c>
      <c r="D25" s="119">
        <v>526248</v>
      </c>
      <c r="E25" s="119">
        <v>526248</v>
      </c>
      <c r="F25" s="119"/>
      <c r="G25" s="119"/>
    </row>
    <row r="26" ht="18" customHeight="1" spans="1:7">
      <c r="A26" s="78" t="s">
        <v>173</v>
      </c>
      <c r="B26" s="170" t="s">
        <v>173</v>
      </c>
      <c r="C26" s="119">
        <v>16344465.12</v>
      </c>
      <c r="D26" s="119">
        <v>11354465.12</v>
      </c>
      <c r="E26" s="119">
        <v>10270916.12</v>
      </c>
      <c r="F26" s="119">
        <v>1083549</v>
      </c>
      <c r="G26" s="119">
        <v>4990000</v>
      </c>
    </row>
  </sheetData>
  <mergeCells count="6">
    <mergeCell ref="A3:G3"/>
    <mergeCell ref="A5:B5"/>
    <mergeCell ref="D5:F5"/>
    <mergeCell ref="A26:B26"/>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A5" sqref="A5:A6"/>
    </sheetView>
  </sheetViews>
  <sheetFormatPr defaultColWidth="10.4247787610619" defaultRowHeight="14.25" customHeight="1" outlineLevelRow="7" outlineLevelCol="5"/>
  <cols>
    <col min="1" max="6" width="28.141592920354" customWidth="1"/>
  </cols>
  <sheetData>
    <row r="1" customHeight="1" spans="1:6">
      <c r="A1" s="1"/>
      <c r="B1" s="1"/>
      <c r="C1" s="1"/>
      <c r="D1" s="1"/>
      <c r="E1" s="1"/>
      <c r="F1" s="1"/>
    </row>
    <row r="2" customHeight="1" spans="1:6">
      <c r="A2" s="44"/>
      <c r="B2" s="44"/>
      <c r="C2" s="44"/>
      <c r="D2" s="44"/>
      <c r="E2" s="43"/>
      <c r="F2" s="163" t="s">
        <v>174</v>
      </c>
    </row>
    <row r="3" ht="41.25" customHeight="1" spans="1:6">
      <c r="A3" s="164" t="str">
        <f>"2025"&amp;"年一般公共预算“三公”经费支出预算表"</f>
        <v>2025年一般公共预算“三公”经费支出预算表</v>
      </c>
      <c r="B3" s="44"/>
      <c r="C3" s="44"/>
      <c r="D3" s="44"/>
      <c r="E3" s="43"/>
      <c r="F3" s="44"/>
    </row>
    <row r="4" customHeight="1" spans="1:6">
      <c r="A4" s="109" t="s">
        <v>1</v>
      </c>
      <c r="B4" s="165"/>
      <c r="D4" s="44"/>
      <c r="E4" s="43"/>
      <c r="F4" s="62" t="s">
        <v>2</v>
      </c>
    </row>
    <row r="5" ht="27" customHeight="1" spans="1:6">
      <c r="A5" s="48" t="s">
        <v>175</v>
      </c>
      <c r="B5" s="48" t="s">
        <v>176</v>
      </c>
      <c r="C5" s="50" t="s">
        <v>177</v>
      </c>
      <c r="D5" s="48"/>
      <c r="E5" s="49"/>
      <c r="F5" s="48" t="s">
        <v>178</v>
      </c>
    </row>
    <row r="6" ht="28.5" customHeight="1" spans="1:6">
      <c r="A6" s="166"/>
      <c r="B6" s="52"/>
      <c r="C6" s="49" t="s">
        <v>58</v>
      </c>
      <c r="D6" s="49" t="s">
        <v>179</v>
      </c>
      <c r="E6" s="49" t="s">
        <v>180</v>
      </c>
      <c r="F6" s="51"/>
    </row>
    <row r="7" ht="17.25" customHeight="1" spans="1:6">
      <c r="A7" s="55" t="s">
        <v>84</v>
      </c>
      <c r="B7" s="55" t="s">
        <v>85</v>
      </c>
      <c r="C7" s="55" t="s">
        <v>86</v>
      </c>
      <c r="D7" s="55" t="s">
        <v>87</v>
      </c>
      <c r="E7" s="55" t="s">
        <v>88</v>
      </c>
      <c r="F7" s="55" t="s">
        <v>89</v>
      </c>
    </row>
    <row r="8" ht="17.25" customHeight="1" spans="1:6">
      <c r="A8" s="79">
        <v>179802</v>
      </c>
      <c r="B8" s="79"/>
      <c r="C8" s="79">
        <v>179802</v>
      </c>
      <c r="D8" s="79"/>
      <c r="E8" s="79">
        <v>179802</v>
      </c>
      <c r="F8" s="79"/>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42"/>
  <sheetViews>
    <sheetView showZeros="0" workbookViewId="0">
      <pane ySplit="1" topLeftCell="A2" activePane="bottomLeft" state="frozen"/>
      <selection/>
      <selection pane="bottomLeft" activeCell="A5" sqref="A5:A8"/>
    </sheetView>
  </sheetViews>
  <sheetFormatPr defaultColWidth="9.14159292035398" defaultRowHeight="14.25" customHeight="1"/>
  <cols>
    <col min="1" max="1" width="28.3451327433628" customWidth="1"/>
    <col min="2" max="2" width="26.6194690265487" customWidth="1"/>
    <col min="3" max="3" width="20.7079646017699" customWidth="1"/>
    <col min="4" max="4" width="23.8938053097345" customWidth="1"/>
    <col min="5" max="5" width="10.141592920354" customWidth="1"/>
    <col min="6" max="6" width="33.9203539823009" customWidth="1"/>
    <col min="7" max="7" width="10.283185840708" customWidth="1"/>
    <col min="8" max="8" width="35.1769911504425" customWidth="1"/>
    <col min="9" max="24" width="18.7079646017699"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2:24">
      <c r="B2" s="143"/>
      <c r="C2" s="151"/>
      <c r="E2" s="152"/>
      <c r="F2" s="152"/>
      <c r="G2" s="152"/>
      <c r="H2" s="152"/>
      <c r="I2" s="81"/>
      <c r="J2" s="81"/>
      <c r="K2" s="81"/>
      <c r="L2" s="81"/>
      <c r="M2" s="81"/>
      <c r="N2" s="81"/>
      <c r="R2" s="81"/>
      <c r="V2" s="151"/>
      <c r="X2" s="3" t="s">
        <v>181</v>
      </c>
    </row>
    <row r="3" ht="45.75" customHeight="1" spans="1:24">
      <c r="A3" s="64" t="str">
        <f>"2025"&amp;"年部门基本支出预算表"</f>
        <v>2025年部门基本支出预算表</v>
      </c>
      <c r="B3" s="4"/>
      <c r="C3" s="64"/>
      <c r="D3" s="64"/>
      <c r="E3" s="64"/>
      <c r="F3" s="64"/>
      <c r="G3" s="64"/>
      <c r="H3" s="64"/>
      <c r="I3" s="64"/>
      <c r="J3" s="64"/>
      <c r="K3" s="64"/>
      <c r="L3" s="64"/>
      <c r="M3" s="64"/>
      <c r="N3" s="64"/>
      <c r="O3" s="4"/>
      <c r="P3" s="4"/>
      <c r="Q3" s="4"/>
      <c r="R3" s="64"/>
      <c r="S3" s="64"/>
      <c r="T3" s="64"/>
      <c r="U3" s="64"/>
      <c r="V3" s="64"/>
      <c r="W3" s="64"/>
      <c r="X3" s="64"/>
    </row>
    <row r="4" ht="18.75" customHeight="1" spans="1:24">
      <c r="A4" s="5" t="s">
        <v>1</v>
      </c>
      <c r="B4" s="6"/>
      <c r="C4" s="153"/>
      <c r="D4" s="153"/>
      <c r="E4" s="153"/>
      <c r="F4" s="153"/>
      <c r="G4" s="153"/>
      <c r="H4" s="153"/>
      <c r="I4" s="83"/>
      <c r="J4" s="83"/>
      <c r="K4" s="83"/>
      <c r="L4" s="83"/>
      <c r="M4" s="83"/>
      <c r="N4" s="83"/>
      <c r="O4" s="7"/>
      <c r="P4" s="7"/>
      <c r="Q4" s="7"/>
      <c r="R4" s="83"/>
      <c r="V4" s="151"/>
      <c r="X4" s="3" t="s">
        <v>2</v>
      </c>
    </row>
    <row r="5" ht="18" customHeight="1" spans="1:24">
      <c r="A5" s="9" t="s">
        <v>182</v>
      </c>
      <c r="B5" s="9" t="s">
        <v>183</v>
      </c>
      <c r="C5" s="9" t="s">
        <v>184</v>
      </c>
      <c r="D5" s="9" t="s">
        <v>185</v>
      </c>
      <c r="E5" s="9" t="s">
        <v>186</v>
      </c>
      <c r="F5" s="9" t="s">
        <v>187</v>
      </c>
      <c r="G5" s="9" t="s">
        <v>188</v>
      </c>
      <c r="H5" s="9" t="s">
        <v>189</v>
      </c>
      <c r="I5" s="158" t="s">
        <v>190</v>
      </c>
      <c r="J5" s="106" t="s">
        <v>190</v>
      </c>
      <c r="K5" s="106"/>
      <c r="L5" s="106"/>
      <c r="M5" s="106"/>
      <c r="N5" s="106"/>
      <c r="O5" s="12"/>
      <c r="P5" s="12"/>
      <c r="Q5" s="12"/>
      <c r="R5" s="99" t="s">
        <v>62</v>
      </c>
      <c r="S5" s="106" t="s">
        <v>63</v>
      </c>
      <c r="T5" s="106"/>
      <c r="U5" s="106"/>
      <c r="V5" s="106"/>
      <c r="W5" s="106"/>
      <c r="X5" s="75"/>
    </row>
    <row r="6" ht="18" customHeight="1" spans="1:24">
      <c r="A6" s="14"/>
      <c r="B6" s="28"/>
      <c r="C6" s="133"/>
      <c r="D6" s="14"/>
      <c r="E6" s="14"/>
      <c r="F6" s="14"/>
      <c r="G6" s="14"/>
      <c r="H6" s="14"/>
      <c r="I6" s="131" t="s">
        <v>191</v>
      </c>
      <c r="J6" s="158" t="s">
        <v>59</v>
      </c>
      <c r="K6" s="106"/>
      <c r="L6" s="106"/>
      <c r="M6" s="106"/>
      <c r="N6" s="75"/>
      <c r="O6" s="11" t="s">
        <v>192</v>
      </c>
      <c r="P6" s="12"/>
      <c r="Q6" s="13"/>
      <c r="R6" s="9" t="s">
        <v>62</v>
      </c>
      <c r="S6" s="158" t="s">
        <v>63</v>
      </c>
      <c r="T6" s="99" t="s">
        <v>65</v>
      </c>
      <c r="U6" s="106" t="s">
        <v>63</v>
      </c>
      <c r="V6" s="99" t="s">
        <v>67</v>
      </c>
      <c r="W6" s="99" t="s">
        <v>68</v>
      </c>
      <c r="X6" s="162" t="s">
        <v>69</v>
      </c>
    </row>
    <row r="7" ht="19.5" customHeight="1" spans="1:24">
      <c r="A7" s="28"/>
      <c r="B7" s="28"/>
      <c r="C7" s="28"/>
      <c r="D7" s="28"/>
      <c r="E7" s="28"/>
      <c r="F7" s="28"/>
      <c r="G7" s="28"/>
      <c r="H7" s="28"/>
      <c r="I7" s="28"/>
      <c r="J7" s="159" t="s">
        <v>193</v>
      </c>
      <c r="K7" s="9" t="s">
        <v>194</v>
      </c>
      <c r="L7" s="9" t="s">
        <v>195</v>
      </c>
      <c r="M7" s="9" t="s">
        <v>196</v>
      </c>
      <c r="N7" s="9" t="s">
        <v>197</v>
      </c>
      <c r="O7" s="9" t="s">
        <v>59</v>
      </c>
      <c r="P7" s="9" t="s">
        <v>60</v>
      </c>
      <c r="Q7" s="9" t="s">
        <v>61</v>
      </c>
      <c r="R7" s="28"/>
      <c r="S7" s="9" t="s">
        <v>58</v>
      </c>
      <c r="T7" s="9" t="s">
        <v>65</v>
      </c>
      <c r="U7" s="9" t="s">
        <v>198</v>
      </c>
      <c r="V7" s="9" t="s">
        <v>67</v>
      </c>
      <c r="W7" s="9" t="s">
        <v>68</v>
      </c>
      <c r="X7" s="9" t="s">
        <v>69</v>
      </c>
    </row>
    <row r="8" ht="37.5" customHeight="1" spans="1:24">
      <c r="A8" s="154"/>
      <c r="B8" s="19"/>
      <c r="C8" s="154"/>
      <c r="D8" s="154"/>
      <c r="E8" s="154"/>
      <c r="F8" s="154"/>
      <c r="G8" s="154"/>
      <c r="H8" s="154"/>
      <c r="I8" s="154"/>
      <c r="J8" s="160" t="s">
        <v>58</v>
      </c>
      <c r="K8" s="17" t="s">
        <v>199</v>
      </c>
      <c r="L8" s="17" t="s">
        <v>195</v>
      </c>
      <c r="M8" s="17" t="s">
        <v>196</v>
      </c>
      <c r="N8" s="17" t="s">
        <v>197</v>
      </c>
      <c r="O8" s="17" t="s">
        <v>195</v>
      </c>
      <c r="P8" s="17" t="s">
        <v>196</v>
      </c>
      <c r="Q8" s="17" t="s">
        <v>197</v>
      </c>
      <c r="R8" s="17" t="s">
        <v>62</v>
      </c>
      <c r="S8" s="17" t="s">
        <v>58</v>
      </c>
      <c r="T8" s="17" t="s">
        <v>65</v>
      </c>
      <c r="U8" s="17" t="s">
        <v>198</v>
      </c>
      <c r="V8" s="17" t="s">
        <v>67</v>
      </c>
      <c r="W8" s="17" t="s">
        <v>68</v>
      </c>
      <c r="X8" s="17" t="s">
        <v>69</v>
      </c>
    </row>
    <row r="9" customHeight="1" spans="1:24">
      <c r="A9" s="37">
        <v>1</v>
      </c>
      <c r="B9" s="37">
        <v>2</v>
      </c>
      <c r="C9" s="37">
        <v>3</v>
      </c>
      <c r="D9" s="37">
        <v>4</v>
      </c>
      <c r="E9" s="37">
        <v>5</v>
      </c>
      <c r="F9" s="37">
        <v>6</v>
      </c>
      <c r="G9" s="37">
        <v>7</v>
      </c>
      <c r="H9" s="37">
        <v>8</v>
      </c>
      <c r="I9" s="37">
        <v>9</v>
      </c>
      <c r="J9" s="37">
        <v>10</v>
      </c>
      <c r="K9" s="37">
        <v>11</v>
      </c>
      <c r="L9" s="37">
        <v>12</v>
      </c>
      <c r="M9" s="37">
        <v>13</v>
      </c>
      <c r="N9" s="37">
        <v>14</v>
      </c>
      <c r="O9" s="37">
        <v>15</v>
      </c>
      <c r="P9" s="37">
        <v>16</v>
      </c>
      <c r="Q9" s="37">
        <v>17</v>
      </c>
      <c r="R9" s="37">
        <v>18</v>
      </c>
      <c r="S9" s="37">
        <v>19</v>
      </c>
      <c r="T9" s="37">
        <v>20</v>
      </c>
      <c r="U9" s="37">
        <v>21</v>
      </c>
      <c r="V9" s="37">
        <v>22</v>
      </c>
      <c r="W9" s="37">
        <v>23</v>
      </c>
      <c r="X9" s="37">
        <v>24</v>
      </c>
    </row>
    <row r="10" customHeight="1" spans="1:24">
      <c r="A10" s="155" t="s">
        <v>71</v>
      </c>
      <c r="B10" s="155" t="s">
        <v>71</v>
      </c>
      <c r="C10" s="155" t="s">
        <v>200</v>
      </c>
      <c r="D10" s="155" t="s">
        <v>201</v>
      </c>
      <c r="E10" s="155" t="s">
        <v>127</v>
      </c>
      <c r="F10" s="155" t="s">
        <v>128</v>
      </c>
      <c r="G10" s="155" t="s">
        <v>202</v>
      </c>
      <c r="H10" s="155" t="s">
        <v>203</v>
      </c>
      <c r="I10" s="161">
        <v>1427568</v>
      </c>
      <c r="J10" s="161">
        <v>1427568</v>
      </c>
      <c r="K10" s="161"/>
      <c r="L10" s="161"/>
      <c r="M10" s="161">
        <v>1427568</v>
      </c>
      <c r="N10" s="37"/>
      <c r="O10" s="37"/>
      <c r="P10" s="37"/>
      <c r="Q10" s="37"/>
      <c r="R10" s="37"/>
      <c r="S10" s="37"/>
      <c r="T10" s="37"/>
      <c r="U10" s="37"/>
      <c r="V10" s="37"/>
      <c r="W10" s="37"/>
      <c r="X10" s="37"/>
    </row>
    <row r="11" customHeight="1" spans="1:24">
      <c r="A11" s="155" t="s">
        <v>71</v>
      </c>
      <c r="B11" s="155" t="s">
        <v>71</v>
      </c>
      <c r="C11" s="155" t="s">
        <v>200</v>
      </c>
      <c r="D11" s="155" t="s">
        <v>201</v>
      </c>
      <c r="E11" s="155" t="s">
        <v>127</v>
      </c>
      <c r="F11" s="155" t="s">
        <v>128</v>
      </c>
      <c r="G11" s="155" t="s">
        <v>204</v>
      </c>
      <c r="H11" s="155" t="s">
        <v>205</v>
      </c>
      <c r="I11" s="161">
        <v>654240</v>
      </c>
      <c r="J11" s="161">
        <v>654240</v>
      </c>
      <c r="K11" s="161"/>
      <c r="L11" s="161"/>
      <c r="M11" s="161">
        <v>654240</v>
      </c>
      <c r="N11" s="37"/>
      <c r="O11" s="37"/>
      <c r="P11" s="37"/>
      <c r="Q11" s="37"/>
      <c r="R11" s="37"/>
      <c r="S11" s="37"/>
      <c r="T11" s="37"/>
      <c r="U11" s="37"/>
      <c r="V11" s="37"/>
      <c r="W11" s="37"/>
      <c r="X11" s="37"/>
    </row>
    <row r="12" customHeight="1" spans="1:24">
      <c r="A12" s="155" t="s">
        <v>71</v>
      </c>
      <c r="B12" s="155" t="s">
        <v>71</v>
      </c>
      <c r="C12" s="155" t="s">
        <v>200</v>
      </c>
      <c r="D12" s="155" t="s">
        <v>201</v>
      </c>
      <c r="E12" s="155" t="s">
        <v>127</v>
      </c>
      <c r="F12" s="155" t="s">
        <v>128</v>
      </c>
      <c r="G12" s="155" t="s">
        <v>206</v>
      </c>
      <c r="H12" s="155" t="s">
        <v>207</v>
      </c>
      <c r="I12" s="161">
        <v>118964</v>
      </c>
      <c r="J12" s="161">
        <v>118964</v>
      </c>
      <c r="K12" s="161"/>
      <c r="L12" s="161"/>
      <c r="M12" s="161">
        <v>118964</v>
      </c>
      <c r="N12" s="37"/>
      <c r="O12" s="37"/>
      <c r="P12" s="37"/>
      <c r="Q12" s="37"/>
      <c r="R12" s="37"/>
      <c r="S12" s="37"/>
      <c r="T12" s="37"/>
      <c r="U12" s="37"/>
      <c r="V12" s="37"/>
      <c r="W12" s="37"/>
      <c r="X12" s="37"/>
    </row>
    <row r="13" customHeight="1" spans="1:24">
      <c r="A13" s="155" t="s">
        <v>71</v>
      </c>
      <c r="B13" s="155" t="s">
        <v>71</v>
      </c>
      <c r="C13" s="155" t="s">
        <v>200</v>
      </c>
      <c r="D13" s="155" t="s">
        <v>201</v>
      </c>
      <c r="E13" s="155" t="s">
        <v>127</v>
      </c>
      <c r="F13" s="155" t="s">
        <v>128</v>
      </c>
      <c r="G13" s="155" t="s">
        <v>208</v>
      </c>
      <c r="H13" s="155" t="s">
        <v>209</v>
      </c>
      <c r="I13" s="161">
        <v>574440</v>
      </c>
      <c r="J13" s="161">
        <v>574440</v>
      </c>
      <c r="K13" s="161"/>
      <c r="L13" s="161"/>
      <c r="M13" s="161">
        <v>574440</v>
      </c>
      <c r="N13" s="37"/>
      <c r="O13" s="37"/>
      <c r="P13" s="37"/>
      <c r="Q13" s="37"/>
      <c r="R13" s="37"/>
      <c r="S13" s="37"/>
      <c r="T13" s="37"/>
      <c r="U13" s="37"/>
      <c r="V13" s="37"/>
      <c r="W13" s="37"/>
      <c r="X13" s="37"/>
    </row>
    <row r="14" customHeight="1" spans="1:24">
      <c r="A14" s="155" t="s">
        <v>71</v>
      </c>
      <c r="B14" s="155" t="s">
        <v>71</v>
      </c>
      <c r="C14" s="155" t="s">
        <v>200</v>
      </c>
      <c r="D14" s="155" t="s">
        <v>201</v>
      </c>
      <c r="E14" s="155" t="s">
        <v>127</v>
      </c>
      <c r="F14" s="155" t="s">
        <v>128</v>
      </c>
      <c r="G14" s="155" t="s">
        <v>208</v>
      </c>
      <c r="H14" s="155" t="s">
        <v>209</v>
      </c>
      <c r="I14" s="161">
        <v>308424</v>
      </c>
      <c r="J14" s="161">
        <v>308424</v>
      </c>
      <c r="K14" s="161"/>
      <c r="L14" s="161"/>
      <c r="M14" s="161">
        <v>308424</v>
      </c>
      <c r="N14" s="37"/>
      <c r="O14" s="37"/>
      <c r="P14" s="37"/>
      <c r="Q14" s="37"/>
      <c r="R14" s="37"/>
      <c r="S14" s="37"/>
      <c r="T14" s="37"/>
      <c r="U14" s="37"/>
      <c r="V14" s="37"/>
      <c r="W14" s="37"/>
      <c r="X14" s="37"/>
    </row>
    <row r="15" customHeight="1" spans="1:24">
      <c r="A15" s="155" t="s">
        <v>71</v>
      </c>
      <c r="B15" s="155" t="s">
        <v>71</v>
      </c>
      <c r="C15" s="155" t="s">
        <v>210</v>
      </c>
      <c r="D15" s="155" t="s">
        <v>211</v>
      </c>
      <c r="E15" s="155" t="s">
        <v>105</v>
      </c>
      <c r="F15" s="155" t="s">
        <v>106</v>
      </c>
      <c r="G15" s="155" t="s">
        <v>212</v>
      </c>
      <c r="H15" s="155" t="s">
        <v>213</v>
      </c>
      <c r="I15" s="161">
        <v>483075.84</v>
      </c>
      <c r="J15" s="161">
        <v>483075.84</v>
      </c>
      <c r="K15" s="161"/>
      <c r="L15" s="161"/>
      <c r="M15" s="161">
        <v>483075.84</v>
      </c>
      <c r="N15" s="37"/>
      <c r="O15" s="37"/>
      <c r="P15" s="37"/>
      <c r="Q15" s="37"/>
      <c r="R15" s="37"/>
      <c r="S15" s="37"/>
      <c r="T15" s="37"/>
      <c r="U15" s="37"/>
      <c r="V15" s="37"/>
      <c r="W15" s="37"/>
      <c r="X15" s="37"/>
    </row>
    <row r="16" customHeight="1" spans="1:24">
      <c r="A16" s="155" t="s">
        <v>71</v>
      </c>
      <c r="B16" s="155" t="s">
        <v>71</v>
      </c>
      <c r="C16" s="155" t="s">
        <v>210</v>
      </c>
      <c r="D16" s="155" t="s">
        <v>211</v>
      </c>
      <c r="E16" s="155" t="s">
        <v>107</v>
      </c>
      <c r="F16" s="155" t="s">
        <v>108</v>
      </c>
      <c r="G16" s="155" t="s">
        <v>214</v>
      </c>
      <c r="H16" s="155" t="s">
        <v>215</v>
      </c>
      <c r="I16" s="161">
        <v>400000</v>
      </c>
      <c r="J16" s="161">
        <v>400000</v>
      </c>
      <c r="K16" s="161"/>
      <c r="L16" s="161"/>
      <c r="M16" s="161">
        <v>400000</v>
      </c>
      <c r="N16" s="37"/>
      <c r="O16" s="37"/>
      <c r="P16" s="37"/>
      <c r="Q16" s="37"/>
      <c r="R16" s="37"/>
      <c r="S16" s="37"/>
      <c r="T16" s="37"/>
      <c r="U16" s="37"/>
      <c r="V16" s="37"/>
      <c r="W16" s="37"/>
      <c r="X16" s="37"/>
    </row>
    <row r="17" customHeight="1" spans="1:24">
      <c r="A17" s="155" t="s">
        <v>71</v>
      </c>
      <c r="B17" s="155" t="s">
        <v>71</v>
      </c>
      <c r="C17" s="155" t="s">
        <v>210</v>
      </c>
      <c r="D17" s="155" t="s">
        <v>211</v>
      </c>
      <c r="E17" s="155" t="s">
        <v>117</v>
      </c>
      <c r="F17" s="155" t="s">
        <v>118</v>
      </c>
      <c r="G17" s="155" t="s">
        <v>216</v>
      </c>
      <c r="H17" s="155" t="s">
        <v>217</v>
      </c>
      <c r="I17" s="161">
        <v>240828.84</v>
      </c>
      <c r="J17" s="161">
        <v>240828.84</v>
      </c>
      <c r="K17" s="161"/>
      <c r="L17" s="161"/>
      <c r="M17" s="161">
        <v>240828.84</v>
      </c>
      <c r="N17" s="37"/>
      <c r="O17" s="37"/>
      <c r="P17" s="37"/>
      <c r="Q17" s="37"/>
      <c r="R17" s="37"/>
      <c r="S17" s="37"/>
      <c r="T17" s="37"/>
      <c r="U17" s="37"/>
      <c r="V17" s="37"/>
      <c r="W17" s="37"/>
      <c r="X17" s="37"/>
    </row>
    <row r="18" customHeight="1" spans="1:24">
      <c r="A18" s="155" t="s">
        <v>71</v>
      </c>
      <c r="B18" s="155" t="s">
        <v>71</v>
      </c>
      <c r="C18" s="155" t="s">
        <v>210</v>
      </c>
      <c r="D18" s="155" t="s">
        <v>211</v>
      </c>
      <c r="E18" s="155" t="s">
        <v>119</v>
      </c>
      <c r="F18" s="155" t="s">
        <v>120</v>
      </c>
      <c r="G18" s="155" t="s">
        <v>218</v>
      </c>
      <c r="H18" s="155" t="s">
        <v>219</v>
      </c>
      <c r="I18" s="161">
        <v>676888.92</v>
      </c>
      <c r="J18" s="161">
        <v>676888.92</v>
      </c>
      <c r="K18" s="161"/>
      <c r="L18" s="161"/>
      <c r="M18" s="161">
        <v>676888.92</v>
      </c>
      <c r="N18" s="37"/>
      <c r="O18" s="37"/>
      <c r="P18" s="37"/>
      <c r="Q18" s="37"/>
      <c r="R18" s="37"/>
      <c r="S18" s="37"/>
      <c r="T18" s="37"/>
      <c r="U18" s="37"/>
      <c r="V18" s="37"/>
      <c r="W18" s="37"/>
      <c r="X18" s="37"/>
    </row>
    <row r="19" customHeight="1" spans="1:24">
      <c r="A19" s="155" t="s">
        <v>71</v>
      </c>
      <c r="B19" s="155" t="s">
        <v>71</v>
      </c>
      <c r="C19" s="155" t="s">
        <v>210</v>
      </c>
      <c r="D19" s="155" t="s">
        <v>211</v>
      </c>
      <c r="E19" s="155" t="s">
        <v>121</v>
      </c>
      <c r="F19" s="155" t="s">
        <v>122</v>
      </c>
      <c r="G19" s="155" t="s">
        <v>220</v>
      </c>
      <c r="H19" s="155" t="s">
        <v>221</v>
      </c>
      <c r="I19" s="161">
        <v>93009.6</v>
      </c>
      <c r="J19" s="161">
        <v>93009.6</v>
      </c>
      <c r="K19" s="161"/>
      <c r="L19" s="161"/>
      <c r="M19" s="161">
        <v>93009.6</v>
      </c>
      <c r="N19" s="37"/>
      <c r="O19" s="37"/>
      <c r="P19" s="37"/>
      <c r="Q19" s="37"/>
      <c r="R19" s="37"/>
      <c r="S19" s="37"/>
      <c r="T19" s="37"/>
      <c r="U19" s="37"/>
      <c r="V19" s="37"/>
      <c r="W19" s="37"/>
      <c r="X19" s="37"/>
    </row>
    <row r="20" customHeight="1" spans="1:24">
      <c r="A20" s="155" t="s">
        <v>71</v>
      </c>
      <c r="B20" s="155" t="s">
        <v>71</v>
      </c>
      <c r="C20" s="155" t="s">
        <v>210</v>
      </c>
      <c r="D20" s="155" t="s">
        <v>211</v>
      </c>
      <c r="E20" s="155" t="s">
        <v>121</v>
      </c>
      <c r="F20" s="155" t="s">
        <v>122</v>
      </c>
      <c r="G20" s="155" t="s">
        <v>220</v>
      </c>
      <c r="H20" s="155" t="s">
        <v>221</v>
      </c>
      <c r="I20" s="161">
        <v>6038.4</v>
      </c>
      <c r="J20" s="161">
        <v>6038.4</v>
      </c>
      <c r="K20" s="161"/>
      <c r="L20" s="161"/>
      <c r="M20" s="161">
        <v>6038.4</v>
      </c>
      <c r="N20" s="37"/>
      <c r="O20" s="37"/>
      <c r="P20" s="37"/>
      <c r="Q20" s="37"/>
      <c r="R20" s="37"/>
      <c r="S20" s="37"/>
      <c r="T20" s="37"/>
      <c r="U20" s="37"/>
      <c r="V20" s="37"/>
      <c r="W20" s="37"/>
      <c r="X20" s="37"/>
    </row>
    <row r="21" customHeight="1" spans="1:24">
      <c r="A21" s="155" t="s">
        <v>71</v>
      </c>
      <c r="B21" s="155" t="s">
        <v>71</v>
      </c>
      <c r="C21" s="155" t="s">
        <v>210</v>
      </c>
      <c r="D21" s="155" t="s">
        <v>211</v>
      </c>
      <c r="E21" s="155" t="s">
        <v>127</v>
      </c>
      <c r="F21" s="155" t="s">
        <v>128</v>
      </c>
      <c r="G21" s="155" t="s">
        <v>220</v>
      </c>
      <c r="H21" s="155" t="s">
        <v>221</v>
      </c>
      <c r="I21" s="161">
        <v>13190.52</v>
      </c>
      <c r="J21" s="161">
        <v>13190.52</v>
      </c>
      <c r="K21" s="161"/>
      <c r="L21" s="161"/>
      <c r="M21" s="161">
        <v>13190.52</v>
      </c>
      <c r="N21" s="37"/>
      <c r="O21" s="37"/>
      <c r="P21" s="37"/>
      <c r="Q21" s="37"/>
      <c r="R21" s="37"/>
      <c r="S21" s="37"/>
      <c r="T21" s="37"/>
      <c r="U21" s="37"/>
      <c r="V21" s="37"/>
      <c r="W21" s="37"/>
      <c r="X21" s="37"/>
    </row>
    <row r="22" customHeight="1" spans="1:24">
      <c r="A22" s="155" t="s">
        <v>71</v>
      </c>
      <c r="B22" s="155" t="s">
        <v>71</v>
      </c>
      <c r="C22" s="155" t="s">
        <v>222</v>
      </c>
      <c r="D22" s="155" t="s">
        <v>134</v>
      </c>
      <c r="E22" s="155" t="s">
        <v>133</v>
      </c>
      <c r="F22" s="155" t="s">
        <v>134</v>
      </c>
      <c r="G22" s="155" t="s">
        <v>223</v>
      </c>
      <c r="H22" s="155" t="s">
        <v>134</v>
      </c>
      <c r="I22" s="161">
        <v>526248</v>
      </c>
      <c r="J22" s="161">
        <v>526248</v>
      </c>
      <c r="K22" s="161"/>
      <c r="L22" s="161"/>
      <c r="M22" s="161">
        <v>526248</v>
      </c>
      <c r="N22" s="37"/>
      <c r="O22" s="37"/>
      <c r="P22" s="37"/>
      <c r="Q22" s="37"/>
      <c r="R22" s="37"/>
      <c r="S22" s="37"/>
      <c r="T22" s="37"/>
      <c r="U22" s="37"/>
      <c r="V22" s="37"/>
      <c r="W22" s="37"/>
      <c r="X22" s="37"/>
    </row>
    <row r="23" customHeight="1" spans="1:24">
      <c r="A23" s="155" t="s">
        <v>71</v>
      </c>
      <c r="B23" s="155" t="s">
        <v>71</v>
      </c>
      <c r="C23" s="155" t="s">
        <v>224</v>
      </c>
      <c r="D23" s="155" t="s">
        <v>225</v>
      </c>
      <c r="E23" s="155" t="s">
        <v>127</v>
      </c>
      <c r="F23" s="155" t="s">
        <v>128</v>
      </c>
      <c r="G23" s="155" t="s">
        <v>226</v>
      </c>
      <c r="H23" s="155" t="s">
        <v>225</v>
      </c>
      <c r="I23" s="161">
        <v>179802</v>
      </c>
      <c r="J23" s="161">
        <v>179802</v>
      </c>
      <c r="K23" s="161"/>
      <c r="L23" s="161"/>
      <c r="M23" s="161">
        <v>179802</v>
      </c>
      <c r="N23" s="37"/>
      <c r="O23" s="37"/>
      <c r="P23" s="37"/>
      <c r="Q23" s="37"/>
      <c r="R23" s="37"/>
      <c r="S23" s="37"/>
      <c r="T23" s="37"/>
      <c r="U23" s="37"/>
      <c r="V23" s="37"/>
      <c r="W23" s="37"/>
      <c r="X23" s="37"/>
    </row>
    <row r="24" customHeight="1" spans="1:24">
      <c r="A24" s="155" t="s">
        <v>71</v>
      </c>
      <c r="B24" s="155" t="s">
        <v>71</v>
      </c>
      <c r="C24" s="155" t="s">
        <v>227</v>
      </c>
      <c r="D24" s="155" t="s">
        <v>228</v>
      </c>
      <c r="E24" s="155" t="s">
        <v>127</v>
      </c>
      <c r="F24" s="155" t="s">
        <v>128</v>
      </c>
      <c r="G24" s="155" t="s">
        <v>229</v>
      </c>
      <c r="H24" s="155" t="s">
        <v>228</v>
      </c>
      <c r="I24" s="161">
        <v>24180</v>
      </c>
      <c r="J24" s="161">
        <v>24180</v>
      </c>
      <c r="K24" s="161"/>
      <c r="L24" s="161"/>
      <c r="M24" s="161">
        <v>24180</v>
      </c>
      <c r="N24" s="37"/>
      <c r="O24" s="37"/>
      <c r="P24" s="37"/>
      <c r="Q24" s="37"/>
      <c r="R24" s="37"/>
      <c r="S24" s="37"/>
      <c r="T24" s="37"/>
      <c r="U24" s="37"/>
      <c r="V24" s="37"/>
      <c r="W24" s="37"/>
      <c r="X24" s="37"/>
    </row>
    <row r="25" customHeight="1" spans="1:24">
      <c r="A25" s="155" t="s">
        <v>71</v>
      </c>
      <c r="B25" s="155" t="s">
        <v>71</v>
      </c>
      <c r="C25" s="155" t="s">
        <v>230</v>
      </c>
      <c r="D25" s="155" t="s">
        <v>231</v>
      </c>
      <c r="E25" s="155" t="s">
        <v>127</v>
      </c>
      <c r="F25" s="155" t="s">
        <v>128</v>
      </c>
      <c r="G25" s="155" t="s">
        <v>232</v>
      </c>
      <c r="H25" s="155" t="s">
        <v>233</v>
      </c>
      <c r="I25" s="161">
        <v>45198</v>
      </c>
      <c r="J25" s="161">
        <v>45198</v>
      </c>
      <c r="K25" s="161"/>
      <c r="L25" s="161"/>
      <c r="M25" s="161">
        <v>45198</v>
      </c>
      <c r="N25" s="37"/>
      <c r="O25" s="37"/>
      <c r="P25" s="37"/>
      <c r="Q25" s="37"/>
      <c r="R25" s="37"/>
      <c r="S25" s="37"/>
      <c r="T25" s="37"/>
      <c r="U25" s="37"/>
      <c r="V25" s="37"/>
      <c r="W25" s="37"/>
      <c r="X25" s="37"/>
    </row>
    <row r="26" customHeight="1" spans="1:24">
      <c r="A26" s="155" t="s">
        <v>71</v>
      </c>
      <c r="B26" s="155" t="s">
        <v>71</v>
      </c>
      <c r="C26" s="155" t="s">
        <v>230</v>
      </c>
      <c r="D26" s="155" t="s">
        <v>231</v>
      </c>
      <c r="E26" s="155" t="s">
        <v>127</v>
      </c>
      <c r="F26" s="155" t="s">
        <v>128</v>
      </c>
      <c r="G26" s="155" t="s">
        <v>234</v>
      </c>
      <c r="H26" s="155" t="s">
        <v>235</v>
      </c>
      <c r="I26" s="161">
        <v>8153</v>
      </c>
      <c r="J26" s="161">
        <v>8153</v>
      </c>
      <c r="K26" s="161"/>
      <c r="L26" s="161"/>
      <c r="M26" s="161">
        <v>8153</v>
      </c>
      <c r="N26" s="37"/>
      <c r="O26" s="37"/>
      <c r="P26" s="37"/>
      <c r="Q26" s="37"/>
      <c r="R26" s="37"/>
      <c r="S26" s="37"/>
      <c r="T26" s="37"/>
      <c r="U26" s="37"/>
      <c r="V26" s="37"/>
      <c r="W26" s="37"/>
      <c r="X26" s="37"/>
    </row>
    <row r="27" customHeight="1" spans="1:24">
      <c r="A27" s="155" t="s">
        <v>71</v>
      </c>
      <c r="B27" s="155" t="s">
        <v>71</v>
      </c>
      <c r="C27" s="155" t="s">
        <v>230</v>
      </c>
      <c r="D27" s="155" t="s">
        <v>231</v>
      </c>
      <c r="E27" s="155" t="s">
        <v>127</v>
      </c>
      <c r="F27" s="155" t="s">
        <v>128</v>
      </c>
      <c r="G27" s="155" t="s">
        <v>234</v>
      </c>
      <c r="H27" s="155" t="s">
        <v>235</v>
      </c>
      <c r="I27" s="161">
        <v>6789</v>
      </c>
      <c r="J27" s="161">
        <v>6789</v>
      </c>
      <c r="K27" s="161"/>
      <c r="L27" s="161"/>
      <c r="M27" s="161">
        <v>6789</v>
      </c>
      <c r="N27" s="37"/>
      <c r="O27" s="37"/>
      <c r="P27" s="37"/>
      <c r="Q27" s="37"/>
      <c r="R27" s="37"/>
      <c r="S27" s="37"/>
      <c r="T27" s="37"/>
      <c r="U27" s="37"/>
      <c r="V27" s="37"/>
      <c r="W27" s="37"/>
      <c r="X27" s="37"/>
    </row>
    <row r="28" customHeight="1" spans="1:24">
      <c r="A28" s="155" t="s">
        <v>71</v>
      </c>
      <c r="B28" s="155" t="s">
        <v>71</v>
      </c>
      <c r="C28" s="155" t="s">
        <v>230</v>
      </c>
      <c r="D28" s="155" t="s">
        <v>231</v>
      </c>
      <c r="E28" s="155" t="s">
        <v>127</v>
      </c>
      <c r="F28" s="155" t="s">
        <v>128</v>
      </c>
      <c r="G28" s="155" t="s">
        <v>236</v>
      </c>
      <c r="H28" s="155" t="s">
        <v>237</v>
      </c>
      <c r="I28" s="161">
        <v>12710</v>
      </c>
      <c r="J28" s="161">
        <v>12710</v>
      </c>
      <c r="K28" s="161"/>
      <c r="L28" s="161"/>
      <c r="M28" s="161">
        <v>12710</v>
      </c>
      <c r="N28" s="37"/>
      <c r="O28" s="37"/>
      <c r="P28" s="37"/>
      <c r="Q28" s="37"/>
      <c r="R28" s="37"/>
      <c r="S28" s="37"/>
      <c r="T28" s="37"/>
      <c r="U28" s="37"/>
      <c r="V28" s="37"/>
      <c r="W28" s="37"/>
      <c r="X28" s="37"/>
    </row>
    <row r="29" customHeight="1" spans="1:24">
      <c r="A29" s="155" t="s">
        <v>71</v>
      </c>
      <c r="B29" s="155" t="s">
        <v>71</v>
      </c>
      <c r="C29" s="155" t="s">
        <v>230</v>
      </c>
      <c r="D29" s="155" t="s">
        <v>231</v>
      </c>
      <c r="E29" s="155" t="s">
        <v>127</v>
      </c>
      <c r="F29" s="155" t="s">
        <v>128</v>
      </c>
      <c r="G29" s="155" t="s">
        <v>238</v>
      </c>
      <c r="H29" s="155" t="s">
        <v>239</v>
      </c>
      <c r="I29" s="161">
        <v>16058</v>
      </c>
      <c r="J29" s="161">
        <v>16058</v>
      </c>
      <c r="K29" s="161"/>
      <c r="L29" s="161"/>
      <c r="M29" s="161">
        <v>16058</v>
      </c>
      <c r="N29" s="37"/>
      <c r="O29" s="37"/>
      <c r="P29" s="37"/>
      <c r="Q29" s="37"/>
      <c r="R29" s="37"/>
      <c r="S29" s="37"/>
      <c r="T29" s="37"/>
      <c r="U29" s="37"/>
      <c r="V29" s="37"/>
      <c r="W29" s="37"/>
      <c r="X29" s="37"/>
    </row>
    <row r="30" customHeight="1" spans="1:24">
      <c r="A30" s="155" t="s">
        <v>71</v>
      </c>
      <c r="B30" s="155" t="s">
        <v>71</v>
      </c>
      <c r="C30" s="155" t="s">
        <v>230</v>
      </c>
      <c r="D30" s="155" t="s">
        <v>231</v>
      </c>
      <c r="E30" s="155" t="s">
        <v>127</v>
      </c>
      <c r="F30" s="155" t="s">
        <v>128</v>
      </c>
      <c r="G30" s="155" t="s">
        <v>240</v>
      </c>
      <c r="H30" s="155" t="s">
        <v>241</v>
      </c>
      <c r="I30" s="161">
        <v>28117</v>
      </c>
      <c r="J30" s="161">
        <v>28117</v>
      </c>
      <c r="K30" s="161"/>
      <c r="L30" s="161"/>
      <c r="M30" s="161">
        <v>28117</v>
      </c>
      <c r="N30" s="37"/>
      <c r="O30" s="37"/>
      <c r="P30" s="37"/>
      <c r="Q30" s="37"/>
      <c r="R30" s="37"/>
      <c r="S30" s="37"/>
      <c r="T30" s="37"/>
      <c r="U30" s="37"/>
      <c r="V30" s="37"/>
      <c r="W30" s="37"/>
      <c r="X30" s="37"/>
    </row>
    <row r="31" customHeight="1" spans="1:24">
      <c r="A31" s="155" t="s">
        <v>71</v>
      </c>
      <c r="B31" s="155" t="s">
        <v>71</v>
      </c>
      <c r="C31" s="155" t="s">
        <v>230</v>
      </c>
      <c r="D31" s="155" t="s">
        <v>231</v>
      </c>
      <c r="E31" s="155" t="s">
        <v>127</v>
      </c>
      <c r="F31" s="155" t="s">
        <v>128</v>
      </c>
      <c r="G31" s="155" t="s">
        <v>242</v>
      </c>
      <c r="H31" s="155" t="s">
        <v>243</v>
      </c>
      <c r="I31" s="161">
        <v>30132</v>
      </c>
      <c r="J31" s="161">
        <v>30132</v>
      </c>
      <c r="K31" s="161"/>
      <c r="L31" s="161"/>
      <c r="M31" s="161">
        <v>30132</v>
      </c>
      <c r="N31" s="37"/>
      <c r="O31" s="37"/>
      <c r="P31" s="37"/>
      <c r="Q31" s="37"/>
      <c r="R31" s="37"/>
      <c r="S31" s="37"/>
      <c r="T31" s="37"/>
      <c r="U31" s="37"/>
      <c r="V31" s="37"/>
      <c r="W31" s="37"/>
      <c r="X31" s="37"/>
    </row>
    <row r="32" customHeight="1" spans="1:24">
      <c r="A32" s="155" t="s">
        <v>71</v>
      </c>
      <c r="B32" s="155" t="s">
        <v>71</v>
      </c>
      <c r="C32" s="155" t="s">
        <v>230</v>
      </c>
      <c r="D32" s="155" t="s">
        <v>231</v>
      </c>
      <c r="E32" s="155" t="s">
        <v>127</v>
      </c>
      <c r="F32" s="155" t="s">
        <v>128</v>
      </c>
      <c r="G32" s="155" t="s">
        <v>244</v>
      </c>
      <c r="H32" s="155" t="s">
        <v>245</v>
      </c>
      <c r="I32" s="161">
        <v>95787</v>
      </c>
      <c r="J32" s="161">
        <v>95787</v>
      </c>
      <c r="K32" s="161"/>
      <c r="L32" s="161"/>
      <c r="M32" s="161">
        <v>95787</v>
      </c>
      <c r="N32" s="37"/>
      <c r="O32" s="37"/>
      <c r="P32" s="37"/>
      <c r="Q32" s="37"/>
      <c r="R32" s="37"/>
      <c r="S32" s="37"/>
      <c r="T32" s="37"/>
      <c r="U32" s="37"/>
      <c r="V32" s="37"/>
      <c r="W32" s="37"/>
      <c r="X32" s="37"/>
    </row>
    <row r="33" customHeight="1" spans="1:24">
      <c r="A33" s="155" t="s">
        <v>71</v>
      </c>
      <c r="B33" s="155" t="s">
        <v>71</v>
      </c>
      <c r="C33" s="155" t="s">
        <v>230</v>
      </c>
      <c r="D33" s="155" t="s">
        <v>231</v>
      </c>
      <c r="E33" s="155" t="s">
        <v>127</v>
      </c>
      <c r="F33" s="155" t="s">
        <v>128</v>
      </c>
      <c r="G33" s="155" t="s">
        <v>246</v>
      </c>
      <c r="H33" s="155" t="s">
        <v>247</v>
      </c>
      <c r="I33" s="161">
        <v>7223</v>
      </c>
      <c r="J33" s="161">
        <v>7223</v>
      </c>
      <c r="K33" s="161"/>
      <c r="L33" s="161"/>
      <c r="M33" s="161">
        <v>7223</v>
      </c>
      <c r="N33" s="37"/>
      <c r="O33" s="37"/>
      <c r="P33" s="37"/>
      <c r="Q33" s="37"/>
      <c r="R33" s="37"/>
      <c r="S33" s="37"/>
      <c r="T33" s="37"/>
      <c r="U33" s="37"/>
      <c r="V33" s="37"/>
      <c r="W33" s="37"/>
      <c r="X33" s="37"/>
    </row>
    <row r="34" customHeight="1" spans="1:24">
      <c r="A34" s="155" t="s">
        <v>71</v>
      </c>
      <c r="B34" s="155" t="s">
        <v>71</v>
      </c>
      <c r="C34" s="155" t="s">
        <v>230</v>
      </c>
      <c r="D34" s="155" t="s">
        <v>231</v>
      </c>
      <c r="E34" s="155" t="s">
        <v>127</v>
      </c>
      <c r="F34" s="155" t="s">
        <v>128</v>
      </c>
      <c r="G34" s="155" t="s">
        <v>248</v>
      </c>
      <c r="H34" s="155" t="s">
        <v>249</v>
      </c>
      <c r="I34" s="161">
        <v>93000</v>
      </c>
      <c r="J34" s="161">
        <v>93000</v>
      </c>
      <c r="K34" s="161"/>
      <c r="L34" s="161"/>
      <c r="M34" s="161">
        <v>93000</v>
      </c>
      <c r="N34" s="37"/>
      <c r="O34" s="37"/>
      <c r="P34" s="37"/>
      <c r="Q34" s="37"/>
      <c r="R34" s="37"/>
      <c r="S34" s="37"/>
      <c r="T34" s="37"/>
      <c r="U34" s="37"/>
      <c r="V34" s="37"/>
      <c r="W34" s="37"/>
      <c r="X34" s="37"/>
    </row>
    <row r="35" customHeight="1" spans="1:24">
      <c r="A35" s="155" t="s">
        <v>71</v>
      </c>
      <c r="B35" s="155" t="s">
        <v>71</v>
      </c>
      <c r="C35" s="155" t="s">
        <v>230</v>
      </c>
      <c r="D35" s="155" t="s">
        <v>231</v>
      </c>
      <c r="E35" s="155" t="s">
        <v>103</v>
      </c>
      <c r="F35" s="155" t="s">
        <v>104</v>
      </c>
      <c r="G35" s="155" t="s">
        <v>250</v>
      </c>
      <c r="H35" s="155" t="s">
        <v>251</v>
      </c>
      <c r="I35" s="161">
        <v>89400</v>
      </c>
      <c r="J35" s="161">
        <v>89400</v>
      </c>
      <c r="K35" s="161"/>
      <c r="L35" s="161"/>
      <c r="M35" s="161">
        <v>89400</v>
      </c>
      <c r="N35" s="37"/>
      <c r="O35" s="37"/>
      <c r="P35" s="37"/>
      <c r="Q35" s="37"/>
      <c r="R35" s="37"/>
      <c r="S35" s="37"/>
      <c r="T35" s="37"/>
      <c r="U35" s="37"/>
      <c r="V35" s="37"/>
      <c r="W35" s="37"/>
      <c r="X35" s="37"/>
    </row>
    <row r="36" customHeight="1" spans="1:24">
      <c r="A36" s="155" t="s">
        <v>71</v>
      </c>
      <c r="B36" s="155" t="s">
        <v>71</v>
      </c>
      <c r="C36" s="155" t="s">
        <v>252</v>
      </c>
      <c r="D36" s="155" t="s">
        <v>253</v>
      </c>
      <c r="E36" s="155" t="s">
        <v>103</v>
      </c>
      <c r="F36" s="155" t="s">
        <v>104</v>
      </c>
      <c r="G36" s="155" t="s">
        <v>254</v>
      </c>
      <c r="H36" s="155" t="s">
        <v>255</v>
      </c>
      <c r="I36" s="161">
        <v>3039600</v>
      </c>
      <c r="J36" s="161">
        <v>3039600</v>
      </c>
      <c r="K36" s="161"/>
      <c r="L36" s="161"/>
      <c r="M36" s="161">
        <v>3039600</v>
      </c>
      <c r="N36" s="37"/>
      <c r="O36" s="37"/>
      <c r="P36" s="37"/>
      <c r="Q36" s="37"/>
      <c r="R36" s="37"/>
      <c r="S36" s="37"/>
      <c r="T36" s="37"/>
      <c r="U36" s="37"/>
      <c r="V36" s="37"/>
      <c r="W36" s="37"/>
      <c r="X36" s="37"/>
    </row>
    <row r="37" customHeight="1" spans="1:24">
      <c r="A37" s="155" t="s">
        <v>71</v>
      </c>
      <c r="B37" s="155" t="s">
        <v>71</v>
      </c>
      <c r="C37" s="155" t="s">
        <v>256</v>
      </c>
      <c r="D37" s="155" t="s">
        <v>257</v>
      </c>
      <c r="E37" s="155" t="s">
        <v>103</v>
      </c>
      <c r="F37" s="155" t="s">
        <v>104</v>
      </c>
      <c r="G37" s="155" t="s">
        <v>248</v>
      </c>
      <c r="H37" s="155" t="s">
        <v>249</v>
      </c>
      <c r="I37" s="161">
        <v>447000</v>
      </c>
      <c r="J37" s="161">
        <v>447000</v>
      </c>
      <c r="K37" s="161"/>
      <c r="L37" s="161"/>
      <c r="M37" s="161">
        <v>447000</v>
      </c>
      <c r="N37" s="37"/>
      <c r="O37" s="37"/>
      <c r="P37" s="37"/>
      <c r="Q37" s="37"/>
      <c r="R37" s="37"/>
      <c r="S37" s="37"/>
      <c r="T37" s="37"/>
      <c r="U37" s="37"/>
      <c r="V37" s="37"/>
      <c r="W37" s="37"/>
      <c r="X37" s="37"/>
    </row>
    <row r="38" customHeight="1" spans="1:24">
      <c r="A38" s="155" t="s">
        <v>71</v>
      </c>
      <c r="B38" s="155" t="s">
        <v>71</v>
      </c>
      <c r="C38" s="155" t="s">
        <v>258</v>
      </c>
      <c r="D38" s="155" t="s">
        <v>259</v>
      </c>
      <c r="E38" s="155" t="s">
        <v>127</v>
      </c>
      <c r="F38" s="155" t="s">
        <v>128</v>
      </c>
      <c r="G38" s="155" t="s">
        <v>206</v>
      </c>
      <c r="H38" s="155" t="s">
        <v>207</v>
      </c>
      <c r="I38" s="161">
        <v>1066400</v>
      </c>
      <c r="J38" s="161">
        <v>1066400</v>
      </c>
      <c r="K38" s="161"/>
      <c r="L38" s="161"/>
      <c r="M38" s="161">
        <v>1066400</v>
      </c>
      <c r="N38" s="37"/>
      <c r="O38" s="37"/>
      <c r="P38" s="37"/>
      <c r="Q38" s="37"/>
      <c r="R38" s="37"/>
      <c r="S38" s="37"/>
      <c r="T38" s="37"/>
      <c r="U38" s="37"/>
      <c r="V38" s="37"/>
      <c r="W38" s="37"/>
      <c r="X38" s="37"/>
    </row>
    <row r="39" customHeight="1" spans="1:24">
      <c r="A39" s="155" t="s">
        <v>71</v>
      </c>
      <c r="B39" s="155" t="s">
        <v>71</v>
      </c>
      <c r="C39" s="155" t="s">
        <v>258</v>
      </c>
      <c r="D39" s="155" t="s">
        <v>259</v>
      </c>
      <c r="E39" s="155" t="s">
        <v>127</v>
      </c>
      <c r="F39" s="155" t="s">
        <v>128</v>
      </c>
      <c r="G39" s="155" t="s">
        <v>208</v>
      </c>
      <c r="H39" s="155" t="s">
        <v>209</v>
      </c>
      <c r="I39" s="161">
        <v>260400</v>
      </c>
      <c r="J39" s="161">
        <v>260400</v>
      </c>
      <c r="K39" s="161"/>
      <c r="L39" s="161"/>
      <c r="M39" s="161">
        <v>260400</v>
      </c>
      <c r="N39" s="37"/>
      <c r="O39" s="37"/>
      <c r="P39" s="37"/>
      <c r="Q39" s="37"/>
      <c r="R39" s="37"/>
      <c r="S39" s="37"/>
      <c r="T39" s="37"/>
      <c r="U39" s="37"/>
      <c r="V39" s="37"/>
      <c r="W39" s="37"/>
      <c r="X39" s="37"/>
    </row>
    <row r="40" customHeight="1" spans="1:24">
      <c r="A40" s="155" t="s">
        <v>71</v>
      </c>
      <c r="B40" s="155" t="s">
        <v>71</v>
      </c>
      <c r="C40" s="155" t="s">
        <v>258</v>
      </c>
      <c r="D40" s="155" t="s">
        <v>259</v>
      </c>
      <c r="E40" s="155" t="s">
        <v>127</v>
      </c>
      <c r="F40" s="155" t="s">
        <v>128</v>
      </c>
      <c r="G40" s="155" t="s">
        <v>208</v>
      </c>
      <c r="H40" s="155" t="s">
        <v>209</v>
      </c>
      <c r="I40" s="161">
        <v>297600</v>
      </c>
      <c r="J40" s="161">
        <v>297600</v>
      </c>
      <c r="K40" s="161"/>
      <c r="L40" s="161"/>
      <c r="M40" s="161">
        <v>297600</v>
      </c>
      <c r="N40" s="37"/>
      <c r="O40" s="37"/>
      <c r="P40" s="37"/>
      <c r="Q40" s="37"/>
      <c r="R40" s="37"/>
      <c r="S40" s="37"/>
      <c r="T40" s="37"/>
      <c r="U40" s="37"/>
      <c r="V40" s="37"/>
      <c r="W40" s="37"/>
      <c r="X40" s="37"/>
    </row>
    <row r="41" ht="20.25" customHeight="1" spans="1:24">
      <c r="A41" s="144" t="s">
        <v>71</v>
      </c>
      <c r="B41" s="144" t="s">
        <v>71</v>
      </c>
      <c r="C41" s="144" t="s">
        <v>260</v>
      </c>
      <c r="D41" s="144" t="s">
        <v>261</v>
      </c>
      <c r="E41" s="144" t="s">
        <v>111</v>
      </c>
      <c r="F41" s="144" t="s">
        <v>112</v>
      </c>
      <c r="G41" s="144" t="s">
        <v>254</v>
      </c>
      <c r="H41" s="144" t="s">
        <v>255</v>
      </c>
      <c r="I41" s="119">
        <v>84000</v>
      </c>
      <c r="J41" s="119">
        <v>84000</v>
      </c>
      <c r="K41" s="119"/>
      <c r="L41" s="119"/>
      <c r="M41" s="119">
        <v>84000</v>
      </c>
      <c r="N41" s="79"/>
      <c r="O41" s="79"/>
      <c r="P41" s="79"/>
      <c r="Q41" s="79"/>
      <c r="R41" s="79"/>
      <c r="S41" s="79"/>
      <c r="T41" s="79"/>
      <c r="U41" s="79"/>
      <c r="V41" s="79"/>
      <c r="W41" s="79"/>
      <c r="X41" s="79"/>
    </row>
    <row r="42" ht="17.25" customHeight="1" spans="1:24">
      <c r="A42" s="33" t="s">
        <v>173</v>
      </c>
      <c r="B42" s="34"/>
      <c r="C42" s="156"/>
      <c r="D42" s="156"/>
      <c r="E42" s="156"/>
      <c r="F42" s="156"/>
      <c r="G42" s="156"/>
      <c r="H42" s="157"/>
      <c r="I42" s="119">
        <v>11354465.12</v>
      </c>
      <c r="J42" s="119">
        <v>11354465.12</v>
      </c>
      <c r="K42" s="119"/>
      <c r="L42" s="119"/>
      <c r="M42" s="119">
        <v>11354465.12</v>
      </c>
      <c r="N42" s="79"/>
      <c r="O42" s="79"/>
      <c r="P42" s="79"/>
      <c r="Q42" s="79"/>
      <c r="R42" s="79"/>
      <c r="S42" s="79"/>
      <c r="T42" s="79"/>
      <c r="U42" s="79"/>
      <c r="V42" s="79"/>
      <c r="W42" s="79"/>
      <c r="X42" s="79"/>
    </row>
  </sheetData>
  <mergeCells count="31">
    <mergeCell ref="A3:X3"/>
    <mergeCell ref="A4:H4"/>
    <mergeCell ref="I5:X5"/>
    <mergeCell ref="J6:N6"/>
    <mergeCell ref="O6:Q6"/>
    <mergeCell ref="S6:X6"/>
    <mergeCell ref="A42:H42"/>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8"/>
  <sheetViews>
    <sheetView showZeros="0" workbookViewId="0">
      <pane ySplit="1" topLeftCell="A2" activePane="bottomLeft" state="frozen"/>
      <selection/>
      <selection pane="bottomLeft" activeCell="A5" sqref="A5:A8"/>
    </sheetView>
  </sheetViews>
  <sheetFormatPr defaultColWidth="9.14159292035398" defaultRowHeight="14.25" customHeight="1"/>
  <cols>
    <col min="1" max="1" width="12.353982300885" customWidth="1"/>
    <col min="2" max="2" width="22.2389380530973" customWidth="1"/>
    <col min="3" max="3" width="45.5309734513274" customWidth="1"/>
    <col min="4" max="4" width="23.8495575221239" customWidth="1"/>
    <col min="5" max="5" width="11.141592920354" customWidth="1"/>
    <col min="6" max="6" width="25.2920353982301" customWidth="1"/>
    <col min="7" max="7" width="9.84955752212389" customWidth="1"/>
    <col min="8" max="8" width="18.4513274336283" customWidth="1"/>
    <col min="9" max="13" width="20" customWidth="1"/>
    <col min="14" max="14" width="12.283185840708" customWidth="1"/>
    <col min="15" max="15" width="12.7079646017699" customWidth="1"/>
    <col min="16" max="16" width="11.141592920354" customWidth="1"/>
    <col min="17" max="21" width="19.8495575221239" customWidth="1"/>
    <col min="22" max="22" width="20" customWidth="1"/>
    <col min="23" max="23" width="19.8495575221239"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43"/>
      <c r="E2" s="2"/>
      <c r="F2" s="2"/>
      <c r="G2" s="2"/>
      <c r="H2" s="2"/>
      <c r="U2" s="143"/>
      <c r="W2" s="150" t="s">
        <v>262</v>
      </c>
    </row>
    <row r="3" ht="46.5" customHeight="1" spans="1:23">
      <c r="A3" s="4" t="str">
        <f>"2025"&amp;"年部门项目支出预算表"</f>
        <v>2025年部门项目支出预算表</v>
      </c>
      <c r="B3" s="4"/>
      <c r="C3" s="4"/>
      <c r="D3" s="4"/>
      <c r="E3" s="4"/>
      <c r="F3" s="4"/>
      <c r="G3" s="4"/>
      <c r="H3" s="4"/>
      <c r="I3" s="4"/>
      <c r="J3" s="4"/>
      <c r="K3" s="4"/>
      <c r="L3" s="4"/>
      <c r="M3" s="4"/>
      <c r="N3" s="4"/>
      <c r="O3" s="4"/>
      <c r="P3" s="4"/>
      <c r="Q3" s="4"/>
      <c r="R3" s="4"/>
      <c r="S3" s="4"/>
      <c r="T3" s="4"/>
      <c r="U3" s="4"/>
      <c r="V3" s="4"/>
      <c r="W3" s="4"/>
    </row>
    <row r="4" ht="13.5" customHeight="1" spans="1:23">
      <c r="A4" s="5" t="s">
        <v>1</v>
      </c>
      <c r="B4" s="6"/>
      <c r="C4" s="6"/>
      <c r="D4" s="6"/>
      <c r="E4" s="6"/>
      <c r="F4" s="6"/>
      <c r="G4" s="6"/>
      <c r="H4" s="6"/>
      <c r="I4" s="7"/>
      <c r="J4" s="7"/>
      <c r="K4" s="7"/>
      <c r="L4" s="7"/>
      <c r="M4" s="7"/>
      <c r="N4" s="7"/>
      <c r="O4" s="7"/>
      <c r="P4" s="7"/>
      <c r="Q4" s="7"/>
      <c r="U4" s="143"/>
      <c r="W4" s="124" t="s">
        <v>2</v>
      </c>
    </row>
    <row r="5" ht="21.75" customHeight="1" spans="1:23">
      <c r="A5" s="9" t="s">
        <v>263</v>
      </c>
      <c r="B5" s="10" t="s">
        <v>184</v>
      </c>
      <c r="C5" s="9" t="s">
        <v>185</v>
      </c>
      <c r="D5" s="9" t="s">
        <v>264</v>
      </c>
      <c r="E5" s="10" t="s">
        <v>186</v>
      </c>
      <c r="F5" s="10" t="s">
        <v>187</v>
      </c>
      <c r="G5" s="10" t="s">
        <v>265</v>
      </c>
      <c r="H5" s="10" t="s">
        <v>266</v>
      </c>
      <c r="I5" s="27" t="s">
        <v>56</v>
      </c>
      <c r="J5" s="11" t="s">
        <v>267</v>
      </c>
      <c r="K5" s="12"/>
      <c r="L5" s="12"/>
      <c r="M5" s="13"/>
      <c r="N5" s="11" t="s">
        <v>192</v>
      </c>
      <c r="O5" s="12"/>
      <c r="P5" s="13"/>
      <c r="Q5" s="10" t="s">
        <v>62</v>
      </c>
      <c r="R5" s="11" t="s">
        <v>63</v>
      </c>
      <c r="S5" s="12"/>
      <c r="T5" s="12"/>
      <c r="U5" s="12"/>
      <c r="V5" s="12"/>
      <c r="W5" s="13"/>
    </row>
    <row r="6" ht="21.75" customHeight="1" spans="1:23">
      <c r="A6" s="14"/>
      <c r="B6" s="28"/>
      <c r="C6" s="14"/>
      <c r="D6" s="14"/>
      <c r="E6" s="15"/>
      <c r="F6" s="15"/>
      <c r="G6" s="15"/>
      <c r="H6" s="15"/>
      <c r="I6" s="28"/>
      <c r="J6" s="145" t="s">
        <v>59</v>
      </c>
      <c r="K6" s="146"/>
      <c r="L6" s="10" t="s">
        <v>60</v>
      </c>
      <c r="M6" s="10" t="s">
        <v>61</v>
      </c>
      <c r="N6" s="10" t="s">
        <v>59</v>
      </c>
      <c r="O6" s="10" t="s">
        <v>60</v>
      </c>
      <c r="P6" s="10" t="s">
        <v>61</v>
      </c>
      <c r="Q6" s="15"/>
      <c r="R6" s="10" t="s">
        <v>58</v>
      </c>
      <c r="S6" s="10" t="s">
        <v>65</v>
      </c>
      <c r="T6" s="10" t="s">
        <v>198</v>
      </c>
      <c r="U6" s="10" t="s">
        <v>67</v>
      </c>
      <c r="V6" s="10" t="s">
        <v>68</v>
      </c>
      <c r="W6" s="10" t="s">
        <v>69</v>
      </c>
    </row>
    <row r="7" ht="21" customHeight="1" spans="1:23">
      <c r="A7" s="28"/>
      <c r="B7" s="28"/>
      <c r="C7" s="28"/>
      <c r="D7" s="28"/>
      <c r="E7" s="28"/>
      <c r="F7" s="28"/>
      <c r="G7" s="28"/>
      <c r="H7" s="28"/>
      <c r="I7" s="28"/>
      <c r="J7" s="147" t="s">
        <v>58</v>
      </c>
      <c r="K7" s="148"/>
      <c r="L7" s="28"/>
      <c r="M7" s="28"/>
      <c r="N7" s="28"/>
      <c r="O7" s="28"/>
      <c r="P7" s="28"/>
      <c r="Q7" s="28"/>
      <c r="R7" s="28"/>
      <c r="S7" s="28"/>
      <c r="T7" s="28"/>
      <c r="U7" s="28"/>
      <c r="V7" s="28"/>
      <c r="W7" s="28"/>
    </row>
    <row r="8" ht="39.75" customHeight="1" spans="1:23">
      <c r="A8" s="17"/>
      <c r="B8" s="19"/>
      <c r="C8" s="17"/>
      <c r="D8" s="17"/>
      <c r="E8" s="18"/>
      <c r="F8" s="18"/>
      <c r="G8" s="18"/>
      <c r="H8" s="18"/>
      <c r="I8" s="19"/>
      <c r="J8" s="65" t="s">
        <v>58</v>
      </c>
      <c r="K8" s="65" t="s">
        <v>268</v>
      </c>
      <c r="L8" s="18"/>
      <c r="M8" s="18"/>
      <c r="N8" s="18"/>
      <c r="O8" s="18"/>
      <c r="P8" s="18"/>
      <c r="Q8" s="18"/>
      <c r="R8" s="18"/>
      <c r="S8" s="18"/>
      <c r="T8" s="18"/>
      <c r="U8" s="19"/>
      <c r="V8" s="18"/>
      <c r="W8" s="18"/>
    </row>
    <row r="9" ht="15" customHeight="1" spans="1:23">
      <c r="A9" s="20">
        <v>1</v>
      </c>
      <c r="B9" s="20">
        <v>2</v>
      </c>
      <c r="C9" s="20">
        <v>3</v>
      </c>
      <c r="D9" s="20">
        <v>4</v>
      </c>
      <c r="E9" s="20">
        <v>5</v>
      </c>
      <c r="F9" s="20">
        <v>6</v>
      </c>
      <c r="G9" s="20">
        <v>7</v>
      </c>
      <c r="H9" s="20">
        <v>8</v>
      </c>
      <c r="I9" s="20">
        <v>9</v>
      </c>
      <c r="J9" s="20">
        <v>10</v>
      </c>
      <c r="K9" s="20">
        <v>11</v>
      </c>
      <c r="L9" s="37">
        <v>12</v>
      </c>
      <c r="M9" s="37">
        <v>13</v>
      </c>
      <c r="N9" s="37">
        <v>14</v>
      </c>
      <c r="O9" s="37">
        <v>15</v>
      </c>
      <c r="P9" s="37">
        <v>16</v>
      </c>
      <c r="Q9" s="37">
        <v>17</v>
      </c>
      <c r="R9" s="37">
        <v>18</v>
      </c>
      <c r="S9" s="37">
        <v>19</v>
      </c>
      <c r="T9" s="37">
        <v>20</v>
      </c>
      <c r="U9" s="20">
        <v>21</v>
      </c>
      <c r="V9" s="37">
        <v>22</v>
      </c>
      <c r="W9" s="20">
        <v>23</v>
      </c>
    </row>
    <row r="10" ht="15" customHeight="1" spans="1:23">
      <c r="A10" s="144" t="s">
        <v>269</v>
      </c>
      <c r="B10" s="144" t="s">
        <v>270</v>
      </c>
      <c r="C10" s="144" t="s">
        <v>271</v>
      </c>
      <c r="D10" s="144" t="s">
        <v>71</v>
      </c>
      <c r="E10" s="144" t="s">
        <v>127</v>
      </c>
      <c r="F10" s="144" t="s">
        <v>128</v>
      </c>
      <c r="G10" s="144" t="s">
        <v>250</v>
      </c>
      <c r="H10" s="144" t="s">
        <v>251</v>
      </c>
      <c r="I10" s="149">
        <v>30000</v>
      </c>
      <c r="J10" s="149">
        <v>30000</v>
      </c>
      <c r="K10" s="149">
        <v>30000</v>
      </c>
      <c r="L10" s="37"/>
      <c r="M10" s="37"/>
      <c r="N10" s="37"/>
      <c r="O10" s="37"/>
      <c r="P10" s="37"/>
      <c r="Q10" s="37"/>
      <c r="R10" s="37"/>
      <c r="S10" s="37"/>
      <c r="T10" s="37"/>
      <c r="U10" s="20"/>
      <c r="V10" s="37"/>
      <c r="W10" s="20"/>
    </row>
    <row r="11" ht="15" customHeight="1" spans="1:23">
      <c r="A11" s="144" t="s">
        <v>269</v>
      </c>
      <c r="B11" s="144" t="s">
        <v>272</v>
      </c>
      <c r="C11" s="144" t="s">
        <v>273</v>
      </c>
      <c r="D11" s="144" t="s">
        <v>71</v>
      </c>
      <c r="E11" s="144" t="s">
        <v>127</v>
      </c>
      <c r="F11" s="144" t="s">
        <v>128</v>
      </c>
      <c r="G11" s="144" t="s">
        <v>250</v>
      </c>
      <c r="H11" s="144" t="s">
        <v>251</v>
      </c>
      <c r="I11" s="149">
        <v>30000</v>
      </c>
      <c r="J11" s="149">
        <v>30000</v>
      </c>
      <c r="K11" s="149">
        <v>30000</v>
      </c>
      <c r="L11" s="37"/>
      <c r="M11" s="37"/>
      <c r="N11" s="37"/>
      <c r="O11" s="37"/>
      <c r="P11" s="37"/>
      <c r="Q11" s="37"/>
      <c r="R11" s="37"/>
      <c r="S11" s="37"/>
      <c r="T11" s="37"/>
      <c r="U11" s="20"/>
      <c r="V11" s="37"/>
      <c r="W11" s="20"/>
    </row>
    <row r="12" ht="15" customHeight="1" spans="1:23">
      <c r="A12" s="144" t="s">
        <v>274</v>
      </c>
      <c r="B12" s="144" t="s">
        <v>275</v>
      </c>
      <c r="C12" s="144" t="s">
        <v>276</v>
      </c>
      <c r="D12" s="144" t="s">
        <v>71</v>
      </c>
      <c r="E12" s="144" t="s">
        <v>127</v>
      </c>
      <c r="F12" s="144" t="s">
        <v>128</v>
      </c>
      <c r="G12" s="144" t="s">
        <v>277</v>
      </c>
      <c r="H12" s="144" t="s">
        <v>278</v>
      </c>
      <c r="I12" s="149">
        <v>49100</v>
      </c>
      <c r="J12" s="149">
        <v>49100</v>
      </c>
      <c r="K12" s="149">
        <v>49100</v>
      </c>
      <c r="L12" s="37"/>
      <c r="M12" s="37"/>
      <c r="N12" s="37"/>
      <c r="O12" s="37"/>
      <c r="P12" s="37"/>
      <c r="Q12" s="37"/>
      <c r="R12" s="37"/>
      <c r="S12" s="37"/>
      <c r="T12" s="37"/>
      <c r="U12" s="20"/>
      <c r="V12" s="37"/>
      <c r="W12" s="20"/>
    </row>
    <row r="13" ht="15" customHeight="1" spans="1:23">
      <c r="A13" s="144" t="s">
        <v>274</v>
      </c>
      <c r="B13" s="144" t="s">
        <v>279</v>
      </c>
      <c r="C13" s="144" t="s">
        <v>280</v>
      </c>
      <c r="D13" s="144" t="s">
        <v>71</v>
      </c>
      <c r="E13" s="144" t="s">
        <v>127</v>
      </c>
      <c r="F13" s="144" t="s">
        <v>128</v>
      </c>
      <c r="G13" s="144" t="s">
        <v>277</v>
      </c>
      <c r="H13" s="144" t="s">
        <v>278</v>
      </c>
      <c r="I13" s="149">
        <v>817366</v>
      </c>
      <c r="J13" s="149">
        <v>817366</v>
      </c>
      <c r="K13" s="149">
        <v>817366</v>
      </c>
      <c r="L13" s="37"/>
      <c r="M13" s="37"/>
      <c r="N13" s="37"/>
      <c r="O13" s="37"/>
      <c r="P13" s="37"/>
      <c r="Q13" s="37"/>
      <c r="R13" s="37"/>
      <c r="S13" s="37"/>
      <c r="T13" s="37"/>
      <c r="U13" s="20"/>
      <c r="V13" s="37"/>
      <c r="W13" s="20"/>
    </row>
    <row r="14" ht="15" customHeight="1" spans="1:23">
      <c r="A14" s="144" t="s">
        <v>274</v>
      </c>
      <c r="B14" s="144" t="s">
        <v>281</v>
      </c>
      <c r="C14" s="144" t="s">
        <v>282</v>
      </c>
      <c r="D14" s="144" t="s">
        <v>71</v>
      </c>
      <c r="E14" s="144" t="s">
        <v>127</v>
      </c>
      <c r="F14" s="144" t="s">
        <v>128</v>
      </c>
      <c r="G14" s="144" t="s">
        <v>277</v>
      </c>
      <c r="H14" s="144" t="s">
        <v>278</v>
      </c>
      <c r="I14" s="149">
        <v>450000</v>
      </c>
      <c r="J14" s="149">
        <v>450000</v>
      </c>
      <c r="K14" s="149">
        <v>450000</v>
      </c>
      <c r="L14" s="37"/>
      <c r="M14" s="37"/>
      <c r="N14" s="37"/>
      <c r="O14" s="37"/>
      <c r="P14" s="37"/>
      <c r="Q14" s="37"/>
      <c r="R14" s="37"/>
      <c r="S14" s="37"/>
      <c r="T14" s="37"/>
      <c r="U14" s="20"/>
      <c r="V14" s="37"/>
      <c r="W14" s="20"/>
    </row>
    <row r="15" ht="15" customHeight="1" spans="1:23">
      <c r="A15" s="144" t="s">
        <v>274</v>
      </c>
      <c r="B15" s="144" t="s">
        <v>283</v>
      </c>
      <c r="C15" s="144" t="s">
        <v>284</v>
      </c>
      <c r="D15" s="144" t="s">
        <v>71</v>
      </c>
      <c r="E15" s="144" t="s">
        <v>127</v>
      </c>
      <c r="F15" s="144" t="s">
        <v>128</v>
      </c>
      <c r="G15" s="144" t="s">
        <v>285</v>
      </c>
      <c r="H15" s="144" t="s">
        <v>286</v>
      </c>
      <c r="I15" s="149">
        <v>124200</v>
      </c>
      <c r="J15" s="149">
        <v>124200</v>
      </c>
      <c r="K15" s="149">
        <v>124200</v>
      </c>
      <c r="L15" s="37"/>
      <c r="M15" s="37"/>
      <c r="N15" s="37"/>
      <c r="O15" s="37"/>
      <c r="P15" s="37"/>
      <c r="Q15" s="37"/>
      <c r="R15" s="37"/>
      <c r="S15" s="37"/>
      <c r="T15" s="37"/>
      <c r="U15" s="20"/>
      <c r="V15" s="37"/>
      <c r="W15" s="20"/>
    </row>
    <row r="16" ht="15" customHeight="1" spans="1:23">
      <c r="A16" s="144" t="s">
        <v>287</v>
      </c>
      <c r="B16" s="144" t="s">
        <v>288</v>
      </c>
      <c r="C16" s="144" t="s">
        <v>289</v>
      </c>
      <c r="D16" s="144" t="s">
        <v>71</v>
      </c>
      <c r="E16" s="144" t="s">
        <v>127</v>
      </c>
      <c r="F16" s="144" t="s">
        <v>128</v>
      </c>
      <c r="G16" s="144" t="s">
        <v>277</v>
      </c>
      <c r="H16" s="144" t="s">
        <v>278</v>
      </c>
      <c r="I16" s="149">
        <v>3139334</v>
      </c>
      <c r="J16" s="149">
        <v>3139334</v>
      </c>
      <c r="K16" s="149">
        <v>3139334</v>
      </c>
      <c r="L16" s="37"/>
      <c r="M16" s="37"/>
      <c r="N16" s="37"/>
      <c r="O16" s="37"/>
      <c r="P16" s="37"/>
      <c r="Q16" s="37"/>
      <c r="R16" s="37"/>
      <c r="S16" s="37"/>
      <c r="T16" s="37"/>
      <c r="U16" s="20"/>
      <c r="V16" s="37"/>
      <c r="W16" s="20"/>
    </row>
    <row r="17" ht="21.75" customHeight="1" spans="1:23">
      <c r="A17" s="29" t="s">
        <v>290</v>
      </c>
      <c r="B17" s="29" t="s">
        <v>291</v>
      </c>
      <c r="C17" s="29" t="s">
        <v>292</v>
      </c>
      <c r="D17" s="29" t="s">
        <v>71</v>
      </c>
      <c r="E17" s="29" t="s">
        <v>127</v>
      </c>
      <c r="F17" s="29" t="s">
        <v>128</v>
      </c>
      <c r="G17" s="29" t="s">
        <v>277</v>
      </c>
      <c r="H17" s="29" t="s">
        <v>278</v>
      </c>
      <c r="I17" s="119">
        <v>350000</v>
      </c>
      <c r="J17" s="119">
        <v>350000</v>
      </c>
      <c r="K17" s="119">
        <v>350000</v>
      </c>
      <c r="L17" s="79"/>
      <c r="M17" s="79"/>
      <c r="N17" s="79"/>
      <c r="O17" s="79"/>
      <c r="P17" s="79"/>
      <c r="Q17" s="79"/>
      <c r="R17" s="79"/>
      <c r="S17" s="79"/>
      <c r="T17" s="79"/>
      <c r="U17" s="79"/>
      <c r="V17" s="79"/>
      <c r="W17" s="79"/>
    </row>
    <row r="18" ht="18.75" customHeight="1" spans="1:23">
      <c r="A18" s="33" t="s">
        <v>173</v>
      </c>
      <c r="B18" s="34"/>
      <c r="C18" s="34"/>
      <c r="D18" s="34"/>
      <c r="E18" s="34"/>
      <c r="F18" s="34"/>
      <c r="G18" s="34"/>
      <c r="H18" s="35"/>
      <c r="I18" s="119">
        <v>4990000</v>
      </c>
      <c r="J18" s="119">
        <v>4990000</v>
      </c>
      <c r="K18" s="119">
        <v>4990000</v>
      </c>
      <c r="L18" s="79"/>
      <c r="M18" s="79"/>
      <c r="N18" s="79"/>
      <c r="O18" s="79"/>
      <c r="P18" s="79"/>
      <c r="Q18" s="79"/>
      <c r="R18" s="79"/>
      <c r="S18" s="79"/>
      <c r="T18" s="79"/>
      <c r="U18" s="79"/>
      <c r="V18" s="79"/>
      <c r="W18" s="79"/>
    </row>
  </sheetData>
  <mergeCells count="28">
    <mergeCell ref="A3:W3"/>
    <mergeCell ref="A4:H4"/>
    <mergeCell ref="J5:M5"/>
    <mergeCell ref="N5:P5"/>
    <mergeCell ref="R5:W5"/>
    <mergeCell ref="A18:H18"/>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9"/>
  <sheetViews>
    <sheetView showZeros="0" workbookViewId="0">
      <pane ySplit="1" topLeftCell="A2" activePane="bottomLeft" state="frozen"/>
      <selection/>
      <selection pane="bottomLeft" activeCell="G42" sqref="G42"/>
    </sheetView>
  </sheetViews>
  <sheetFormatPr defaultColWidth="9.14159292035398" defaultRowHeight="12" customHeight="1"/>
  <cols>
    <col min="1" max="1" width="34.283185840708" customWidth="1"/>
    <col min="2" max="2" width="29" customWidth="1"/>
    <col min="3" max="4" width="23.5752212389381" customWidth="1"/>
    <col min="5" max="5" width="29.8053097345133" customWidth="1"/>
    <col min="6" max="6" width="11.283185840708" customWidth="1"/>
    <col min="7" max="7" width="25.141592920354" customWidth="1"/>
    <col min="8" max="8" width="15.5752212389381" customWidth="1"/>
    <col min="9" max="9" width="13.4247787610619" customWidth="1"/>
    <col min="10" max="10" width="26.2920353982301" customWidth="1"/>
  </cols>
  <sheetData>
    <row r="1" customHeight="1" spans="1:10">
      <c r="A1" s="1"/>
      <c r="B1" s="1"/>
      <c r="C1" s="1"/>
      <c r="D1" s="1"/>
      <c r="E1" s="1"/>
      <c r="F1" s="1"/>
      <c r="G1" s="1"/>
      <c r="H1" s="1"/>
      <c r="I1" s="1"/>
      <c r="J1" s="1"/>
    </row>
    <row r="2" ht="18" customHeight="1" spans="10:10">
      <c r="J2" s="3" t="s">
        <v>293</v>
      </c>
    </row>
    <row r="3" ht="39.75" customHeight="1" spans="1:10">
      <c r="A3" s="63" t="str">
        <f>"2025"&amp;"年部门项目支出绩效目标表"</f>
        <v>2025年部门项目支出绩效目标表</v>
      </c>
      <c r="B3" s="4"/>
      <c r="C3" s="4"/>
      <c r="D3" s="4"/>
      <c r="E3" s="4"/>
      <c r="F3" s="64"/>
      <c r="G3" s="4"/>
      <c r="H3" s="64"/>
      <c r="I3" s="64"/>
      <c r="J3" s="4"/>
    </row>
    <row r="4" ht="17.25" customHeight="1" spans="1:1">
      <c r="A4" s="5" t="s">
        <v>1</v>
      </c>
    </row>
    <row r="5" ht="44.25" customHeight="1" spans="1:10">
      <c r="A5" s="65" t="s">
        <v>185</v>
      </c>
      <c r="B5" s="65" t="s">
        <v>294</v>
      </c>
      <c r="C5" s="65" t="s">
        <v>295</v>
      </c>
      <c r="D5" s="65" t="s">
        <v>296</v>
      </c>
      <c r="E5" s="65" t="s">
        <v>297</v>
      </c>
      <c r="F5" s="66" t="s">
        <v>298</v>
      </c>
      <c r="G5" s="65" t="s">
        <v>299</v>
      </c>
      <c r="H5" s="66" t="s">
        <v>300</v>
      </c>
      <c r="I5" s="66" t="s">
        <v>301</v>
      </c>
      <c r="J5" s="65" t="s">
        <v>302</v>
      </c>
    </row>
    <row r="6" ht="18.75" customHeight="1" spans="1:10">
      <c r="A6" s="140">
        <v>1</v>
      </c>
      <c r="B6" s="140">
        <v>2</v>
      </c>
      <c r="C6" s="140">
        <v>3</v>
      </c>
      <c r="D6" s="140">
        <v>4</v>
      </c>
      <c r="E6" s="140">
        <v>5</v>
      </c>
      <c r="F6" s="37">
        <v>6</v>
      </c>
      <c r="G6" s="140">
        <v>7</v>
      </c>
      <c r="H6" s="37">
        <v>8</v>
      </c>
      <c r="I6" s="37">
        <v>9</v>
      </c>
      <c r="J6" s="140">
        <v>10</v>
      </c>
    </row>
    <row r="7" ht="42" customHeight="1" spans="1:10">
      <c r="A7" s="141" t="s">
        <v>71</v>
      </c>
      <c r="B7" s="21"/>
      <c r="C7" s="21"/>
      <c r="D7" s="21"/>
      <c r="E7" s="29"/>
      <c r="F7" s="21"/>
      <c r="G7" s="29"/>
      <c r="H7" s="21"/>
      <c r="I7" s="21"/>
      <c r="J7" s="29"/>
    </row>
    <row r="8" s="139" customFormat="1" ht="67" customHeight="1" spans="1:10">
      <c r="A8" s="142" t="s">
        <v>273</v>
      </c>
      <c r="B8" s="21" t="s">
        <v>303</v>
      </c>
      <c r="C8" s="21" t="s">
        <v>304</v>
      </c>
      <c r="D8" s="21" t="s">
        <v>305</v>
      </c>
      <c r="E8" s="29" t="s">
        <v>306</v>
      </c>
      <c r="F8" s="21" t="s">
        <v>307</v>
      </c>
      <c r="G8" s="29" t="s">
        <v>308</v>
      </c>
      <c r="H8" s="21" t="s">
        <v>309</v>
      </c>
      <c r="I8" s="21" t="s">
        <v>310</v>
      </c>
      <c r="J8" s="29" t="s">
        <v>311</v>
      </c>
    </row>
    <row r="9" s="139" customFormat="1" ht="26" customHeight="1" spans="1:10">
      <c r="A9" s="142" t="s">
        <v>273</v>
      </c>
      <c r="B9" s="21" t="s">
        <v>303</v>
      </c>
      <c r="C9" s="21" t="s">
        <v>312</v>
      </c>
      <c r="D9" s="21" t="s">
        <v>313</v>
      </c>
      <c r="E9" s="29" t="s">
        <v>314</v>
      </c>
      <c r="F9" s="21" t="s">
        <v>307</v>
      </c>
      <c r="G9" s="29" t="s">
        <v>315</v>
      </c>
      <c r="H9" s="21" t="s">
        <v>316</v>
      </c>
      <c r="I9" s="21" t="s">
        <v>317</v>
      </c>
      <c r="J9" s="29" t="s">
        <v>318</v>
      </c>
    </row>
    <row r="10" s="139" customFormat="1" ht="26" customHeight="1" spans="1:10">
      <c r="A10" s="142" t="s">
        <v>273</v>
      </c>
      <c r="B10" s="21" t="s">
        <v>303</v>
      </c>
      <c r="C10" s="21" t="s">
        <v>319</v>
      </c>
      <c r="D10" s="21" t="s">
        <v>320</v>
      </c>
      <c r="E10" s="29" t="s">
        <v>321</v>
      </c>
      <c r="F10" s="21" t="s">
        <v>322</v>
      </c>
      <c r="G10" s="29" t="s">
        <v>323</v>
      </c>
      <c r="H10" s="21" t="s">
        <v>324</v>
      </c>
      <c r="I10" s="21" t="s">
        <v>310</v>
      </c>
      <c r="J10" s="29" t="s">
        <v>325</v>
      </c>
    </row>
    <row r="11" s="139" customFormat="1" ht="26" customHeight="1" spans="1:10">
      <c r="A11" s="142" t="s">
        <v>273</v>
      </c>
      <c r="B11" s="21" t="s">
        <v>303</v>
      </c>
      <c r="C11" s="21" t="s">
        <v>319</v>
      </c>
      <c r="D11" s="21" t="s">
        <v>320</v>
      </c>
      <c r="E11" s="29" t="s">
        <v>326</v>
      </c>
      <c r="F11" s="21" t="s">
        <v>322</v>
      </c>
      <c r="G11" s="29" t="s">
        <v>323</v>
      </c>
      <c r="H11" s="21" t="s">
        <v>324</v>
      </c>
      <c r="I11" s="21" t="s">
        <v>317</v>
      </c>
      <c r="J11" s="29" t="s">
        <v>327</v>
      </c>
    </row>
    <row r="12" s="139" customFormat="1" ht="26" customHeight="1" spans="1:10">
      <c r="A12" s="142" t="s">
        <v>282</v>
      </c>
      <c r="B12" s="21" t="s">
        <v>328</v>
      </c>
      <c r="C12" s="21" t="s">
        <v>304</v>
      </c>
      <c r="D12" s="21" t="s">
        <v>305</v>
      </c>
      <c r="E12" s="29" t="s">
        <v>329</v>
      </c>
      <c r="F12" s="21" t="s">
        <v>307</v>
      </c>
      <c r="G12" s="29" t="s">
        <v>330</v>
      </c>
      <c r="H12" s="21" t="s">
        <v>331</v>
      </c>
      <c r="I12" s="21" t="s">
        <v>310</v>
      </c>
      <c r="J12" s="29" t="s">
        <v>332</v>
      </c>
    </row>
    <row r="13" s="139" customFormat="1" ht="26" customHeight="1" spans="1:10">
      <c r="A13" s="142" t="s">
        <v>282</v>
      </c>
      <c r="B13" s="21" t="s">
        <v>328</v>
      </c>
      <c r="C13" s="21" t="s">
        <v>304</v>
      </c>
      <c r="D13" s="21" t="s">
        <v>305</v>
      </c>
      <c r="E13" s="29" t="s">
        <v>333</v>
      </c>
      <c r="F13" s="21" t="s">
        <v>322</v>
      </c>
      <c r="G13" s="29" t="s">
        <v>334</v>
      </c>
      <c r="H13" s="21" t="s">
        <v>335</v>
      </c>
      <c r="I13" s="21" t="s">
        <v>310</v>
      </c>
      <c r="J13" s="29" t="s">
        <v>336</v>
      </c>
    </row>
    <row r="14" s="139" customFormat="1" ht="26" customHeight="1" spans="1:10">
      <c r="A14" s="142" t="s">
        <v>282</v>
      </c>
      <c r="B14" s="21" t="s">
        <v>328</v>
      </c>
      <c r="C14" s="21" t="s">
        <v>304</v>
      </c>
      <c r="D14" s="21" t="s">
        <v>305</v>
      </c>
      <c r="E14" s="29" t="s">
        <v>337</v>
      </c>
      <c r="F14" s="21" t="s">
        <v>322</v>
      </c>
      <c r="G14" s="29" t="s">
        <v>338</v>
      </c>
      <c r="H14" s="21" t="s">
        <v>339</v>
      </c>
      <c r="I14" s="21" t="s">
        <v>310</v>
      </c>
      <c r="J14" s="29" t="s">
        <v>340</v>
      </c>
    </row>
    <row r="15" s="139" customFormat="1" ht="26" customHeight="1" spans="1:10">
      <c r="A15" s="142" t="s">
        <v>282</v>
      </c>
      <c r="B15" s="21" t="s">
        <v>328</v>
      </c>
      <c r="C15" s="21" t="s">
        <v>304</v>
      </c>
      <c r="D15" s="21" t="s">
        <v>305</v>
      </c>
      <c r="E15" s="29" t="s">
        <v>341</v>
      </c>
      <c r="F15" s="21" t="s">
        <v>322</v>
      </c>
      <c r="G15" s="29" t="s">
        <v>342</v>
      </c>
      <c r="H15" s="21" t="s">
        <v>339</v>
      </c>
      <c r="I15" s="21" t="s">
        <v>310</v>
      </c>
      <c r="J15" s="29" t="s">
        <v>343</v>
      </c>
    </row>
    <row r="16" s="139" customFormat="1" ht="26" customHeight="1" spans="1:10">
      <c r="A16" s="142" t="s">
        <v>282</v>
      </c>
      <c r="B16" s="21" t="s">
        <v>328</v>
      </c>
      <c r="C16" s="21" t="s">
        <v>304</v>
      </c>
      <c r="D16" s="21" t="s">
        <v>305</v>
      </c>
      <c r="E16" s="29" t="s">
        <v>344</v>
      </c>
      <c r="F16" s="21" t="s">
        <v>322</v>
      </c>
      <c r="G16" s="29" t="s">
        <v>345</v>
      </c>
      <c r="H16" s="21" t="s">
        <v>346</v>
      </c>
      <c r="I16" s="21" t="s">
        <v>310</v>
      </c>
      <c r="J16" s="29" t="s">
        <v>347</v>
      </c>
    </row>
    <row r="17" s="139" customFormat="1" ht="26" customHeight="1" spans="1:10">
      <c r="A17" s="142" t="s">
        <v>282</v>
      </c>
      <c r="B17" s="21" t="s">
        <v>328</v>
      </c>
      <c r="C17" s="21" t="s">
        <v>304</v>
      </c>
      <c r="D17" s="21" t="s">
        <v>305</v>
      </c>
      <c r="E17" s="29" t="s">
        <v>348</v>
      </c>
      <c r="F17" s="21" t="s">
        <v>322</v>
      </c>
      <c r="G17" s="29" t="s">
        <v>349</v>
      </c>
      <c r="H17" s="21" t="s">
        <v>335</v>
      </c>
      <c r="I17" s="21" t="s">
        <v>310</v>
      </c>
      <c r="J17" s="29" t="s">
        <v>350</v>
      </c>
    </row>
    <row r="18" s="139" customFormat="1" ht="26" customHeight="1" spans="1:10">
      <c r="A18" s="142" t="s">
        <v>282</v>
      </c>
      <c r="B18" s="21" t="s">
        <v>328</v>
      </c>
      <c r="C18" s="21" t="s">
        <v>304</v>
      </c>
      <c r="D18" s="21" t="s">
        <v>305</v>
      </c>
      <c r="E18" s="29" t="s">
        <v>351</v>
      </c>
      <c r="F18" s="21" t="s">
        <v>322</v>
      </c>
      <c r="G18" s="29" t="s">
        <v>345</v>
      </c>
      <c r="H18" s="21" t="s">
        <v>335</v>
      </c>
      <c r="I18" s="21" t="s">
        <v>310</v>
      </c>
      <c r="J18" s="29" t="s">
        <v>352</v>
      </c>
    </row>
    <row r="19" s="139" customFormat="1" ht="26" customHeight="1" spans="1:10">
      <c r="A19" s="142" t="s">
        <v>282</v>
      </c>
      <c r="B19" s="21" t="s">
        <v>328</v>
      </c>
      <c r="C19" s="21" t="s">
        <v>304</v>
      </c>
      <c r="D19" s="21" t="s">
        <v>353</v>
      </c>
      <c r="E19" s="29" t="s">
        <v>354</v>
      </c>
      <c r="F19" s="21" t="s">
        <v>322</v>
      </c>
      <c r="G19" s="29" t="s">
        <v>323</v>
      </c>
      <c r="H19" s="21" t="s">
        <v>324</v>
      </c>
      <c r="I19" s="21" t="s">
        <v>310</v>
      </c>
      <c r="J19" s="29" t="s">
        <v>355</v>
      </c>
    </row>
    <row r="20" s="139" customFormat="1" ht="26" customHeight="1" spans="1:10">
      <c r="A20" s="142" t="s">
        <v>282</v>
      </c>
      <c r="B20" s="21" t="s">
        <v>328</v>
      </c>
      <c r="C20" s="21" t="s">
        <v>304</v>
      </c>
      <c r="D20" s="21" t="s">
        <v>353</v>
      </c>
      <c r="E20" s="29" t="s">
        <v>356</v>
      </c>
      <c r="F20" s="21" t="s">
        <v>322</v>
      </c>
      <c r="G20" s="29" t="s">
        <v>323</v>
      </c>
      <c r="H20" s="21" t="s">
        <v>324</v>
      </c>
      <c r="I20" s="21" t="s">
        <v>310</v>
      </c>
      <c r="J20" s="29" t="s">
        <v>357</v>
      </c>
    </row>
    <row r="21" s="139" customFormat="1" ht="26" customHeight="1" spans="1:10">
      <c r="A21" s="142" t="s">
        <v>282</v>
      </c>
      <c r="B21" s="21" t="s">
        <v>328</v>
      </c>
      <c r="C21" s="21" t="s">
        <v>304</v>
      </c>
      <c r="D21" s="21" t="s">
        <v>353</v>
      </c>
      <c r="E21" s="29" t="s">
        <v>358</v>
      </c>
      <c r="F21" s="21" t="s">
        <v>322</v>
      </c>
      <c r="G21" s="29" t="s">
        <v>323</v>
      </c>
      <c r="H21" s="21" t="s">
        <v>324</v>
      </c>
      <c r="I21" s="21" t="s">
        <v>310</v>
      </c>
      <c r="J21" s="29" t="s">
        <v>359</v>
      </c>
    </row>
    <row r="22" s="139" customFormat="1" ht="26" customHeight="1" spans="1:10">
      <c r="A22" s="142" t="s">
        <v>282</v>
      </c>
      <c r="B22" s="21" t="s">
        <v>328</v>
      </c>
      <c r="C22" s="21" t="s">
        <v>304</v>
      </c>
      <c r="D22" s="21" t="s">
        <v>353</v>
      </c>
      <c r="E22" s="29" t="s">
        <v>360</v>
      </c>
      <c r="F22" s="21" t="s">
        <v>322</v>
      </c>
      <c r="G22" s="29" t="s">
        <v>323</v>
      </c>
      <c r="H22" s="21" t="s">
        <v>324</v>
      </c>
      <c r="I22" s="21" t="s">
        <v>310</v>
      </c>
      <c r="J22" s="29" t="s">
        <v>361</v>
      </c>
    </row>
    <row r="23" s="139" customFormat="1" ht="26" customHeight="1" spans="1:10">
      <c r="A23" s="142" t="s">
        <v>282</v>
      </c>
      <c r="B23" s="21" t="s">
        <v>328</v>
      </c>
      <c r="C23" s="21" t="s">
        <v>304</v>
      </c>
      <c r="D23" s="21" t="s">
        <v>353</v>
      </c>
      <c r="E23" s="29" t="s">
        <v>362</v>
      </c>
      <c r="F23" s="21" t="s">
        <v>322</v>
      </c>
      <c r="G23" s="29" t="s">
        <v>323</v>
      </c>
      <c r="H23" s="21" t="s">
        <v>324</v>
      </c>
      <c r="I23" s="21" t="s">
        <v>310</v>
      </c>
      <c r="J23" s="29" t="s">
        <v>363</v>
      </c>
    </row>
    <row r="24" s="139" customFormat="1" ht="26" customHeight="1" spans="1:10">
      <c r="A24" s="142" t="s">
        <v>282</v>
      </c>
      <c r="B24" s="21" t="s">
        <v>328</v>
      </c>
      <c r="C24" s="21" t="s">
        <v>304</v>
      </c>
      <c r="D24" s="21" t="s">
        <v>353</v>
      </c>
      <c r="E24" s="29" t="s">
        <v>364</v>
      </c>
      <c r="F24" s="21" t="s">
        <v>322</v>
      </c>
      <c r="G24" s="29" t="s">
        <v>323</v>
      </c>
      <c r="H24" s="21" t="s">
        <v>324</v>
      </c>
      <c r="I24" s="21" t="s">
        <v>310</v>
      </c>
      <c r="J24" s="29" t="s">
        <v>365</v>
      </c>
    </row>
    <row r="25" s="139" customFormat="1" ht="26" customHeight="1" spans="1:10">
      <c r="A25" s="142" t="s">
        <v>282</v>
      </c>
      <c r="B25" s="21" t="s">
        <v>328</v>
      </c>
      <c r="C25" s="21" t="s">
        <v>304</v>
      </c>
      <c r="D25" s="21" t="s">
        <v>353</v>
      </c>
      <c r="E25" s="29" t="s">
        <v>366</v>
      </c>
      <c r="F25" s="21" t="s">
        <v>322</v>
      </c>
      <c r="G25" s="29" t="s">
        <v>323</v>
      </c>
      <c r="H25" s="21" t="s">
        <v>324</v>
      </c>
      <c r="I25" s="21" t="s">
        <v>310</v>
      </c>
      <c r="J25" s="29" t="s">
        <v>367</v>
      </c>
    </row>
    <row r="26" s="139" customFormat="1" ht="26" customHeight="1" spans="1:10">
      <c r="A26" s="142" t="s">
        <v>282</v>
      </c>
      <c r="B26" s="21" t="s">
        <v>328</v>
      </c>
      <c r="C26" s="21" t="s">
        <v>304</v>
      </c>
      <c r="D26" s="21" t="s">
        <v>353</v>
      </c>
      <c r="E26" s="29" t="s">
        <v>368</v>
      </c>
      <c r="F26" s="21" t="s">
        <v>322</v>
      </c>
      <c r="G26" s="29" t="s">
        <v>323</v>
      </c>
      <c r="H26" s="21" t="s">
        <v>324</v>
      </c>
      <c r="I26" s="21" t="s">
        <v>310</v>
      </c>
      <c r="J26" s="29" t="s">
        <v>369</v>
      </c>
    </row>
    <row r="27" s="139" customFormat="1" ht="26" customHeight="1" spans="1:10">
      <c r="A27" s="142" t="s">
        <v>282</v>
      </c>
      <c r="B27" s="21" t="s">
        <v>328</v>
      </c>
      <c r="C27" s="21" t="s">
        <v>304</v>
      </c>
      <c r="D27" s="21" t="s">
        <v>353</v>
      </c>
      <c r="E27" s="29" t="s">
        <v>370</v>
      </c>
      <c r="F27" s="21" t="s">
        <v>322</v>
      </c>
      <c r="G27" s="29" t="s">
        <v>323</v>
      </c>
      <c r="H27" s="21" t="s">
        <v>324</v>
      </c>
      <c r="I27" s="21" t="s">
        <v>310</v>
      </c>
      <c r="J27" s="29" t="s">
        <v>371</v>
      </c>
    </row>
    <row r="28" s="139" customFormat="1" ht="26" customHeight="1" spans="1:10">
      <c r="A28" s="142" t="s">
        <v>282</v>
      </c>
      <c r="B28" s="21" t="s">
        <v>328</v>
      </c>
      <c r="C28" s="21" t="s">
        <v>304</v>
      </c>
      <c r="D28" s="21" t="s">
        <v>353</v>
      </c>
      <c r="E28" s="29" t="s">
        <v>372</v>
      </c>
      <c r="F28" s="21" t="s">
        <v>322</v>
      </c>
      <c r="G28" s="29" t="s">
        <v>323</v>
      </c>
      <c r="H28" s="21" t="s">
        <v>324</v>
      </c>
      <c r="I28" s="21" t="s">
        <v>310</v>
      </c>
      <c r="J28" s="29" t="s">
        <v>373</v>
      </c>
    </row>
    <row r="29" s="139" customFormat="1" ht="26" customHeight="1" spans="1:10">
      <c r="A29" s="142" t="s">
        <v>282</v>
      </c>
      <c r="B29" s="21" t="s">
        <v>328</v>
      </c>
      <c r="C29" s="21" t="s">
        <v>304</v>
      </c>
      <c r="D29" s="21" t="s">
        <v>374</v>
      </c>
      <c r="E29" s="29" t="s">
        <v>375</v>
      </c>
      <c r="F29" s="21" t="s">
        <v>322</v>
      </c>
      <c r="G29" s="29" t="s">
        <v>323</v>
      </c>
      <c r="H29" s="21" t="s">
        <v>324</v>
      </c>
      <c r="I29" s="21" t="s">
        <v>310</v>
      </c>
      <c r="J29" s="29" t="s">
        <v>376</v>
      </c>
    </row>
    <row r="30" s="139" customFormat="1" ht="26" customHeight="1" spans="1:10">
      <c r="A30" s="142" t="s">
        <v>282</v>
      </c>
      <c r="B30" s="21" t="s">
        <v>328</v>
      </c>
      <c r="C30" s="21" t="s">
        <v>304</v>
      </c>
      <c r="D30" s="21" t="s">
        <v>374</v>
      </c>
      <c r="E30" s="29" t="s">
        <v>377</v>
      </c>
      <c r="F30" s="21" t="s">
        <v>322</v>
      </c>
      <c r="G30" s="29" t="s">
        <v>323</v>
      </c>
      <c r="H30" s="21" t="s">
        <v>324</v>
      </c>
      <c r="I30" s="21" t="s">
        <v>310</v>
      </c>
      <c r="J30" s="29" t="s">
        <v>378</v>
      </c>
    </row>
    <row r="31" s="139" customFormat="1" ht="26" customHeight="1" spans="1:10">
      <c r="A31" s="142" t="s">
        <v>282</v>
      </c>
      <c r="B31" s="21" t="s">
        <v>328</v>
      </c>
      <c r="C31" s="21" t="s">
        <v>304</v>
      </c>
      <c r="D31" s="21" t="s">
        <v>374</v>
      </c>
      <c r="E31" s="29" t="s">
        <v>379</v>
      </c>
      <c r="F31" s="21" t="s">
        <v>322</v>
      </c>
      <c r="G31" s="29" t="s">
        <v>323</v>
      </c>
      <c r="H31" s="21" t="s">
        <v>324</v>
      </c>
      <c r="I31" s="21" t="s">
        <v>310</v>
      </c>
      <c r="J31" s="29" t="s">
        <v>380</v>
      </c>
    </row>
    <row r="32" s="139" customFormat="1" ht="26" customHeight="1" spans="1:10">
      <c r="A32" s="142" t="s">
        <v>282</v>
      </c>
      <c r="B32" s="21" t="s">
        <v>328</v>
      </c>
      <c r="C32" s="21" t="s">
        <v>304</v>
      </c>
      <c r="D32" s="21" t="s">
        <v>374</v>
      </c>
      <c r="E32" s="29" t="s">
        <v>381</v>
      </c>
      <c r="F32" s="21" t="s">
        <v>322</v>
      </c>
      <c r="G32" s="29" t="s">
        <v>323</v>
      </c>
      <c r="H32" s="21" t="s">
        <v>324</v>
      </c>
      <c r="I32" s="21" t="s">
        <v>310</v>
      </c>
      <c r="J32" s="29" t="s">
        <v>382</v>
      </c>
    </row>
    <row r="33" s="139" customFormat="1" ht="26" customHeight="1" spans="1:10">
      <c r="A33" s="142" t="s">
        <v>282</v>
      </c>
      <c r="B33" s="21" t="s">
        <v>328</v>
      </c>
      <c r="C33" s="21" t="s">
        <v>304</v>
      </c>
      <c r="D33" s="21" t="s">
        <v>374</v>
      </c>
      <c r="E33" s="29" t="s">
        <v>383</v>
      </c>
      <c r="F33" s="21" t="s">
        <v>322</v>
      </c>
      <c r="G33" s="29" t="s">
        <v>323</v>
      </c>
      <c r="H33" s="21" t="s">
        <v>324</v>
      </c>
      <c r="I33" s="21" t="s">
        <v>310</v>
      </c>
      <c r="J33" s="29" t="s">
        <v>384</v>
      </c>
    </row>
    <row r="34" s="139" customFormat="1" ht="26" customHeight="1" spans="1:10">
      <c r="A34" s="142" t="s">
        <v>282</v>
      </c>
      <c r="B34" s="21" t="s">
        <v>328</v>
      </c>
      <c r="C34" s="21" t="s">
        <v>304</v>
      </c>
      <c r="D34" s="21" t="s">
        <v>374</v>
      </c>
      <c r="E34" s="29" t="s">
        <v>385</v>
      </c>
      <c r="F34" s="21" t="s">
        <v>322</v>
      </c>
      <c r="G34" s="29" t="s">
        <v>323</v>
      </c>
      <c r="H34" s="21" t="s">
        <v>324</v>
      </c>
      <c r="I34" s="21" t="s">
        <v>310</v>
      </c>
      <c r="J34" s="29" t="s">
        <v>386</v>
      </c>
    </row>
    <row r="35" s="139" customFormat="1" ht="26" customHeight="1" spans="1:10">
      <c r="A35" s="142" t="s">
        <v>282</v>
      </c>
      <c r="B35" s="21" t="s">
        <v>328</v>
      </c>
      <c r="C35" s="21" t="s">
        <v>304</v>
      </c>
      <c r="D35" s="21" t="s">
        <v>374</v>
      </c>
      <c r="E35" s="29" t="s">
        <v>387</v>
      </c>
      <c r="F35" s="21" t="s">
        <v>322</v>
      </c>
      <c r="G35" s="29" t="s">
        <v>323</v>
      </c>
      <c r="H35" s="21" t="s">
        <v>324</v>
      </c>
      <c r="I35" s="21" t="s">
        <v>310</v>
      </c>
      <c r="J35" s="29" t="s">
        <v>388</v>
      </c>
    </row>
    <row r="36" s="139" customFormat="1" ht="26" customHeight="1" spans="1:10">
      <c r="A36" s="142" t="s">
        <v>282</v>
      </c>
      <c r="B36" s="21" t="s">
        <v>328</v>
      </c>
      <c r="C36" s="21" t="s">
        <v>304</v>
      </c>
      <c r="D36" s="21" t="s">
        <v>374</v>
      </c>
      <c r="E36" s="29" t="s">
        <v>389</v>
      </c>
      <c r="F36" s="21" t="s">
        <v>322</v>
      </c>
      <c r="G36" s="29" t="s">
        <v>323</v>
      </c>
      <c r="H36" s="21" t="s">
        <v>324</v>
      </c>
      <c r="I36" s="21" t="s">
        <v>310</v>
      </c>
      <c r="J36" s="29" t="s">
        <v>390</v>
      </c>
    </row>
    <row r="37" s="139" customFormat="1" ht="26" customHeight="1" spans="1:10">
      <c r="A37" s="142" t="s">
        <v>282</v>
      </c>
      <c r="B37" s="21" t="s">
        <v>328</v>
      </c>
      <c r="C37" s="21" t="s">
        <v>304</v>
      </c>
      <c r="D37" s="21" t="s">
        <v>391</v>
      </c>
      <c r="E37" s="29" t="s">
        <v>392</v>
      </c>
      <c r="F37" s="21" t="s">
        <v>393</v>
      </c>
      <c r="G37" s="29" t="s">
        <v>394</v>
      </c>
      <c r="H37" s="21" t="s">
        <v>324</v>
      </c>
      <c r="I37" s="21" t="s">
        <v>310</v>
      </c>
      <c r="J37" s="29" t="s">
        <v>395</v>
      </c>
    </row>
    <row r="38" s="139" customFormat="1" ht="26" customHeight="1" spans="1:10">
      <c r="A38" s="142" t="s">
        <v>282</v>
      </c>
      <c r="B38" s="21" t="s">
        <v>328</v>
      </c>
      <c r="C38" s="21" t="s">
        <v>312</v>
      </c>
      <c r="D38" s="21" t="s">
        <v>313</v>
      </c>
      <c r="E38" s="29" t="s">
        <v>396</v>
      </c>
      <c r="F38" s="21" t="s">
        <v>307</v>
      </c>
      <c r="G38" s="29" t="s">
        <v>397</v>
      </c>
      <c r="H38" s="21" t="s">
        <v>316</v>
      </c>
      <c r="I38" s="21" t="s">
        <v>317</v>
      </c>
      <c r="J38" s="29" t="s">
        <v>398</v>
      </c>
    </row>
    <row r="39" s="139" customFormat="1" ht="26" customHeight="1" spans="1:10">
      <c r="A39" s="142" t="s">
        <v>282</v>
      </c>
      <c r="B39" s="21" t="s">
        <v>328</v>
      </c>
      <c r="C39" s="21" t="s">
        <v>312</v>
      </c>
      <c r="D39" s="21" t="s">
        <v>399</v>
      </c>
      <c r="E39" s="29" t="s">
        <v>400</v>
      </c>
      <c r="F39" s="21" t="s">
        <v>322</v>
      </c>
      <c r="G39" s="29" t="s">
        <v>401</v>
      </c>
      <c r="H39" s="21" t="s">
        <v>316</v>
      </c>
      <c r="I39" s="21" t="s">
        <v>317</v>
      </c>
      <c r="J39" s="29" t="s">
        <v>402</v>
      </c>
    </row>
    <row r="40" s="139" customFormat="1" ht="26" customHeight="1" spans="1:10">
      <c r="A40" s="142" t="s">
        <v>282</v>
      </c>
      <c r="B40" s="21" t="s">
        <v>328</v>
      </c>
      <c r="C40" s="21" t="s">
        <v>319</v>
      </c>
      <c r="D40" s="21" t="s">
        <v>320</v>
      </c>
      <c r="E40" s="29" t="s">
        <v>403</v>
      </c>
      <c r="F40" s="21" t="s">
        <v>322</v>
      </c>
      <c r="G40" s="29" t="s">
        <v>404</v>
      </c>
      <c r="H40" s="21" t="s">
        <v>324</v>
      </c>
      <c r="I40" s="21" t="s">
        <v>310</v>
      </c>
      <c r="J40" s="29" t="s">
        <v>405</v>
      </c>
    </row>
    <row r="41" s="139" customFormat="1" ht="26" customHeight="1" spans="1:10">
      <c r="A41" s="142" t="s">
        <v>271</v>
      </c>
      <c r="B41" s="21" t="s">
        <v>406</v>
      </c>
      <c r="C41" s="21" t="s">
        <v>304</v>
      </c>
      <c r="D41" s="21" t="s">
        <v>305</v>
      </c>
      <c r="E41" s="29" t="s">
        <v>407</v>
      </c>
      <c r="F41" s="21" t="s">
        <v>307</v>
      </c>
      <c r="G41" s="29">
        <v>1</v>
      </c>
      <c r="H41" s="21" t="s">
        <v>408</v>
      </c>
      <c r="I41" s="21" t="s">
        <v>310</v>
      </c>
      <c r="J41" s="29" t="s">
        <v>409</v>
      </c>
    </row>
    <row r="42" s="139" customFormat="1" ht="26" customHeight="1" spans="1:10">
      <c r="A42" s="142" t="s">
        <v>271</v>
      </c>
      <c r="B42" s="21" t="s">
        <v>406</v>
      </c>
      <c r="C42" s="21" t="s">
        <v>304</v>
      </c>
      <c r="D42" s="21" t="s">
        <v>353</v>
      </c>
      <c r="E42" s="29" t="s">
        <v>410</v>
      </c>
      <c r="F42" s="21" t="s">
        <v>322</v>
      </c>
      <c r="G42" s="29" t="s">
        <v>411</v>
      </c>
      <c r="H42" s="21" t="s">
        <v>324</v>
      </c>
      <c r="I42" s="21" t="s">
        <v>310</v>
      </c>
      <c r="J42" s="29" t="s">
        <v>412</v>
      </c>
    </row>
    <row r="43" s="139" customFormat="1" ht="26" customHeight="1" spans="1:10">
      <c r="A43" s="142" t="s">
        <v>271</v>
      </c>
      <c r="B43" s="21" t="s">
        <v>406</v>
      </c>
      <c r="C43" s="21" t="s">
        <v>304</v>
      </c>
      <c r="D43" s="21" t="s">
        <v>374</v>
      </c>
      <c r="E43" s="29" t="s">
        <v>413</v>
      </c>
      <c r="F43" s="21" t="s">
        <v>307</v>
      </c>
      <c r="G43" s="29" t="s">
        <v>414</v>
      </c>
      <c r="H43" s="21" t="s">
        <v>415</v>
      </c>
      <c r="I43" s="21" t="s">
        <v>310</v>
      </c>
      <c r="J43" s="29" t="s">
        <v>416</v>
      </c>
    </row>
    <row r="44" s="139" customFormat="1" ht="26" customHeight="1" spans="1:10">
      <c r="A44" s="142" t="s">
        <v>271</v>
      </c>
      <c r="B44" s="21" t="s">
        <v>406</v>
      </c>
      <c r="C44" s="21" t="s">
        <v>312</v>
      </c>
      <c r="D44" s="21" t="s">
        <v>313</v>
      </c>
      <c r="E44" s="29" t="s">
        <v>417</v>
      </c>
      <c r="F44" s="21" t="s">
        <v>307</v>
      </c>
      <c r="G44" s="29" t="s">
        <v>418</v>
      </c>
      <c r="H44" s="21" t="s">
        <v>316</v>
      </c>
      <c r="I44" s="21" t="s">
        <v>317</v>
      </c>
      <c r="J44" s="29" t="s">
        <v>419</v>
      </c>
    </row>
    <row r="45" s="139" customFormat="1" ht="26" customHeight="1" spans="1:10">
      <c r="A45" s="142" t="s">
        <v>271</v>
      </c>
      <c r="B45" s="21" t="s">
        <v>406</v>
      </c>
      <c r="C45" s="21" t="s">
        <v>319</v>
      </c>
      <c r="D45" s="21" t="s">
        <v>320</v>
      </c>
      <c r="E45" s="29" t="s">
        <v>420</v>
      </c>
      <c r="F45" s="21" t="s">
        <v>322</v>
      </c>
      <c r="G45" s="29" t="s">
        <v>323</v>
      </c>
      <c r="H45" s="21" t="s">
        <v>324</v>
      </c>
      <c r="I45" s="21" t="s">
        <v>310</v>
      </c>
      <c r="J45" s="29" t="s">
        <v>421</v>
      </c>
    </row>
    <row r="46" s="139" customFormat="1" ht="26" customHeight="1" spans="1:10">
      <c r="A46" s="142" t="s">
        <v>292</v>
      </c>
      <c r="B46" s="21" t="s">
        <v>422</v>
      </c>
      <c r="C46" s="21" t="s">
        <v>304</v>
      </c>
      <c r="D46" s="21" t="s">
        <v>305</v>
      </c>
      <c r="E46" s="29" t="s">
        <v>423</v>
      </c>
      <c r="F46" s="21" t="s">
        <v>322</v>
      </c>
      <c r="G46" s="29" t="s">
        <v>411</v>
      </c>
      <c r="H46" s="21" t="s">
        <v>324</v>
      </c>
      <c r="I46" s="21" t="s">
        <v>310</v>
      </c>
      <c r="J46" s="29" t="s">
        <v>424</v>
      </c>
    </row>
    <row r="47" s="139" customFormat="1" ht="26" customHeight="1" spans="1:10">
      <c r="A47" s="142" t="s">
        <v>292</v>
      </c>
      <c r="B47" s="21" t="s">
        <v>422</v>
      </c>
      <c r="C47" s="21" t="s">
        <v>304</v>
      </c>
      <c r="D47" s="21" t="s">
        <v>353</v>
      </c>
      <c r="E47" s="29" t="s">
        <v>425</v>
      </c>
      <c r="F47" s="21" t="s">
        <v>307</v>
      </c>
      <c r="G47" s="29" t="s">
        <v>426</v>
      </c>
      <c r="H47" s="21" t="s">
        <v>324</v>
      </c>
      <c r="I47" s="21" t="s">
        <v>310</v>
      </c>
      <c r="J47" s="29" t="s">
        <v>427</v>
      </c>
    </row>
    <row r="48" s="139" customFormat="1" ht="26" customHeight="1" spans="1:10">
      <c r="A48" s="142" t="s">
        <v>292</v>
      </c>
      <c r="B48" s="21" t="s">
        <v>422</v>
      </c>
      <c r="C48" s="21" t="s">
        <v>304</v>
      </c>
      <c r="D48" s="21" t="s">
        <v>353</v>
      </c>
      <c r="E48" s="29" t="s">
        <v>428</v>
      </c>
      <c r="F48" s="21" t="s">
        <v>307</v>
      </c>
      <c r="G48" s="29" t="s">
        <v>426</v>
      </c>
      <c r="H48" s="21" t="s">
        <v>324</v>
      </c>
      <c r="I48" s="21" t="s">
        <v>310</v>
      </c>
      <c r="J48" s="29" t="s">
        <v>429</v>
      </c>
    </row>
    <row r="49" s="139" customFormat="1" ht="26" customHeight="1" spans="1:10">
      <c r="A49" s="142" t="s">
        <v>292</v>
      </c>
      <c r="B49" s="21" t="s">
        <v>422</v>
      </c>
      <c r="C49" s="21" t="s">
        <v>304</v>
      </c>
      <c r="D49" s="21" t="s">
        <v>374</v>
      </c>
      <c r="E49" s="29" t="s">
        <v>430</v>
      </c>
      <c r="F49" s="21" t="s">
        <v>307</v>
      </c>
      <c r="G49" s="29" t="s">
        <v>426</v>
      </c>
      <c r="H49" s="21" t="s">
        <v>324</v>
      </c>
      <c r="I49" s="21" t="s">
        <v>310</v>
      </c>
      <c r="J49" s="29" t="s">
        <v>431</v>
      </c>
    </row>
    <row r="50" s="139" customFormat="1" ht="26" customHeight="1" spans="1:10">
      <c r="A50" s="142" t="s">
        <v>292</v>
      </c>
      <c r="B50" s="21" t="s">
        <v>422</v>
      </c>
      <c r="C50" s="21" t="s">
        <v>304</v>
      </c>
      <c r="D50" s="21" t="s">
        <v>374</v>
      </c>
      <c r="E50" s="29" t="s">
        <v>432</v>
      </c>
      <c r="F50" s="21" t="s">
        <v>307</v>
      </c>
      <c r="G50" s="29" t="s">
        <v>426</v>
      </c>
      <c r="H50" s="21" t="s">
        <v>324</v>
      </c>
      <c r="I50" s="21" t="s">
        <v>310</v>
      </c>
      <c r="J50" s="29" t="s">
        <v>433</v>
      </c>
    </row>
    <row r="51" s="139" customFormat="1" ht="26" customHeight="1" spans="1:10">
      <c r="A51" s="142" t="s">
        <v>292</v>
      </c>
      <c r="B51" s="21" t="s">
        <v>422</v>
      </c>
      <c r="C51" s="21" t="s">
        <v>304</v>
      </c>
      <c r="D51" s="21" t="s">
        <v>391</v>
      </c>
      <c r="E51" s="29" t="s">
        <v>392</v>
      </c>
      <c r="F51" s="21" t="s">
        <v>393</v>
      </c>
      <c r="G51" s="29" t="s">
        <v>394</v>
      </c>
      <c r="H51" s="21" t="s">
        <v>434</v>
      </c>
      <c r="I51" s="21" t="s">
        <v>310</v>
      </c>
      <c r="J51" s="29" t="s">
        <v>395</v>
      </c>
    </row>
    <row r="52" s="139" customFormat="1" ht="26" customHeight="1" spans="1:10">
      <c r="A52" s="142" t="s">
        <v>292</v>
      </c>
      <c r="B52" s="21" t="s">
        <v>422</v>
      </c>
      <c r="C52" s="21" t="s">
        <v>312</v>
      </c>
      <c r="D52" s="21" t="s">
        <v>313</v>
      </c>
      <c r="E52" s="29" t="s">
        <v>435</v>
      </c>
      <c r="F52" s="21" t="s">
        <v>307</v>
      </c>
      <c r="G52" s="29" t="s">
        <v>315</v>
      </c>
      <c r="H52" s="21" t="s">
        <v>316</v>
      </c>
      <c r="I52" s="21" t="s">
        <v>317</v>
      </c>
      <c r="J52" s="29" t="s">
        <v>436</v>
      </c>
    </row>
    <row r="53" s="139" customFormat="1" ht="26" customHeight="1" spans="1:10">
      <c r="A53" s="142" t="s">
        <v>292</v>
      </c>
      <c r="B53" s="21" t="s">
        <v>422</v>
      </c>
      <c r="C53" s="21" t="s">
        <v>312</v>
      </c>
      <c r="D53" s="21" t="s">
        <v>399</v>
      </c>
      <c r="E53" s="29" t="s">
        <v>437</v>
      </c>
      <c r="F53" s="21" t="s">
        <v>307</v>
      </c>
      <c r="G53" s="29" t="s">
        <v>438</v>
      </c>
      <c r="H53" s="21" t="s">
        <v>316</v>
      </c>
      <c r="I53" s="21" t="s">
        <v>317</v>
      </c>
      <c r="J53" s="29" t="s">
        <v>439</v>
      </c>
    </row>
    <row r="54" s="139" customFormat="1" ht="26" customHeight="1" spans="1:10">
      <c r="A54" s="142" t="s">
        <v>292</v>
      </c>
      <c r="B54" s="21" t="s">
        <v>422</v>
      </c>
      <c r="C54" s="21" t="s">
        <v>319</v>
      </c>
      <c r="D54" s="21" t="s">
        <v>320</v>
      </c>
      <c r="E54" s="29" t="s">
        <v>440</v>
      </c>
      <c r="F54" s="21" t="s">
        <v>322</v>
      </c>
      <c r="G54" s="29" t="s">
        <v>323</v>
      </c>
      <c r="H54" s="21" t="s">
        <v>324</v>
      </c>
      <c r="I54" s="21" t="s">
        <v>310</v>
      </c>
      <c r="J54" s="29" t="s">
        <v>441</v>
      </c>
    </row>
    <row r="55" s="139" customFormat="1" ht="26" customHeight="1" spans="1:10">
      <c r="A55" s="142" t="s">
        <v>284</v>
      </c>
      <c r="B55" s="21" t="s">
        <v>442</v>
      </c>
      <c r="C55" s="21" t="s">
        <v>304</v>
      </c>
      <c r="D55" s="21" t="s">
        <v>305</v>
      </c>
      <c r="E55" s="29" t="s">
        <v>443</v>
      </c>
      <c r="F55" s="21" t="s">
        <v>307</v>
      </c>
      <c r="G55" s="29" t="s">
        <v>444</v>
      </c>
      <c r="H55" s="21" t="s">
        <v>339</v>
      </c>
      <c r="I55" s="21" t="s">
        <v>310</v>
      </c>
      <c r="J55" s="29" t="s">
        <v>445</v>
      </c>
    </row>
    <row r="56" s="139" customFormat="1" ht="66" customHeight="1" spans="1:10">
      <c r="A56" s="142" t="s">
        <v>284</v>
      </c>
      <c r="B56" s="21" t="s">
        <v>442</v>
      </c>
      <c r="C56" s="21" t="s">
        <v>304</v>
      </c>
      <c r="D56" s="21" t="s">
        <v>353</v>
      </c>
      <c r="E56" s="29" t="s">
        <v>446</v>
      </c>
      <c r="F56" s="21" t="s">
        <v>322</v>
      </c>
      <c r="G56" s="29" t="s">
        <v>323</v>
      </c>
      <c r="H56" s="21" t="s">
        <v>324</v>
      </c>
      <c r="I56" s="21" t="s">
        <v>310</v>
      </c>
      <c r="J56" s="29" t="s">
        <v>447</v>
      </c>
    </row>
    <row r="57" s="139" customFormat="1" ht="26" customHeight="1" spans="1:10">
      <c r="A57" s="142" t="s">
        <v>284</v>
      </c>
      <c r="B57" s="21" t="s">
        <v>442</v>
      </c>
      <c r="C57" s="21" t="s">
        <v>304</v>
      </c>
      <c r="D57" s="21" t="s">
        <v>374</v>
      </c>
      <c r="E57" s="29" t="s">
        <v>448</v>
      </c>
      <c r="F57" s="21" t="s">
        <v>307</v>
      </c>
      <c r="G57" s="29" t="s">
        <v>449</v>
      </c>
      <c r="H57" s="21" t="s">
        <v>316</v>
      </c>
      <c r="I57" s="21" t="s">
        <v>317</v>
      </c>
      <c r="J57" s="29" t="s">
        <v>450</v>
      </c>
    </row>
    <row r="58" s="139" customFormat="1" ht="26" customHeight="1" spans="1:10">
      <c r="A58" s="142" t="s">
        <v>284</v>
      </c>
      <c r="B58" s="21" t="s">
        <v>442</v>
      </c>
      <c r="C58" s="21" t="s">
        <v>304</v>
      </c>
      <c r="D58" s="21" t="s">
        <v>391</v>
      </c>
      <c r="E58" s="29" t="s">
        <v>392</v>
      </c>
      <c r="F58" s="21" t="s">
        <v>393</v>
      </c>
      <c r="G58" s="29" t="s">
        <v>394</v>
      </c>
      <c r="H58" s="21" t="s">
        <v>434</v>
      </c>
      <c r="I58" s="21" t="s">
        <v>310</v>
      </c>
      <c r="J58" s="29" t="s">
        <v>451</v>
      </c>
    </row>
    <row r="59" s="139" customFormat="1" ht="26" customHeight="1" spans="1:10">
      <c r="A59" s="142" t="s">
        <v>284</v>
      </c>
      <c r="B59" s="21" t="s">
        <v>442</v>
      </c>
      <c r="C59" s="21" t="s">
        <v>312</v>
      </c>
      <c r="D59" s="21" t="s">
        <v>313</v>
      </c>
      <c r="E59" s="29" t="s">
        <v>435</v>
      </c>
      <c r="F59" s="21" t="s">
        <v>307</v>
      </c>
      <c r="G59" s="29" t="s">
        <v>315</v>
      </c>
      <c r="H59" s="21" t="s">
        <v>316</v>
      </c>
      <c r="I59" s="21" t="s">
        <v>317</v>
      </c>
      <c r="J59" s="29" t="s">
        <v>452</v>
      </c>
    </row>
    <row r="60" s="139" customFormat="1" ht="26" customHeight="1" spans="1:10">
      <c r="A60" s="142" t="s">
        <v>284</v>
      </c>
      <c r="B60" s="21" t="s">
        <v>442</v>
      </c>
      <c r="C60" s="21" t="s">
        <v>312</v>
      </c>
      <c r="D60" s="21" t="s">
        <v>399</v>
      </c>
      <c r="E60" s="29" t="s">
        <v>453</v>
      </c>
      <c r="F60" s="21" t="s">
        <v>307</v>
      </c>
      <c r="G60" s="29" t="s">
        <v>438</v>
      </c>
      <c r="H60" s="21" t="s">
        <v>316</v>
      </c>
      <c r="I60" s="21" t="s">
        <v>317</v>
      </c>
      <c r="J60" s="29" t="s">
        <v>454</v>
      </c>
    </row>
    <row r="61" s="139" customFormat="1" ht="26" customHeight="1" spans="1:10">
      <c r="A61" s="142" t="s">
        <v>284</v>
      </c>
      <c r="B61" s="21" t="s">
        <v>442</v>
      </c>
      <c r="C61" s="21" t="s">
        <v>319</v>
      </c>
      <c r="D61" s="21" t="s">
        <v>320</v>
      </c>
      <c r="E61" s="29" t="s">
        <v>321</v>
      </c>
      <c r="F61" s="21" t="s">
        <v>322</v>
      </c>
      <c r="G61" s="29" t="s">
        <v>323</v>
      </c>
      <c r="H61" s="21" t="s">
        <v>324</v>
      </c>
      <c r="I61" s="21" t="s">
        <v>310</v>
      </c>
      <c r="J61" s="29" t="s">
        <v>455</v>
      </c>
    </row>
    <row r="62" s="139" customFormat="1" ht="26" customHeight="1" spans="1:10">
      <c r="A62" s="142" t="s">
        <v>280</v>
      </c>
      <c r="B62" s="21" t="s">
        <v>456</v>
      </c>
      <c r="C62" s="21" t="s">
        <v>304</v>
      </c>
      <c r="D62" s="21" t="s">
        <v>305</v>
      </c>
      <c r="E62" s="29" t="s">
        <v>457</v>
      </c>
      <c r="F62" s="21" t="s">
        <v>307</v>
      </c>
      <c r="G62" s="29" t="s">
        <v>89</v>
      </c>
      <c r="H62" s="21" t="s">
        <v>408</v>
      </c>
      <c r="I62" s="21" t="s">
        <v>310</v>
      </c>
      <c r="J62" s="29" t="s">
        <v>458</v>
      </c>
    </row>
    <row r="63" s="139" customFormat="1" ht="26" customHeight="1" spans="1:10">
      <c r="A63" s="142" t="s">
        <v>280</v>
      </c>
      <c r="B63" s="21" t="s">
        <v>456</v>
      </c>
      <c r="C63" s="21" t="s">
        <v>304</v>
      </c>
      <c r="D63" s="21" t="s">
        <v>353</v>
      </c>
      <c r="E63" s="29" t="s">
        <v>459</v>
      </c>
      <c r="F63" s="21" t="s">
        <v>307</v>
      </c>
      <c r="G63" s="29" t="s">
        <v>426</v>
      </c>
      <c r="H63" s="21" t="s">
        <v>324</v>
      </c>
      <c r="I63" s="21" t="s">
        <v>310</v>
      </c>
      <c r="J63" s="29" t="s">
        <v>460</v>
      </c>
    </row>
    <row r="64" s="139" customFormat="1" ht="26" customHeight="1" spans="1:10">
      <c r="A64" s="142" t="s">
        <v>280</v>
      </c>
      <c r="B64" s="21" t="s">
        <v>456</v>
      </c>
      <c r="C64" s="21" t="s">
        <v>304</v>
      </c>
      <c r="D64" s="21" t="s">
        <v>374</v>
      </c>
      <c r="E64" s="29" t="s">
        <v>461</v>
      </c>
      <c r="F64" s="21" t="s">
        <v>307</v>
      </c>
      <c r="G64" s="29" t="s">
        <v>462</v>
      </c>
      <c r="H64" s="21" t="s">
        <v>316</v>
      </c>
      <c r="I64" s="21" t="s">
        <v>317</v>
      </c>
      <c r="J64" s="29" t="s">
        <v>463</v>
      </c>
    </row>
    <row r="65" s="139" customFormat="1" ht="26" customHeight="1" spans="1:10">
      <c r="A65" s="142" t="s">
        <v>280</v>
      </c>
      <c r="B65" s="21" t="s">
        <v>456</v>
      </c>
      <c r="C65" s="21" t="s">
        <v>304</v>
      </c>
      <c r="D65" s="21" t="s">
        <v>391</v>
      </c>
      <c r="E65" s="29" t="s">
        <v>392</v>
      </c>
      <c r="F65" s="21" t="s">
        <v>393</v>
      </c>
      <c r="G65" s="29" t="s">
        <v>394</v>
      </c>
      <c r="H65" s="21" t="s">
        <v>434</v>
      </c>
      <c r="I65" s="21" t="s">
        <v>310</v>
      </c>
      <c r="J65" s="29" t="s">
        <v>395</v>
      </c>
    </row>
    <row r="66" s="139" customFormat="1" ht="26" customHeight="1" spans="1:10">
      <c r="A66" s="142" t="s">
        <v>280</v>
      </c>
      <c r="B66" s="21" t="s">
        <v>456</v>
      </c>
      <c r="C66" s="21" t="s">
        <v>312</v>
      </c>
      <c r="D66" s="21" t="s">
        <v>313</v>
      </c>
      <c r="E66" s="29" t="s">
        <v>464</v>
      </c>
      <c r="F66" s="21" t="s">
        <v>307</v>
      </c>
      <c r="G66" s="29" t="s">
        <v>465</v>
      </c>
      <c r="H66" s="21" t="s">
        <v>316</v>
      </c>
      <c r="I66" s="21" t="s">
        <v>317</v>
      </c>
      <c r="J66" s="29" t="s">
        <v>466</v>
      </c>
    </row>
    <row r="67" s="139" customFormat="1" ht="26" customHeight="1" spans="1:10">
      <c r="A67" s="142" t="s">
        <v>280</v>
      </c>
      <c r="B67" s="21" t="s">
        <v>456</v>
      </c>
      <c r="C67" s="21" t="s">
        <v>312</v>
      </c>
      <c r="D67" s="21" t="s">
        <v>399</v>
      </c>
      <c r="E67" s="29" t="s">
        <v>467</v>
      </c>
      <c r="F67" s="21" t="s">
        <v>307</v>
      </c>
      <c r="G67" s="29" t="s">
        <v>468</v>
      </c>
      <c r="H67" s="21" t="s">
        <v>316</v>
      </c>
      <c r="I67" s="21" t="s">
        <v>317</v>
      </c>
      <c r="J67" s="29" t="s">
        <v>469</v>
      </c>
    </row>
    <row r="68" s="139" customFormat="1" ht="26" customHeight="1" spans="1:10">
      <c r="A68" s="142" t="s">
        <v>280</v>
      </c>
      <c r="B68" s="21" t="s">
        <v>456</v>
      </c>
      <c r="C68" s="21" t="s">
        <v>319</v>
      </c>
      <c r="D68" s="21" t="s">
        <v>320</v>
      </c>
      <c r="E68" s="29" t="s">
        <v>440</v>
      </c>
      <c r="F68" s="21" t="s">
        <v>322</v>
      </c>
      <c r="G68" s="29" t="s">
        <v>411</v>
      </c>
      <c r="H68" s="21" t="s">
        <v>324</v>
      </c>
      <c r="I68" s="21" t="s">
        <v>310</v>
      </c>
      <c r="J68" s="29" t="s">
        <v>441</v>
      </c>
    </row>
    <row r="69" s="139" customFormat="1" ht="26" customHeight="1" spans="1:10">
      <c r="A69" s="142" t="s">
        <v>276</v>
      </c>
      <c r="B69" s="21" t="s">
        <v>470</v>
      </c>
      <c r="C69" s="21" t="s">
        <v>304</v>
      </c>
      <c r="D69" s="21" t="s">
        <v>305</v>
      </c>
      <c r="E69" s="29" t="s">
        <v>471</v>
      </c>
      <c r="F69" s="21" t="s">
        <v>322</v>
      </c>
      <c r="G69" s="29" t="s">
        <v>472</v>
      </c>
      <c r="H69" s="21" t="s">
        <v>473</v>
      </c>
      <c r="I69" s="21" t="s">
        <v>310</v>
      </c>
      <c r="J69" s="29" t="s">
        <v>474</v>
      </c>
    </row>
    <row r="70" s="139" customFormat="1" ht="26" customHeight="1" spans="1:10">
      <c r="A70" s="142" t="s">
        <v>276</v>
      </c>
      <c r="B70" s="21" t="s">
        <v>470</v>
      </c>
      <c r="C70" s="21" t="s">
        <v>304</v>
      </c>
      <c r="D70" s="21" t="s">
        <v>305</v>
      </c>
      <c r="E70" s="29" t="s">
        <v>475</v>
      </c>
      <c r="F70" s="21" t="s">
        <v>322</v>
      </c>
      <c r="G70" s="29" t="s">
        <v>476</v>
      </c>
      <c r="H70" s="21" t="s">
        <v>473</v>
      </c>
      <c r="I70" s="21" t="s">
        <v>310</v>
      </c>
      <c r="J70" s="29" t="s">
        <v>477</v>
      </c>
    </row>
    <row r="71" s="139" customFormat="1" ht="26" customHeight="1" spans="1:10">
      <c r="A71" s="142" t="s">
        <v>276</v>
      </c>
      <c r="B71" s="21" t="s">
        <v>470</v>
      </c>
      <c r="C71" s="21" t="s">
        <v>304</v>
      </c>
      <c r="D71" s="21" t="s">
        <v>353</v>
      </c>
      <c r="E71" s="29" t="s">
        <v>478</v>
      </c>
      <c r="F71" s="21" t="s">
        <v>307</v>
      </c>
      <c r="G71" s="29" t="s">
        <v>426</v>
      </c>
      <c r="H71" s="21" t="s">
        <v>324</v>
      </c>
      <c r="I71" s="21" t="s">
        <v>310</v>
      </c>
      <c r="J71" s="29" t="s">
        <v>479</v>
      </c>
    </row>
    <row r="72" s="139" customFormat="1" ht="26" customHeight="1" spans="1:10">
      <c r="A72" s="142" t="s">
        <v>276</v>
      </c>
      <c r="B72" s="21" t="s">
        <v>470</v>
      </c>
      <c r="C72" s="21" t="s">
        <v>304</v>
      </c>
      <c r="D72" s="21" t="s">
        <v>374</v>
      </c>
      <c r="E72" s="29" t="s">
        <v>480</v>
      </c>
      <c r="F72" s="21" t="s">
        <v>307</v>
      </c>
      <c r="G72" s="29" t="s">
        <v>426</v>
      </c>
      <c r="H72" s="21" t="s">
        <v>324</v>
      </c>
      <c r="I72" s="21" t="s">
        <v>310</v>
      </c>
      <c r="J72" s="29" t="s">
        <v>481</v>
      </c>
    </row>
    <row r="73" s="139" customFormat="1" ht="26" customHeight="1" spans="1:10">
      <c r="A73" s="142" t="s">
        <v>276</v>
      </c>
      <c r="B73" s="21" t="s">
        <v>470</v>
      </c>
      <c r="C73" s="21" t="s">
        <v>304</v>
      </c>
      <c r="D73" s="21" t="s">
        <v>391</v>
      </c>
      <c r="E73" s="29" t="s">
        <v>392</v>
      </c>
      <c r="F73" s="21" t="s">
        <v>393</v>
      </c>
      <c r="G73" s="29" t="s">
        <v>394</v>
      </c>
      <c r="H73" s="21" t="s">
        <v>434</v>
      </c>
      <c r="I73" s="21" t="s">
        <v>310</v>
      </c>
      <c r="J73" s="29" t="s">
        <v>482</v>
      </c>
    </row>
    <row r="74" s="139" customFormat="1" ht="26" customHeight="1" spans="1:10">
      <c r="A74" s="142" t="s">
        <v>276</v>
      </c>
      <c r="B74" s="21" t="s">
        <v>470</v>
      </c>
      <c r="C74" s="21" t="s">
        <v>312</v>
      </c>
      <c r="D74" s="21" t="s">
        <v>313</v>
      </c>
      <c r="E74" s="29" t="s">
        <v>435</v>
      </c>
      <c r="F74" s="21" t="s">
        <v>307</v>
      </c>
      <c r="G74" s="29" t="s">
        <v>315</v>
      </c>
      <c r="H74" s="21" t="s">
        <v>415</v>
      </c>
      <c r="I74" s="21" t="s">
        <v>317</v>
      </c>
      <c r="J74" s="29" t="s">
        <v>483</v>
      </c>
    </row>
    <row r="75" s="139" customFormat="1" ht="26" customHeight="1" spans="1:10">
      <c r="A75" s="142" t="s">
        <v>276</v>
      </c>
      <c r="B75" s="21" t="s">
        <v>470</v>
      </c>
      <c r="C75" s="21" t="s">
        <v>312</v>
      </c>
      <c r="D75" s="21" t="s">
        <v>399</v>
      </c>
      <c r="E75" s="29" t="s">
        <v>484</v>
      </c>
      <c r="F75" s="21" t="s">
        <v>307</v>
      </c>
      <c r="G75" s="29" t="s">
        <v>485</v>
      </c>
      <c r="H75" s="21" t="s">
        <v>316</v>
      </c>
      <c r="I75" s="21" t="s">
        <v>310</v>
      </c>
      <c r="J75" s="29" t="s">
        <v>486</v>
      </c>
    </row>
    <row r="76" s="139" customFormat="1" ht="26" customHeight="1" spans="1:10">
      <c r="A76" s="142" t="s">
        <v>276</v>
      </c>
      <c r="B76" s="21" t="s">
        <v>470</v>
      </c>
      <c r="C76" s="21" t="s">
        <v>319</v>
      </c>
      <c r="D76" s="21" t="s">
        <v>320</v>
      </c>
      <c r="E76" s="29" t="s">
        <v>487</v>
      </c>
      <c r="F76" s="21" t="s">
        <v>322</v>
      </c>
      <c r="G76" s="29" t="s">
        <v>323</v>
      </c>
      <c r="H76" s="21" t="s">
        <v>324</v>
      </c>
      <c r="I76" s="21" t="s">
        <v>317</v>
      </c>
      <c r="J76" s="29" t="s">
        <v>488</v>
      </c>
    </row>
    <row r="77" s="139" customFormat="1" ht="26" customHeight="1" spans="1:10">
      <c r="A77" s="142" t="s">
        <v>289</v>
      </c>
      <c r="B77" s="21" t="s">
        <v>489</v>
      </c>
      <c r="C77" s="21" t="s">
        <v>304</v>
      </c>
      <c r="D77" s="21" t="s">
        <v>305</v>
      </c>
      <c r="E77" s="29" t="s">
        <v>490</v>
      </c>
      <c r="F77" s="21" t="s">
        <v>307</v>
      </c>
      <c r="G77" s="29" t="s">
        <v>491</v>
      </c>
      <c r="H77" s="21" t="s">
        <v>492</v>
      </c>
      <c r="I77" s="21" t="s">
        <v>310</v>
      </c>
      <c r="J77" s="29" t="s">
        <v>493</v>
      </c>
    </row>
    <row r="78" s="139" customFormat="1" ht="36" customHeight="1" spans="1:10">
      <c r="A78" s="142" t="s">
        <v>289</v>
      </c>
      <c r="B78" s="21" t="s">
        <v>489</v>
      </c>
      <c r="C78" s="21" t="s">
        <v>304</v>
      </c>
      <c r="D78" s="21" t="s">
        <v>305</v>
      </c>
      <c r="E78" s="29" t="s">
        <v>494</v>
      </c>
      <c r="F78" s="21" t="s">
        <v>322</v>
      </c>
      <c r="G78" s="29" t="s">
        <v>495</v>
      </c>
      <c r="H78" s="21" t="s">
        <v>473</v>
      </c>
      <c r="I78" s="21" t="s">
        <v>310</v>
      </c>
      <c r="J78" s="29" t="s">
        <v>496</v>
      </c>
    </row>
    <row r="79" s="139" customFormat="1" ht="26" customHeight="1" spans="1:10">
      <c r="A79" s="142" t="s">
        <v>289</v>
      </c>
      <c r="B79" s="21" t="s">
        <v>489</v>
      </c>
      <c r="C79" s="21" t="s">
        <v>304</v>
      </c>
      <c r="D79" s="21" t="s">
        <v>305</v>
      </c>
      <c r="E79" s="29" t="s">
        <v>497</v>
      </c>
      <c r="F79" s="21" t="s">
        <v>322</v>
      </c>
      <c r="G79" s="29" t="s">
        <v>498</v>
      </c>
      <c r="H79" s="21" t="s">
        <v>335</v>
      </c>
      <c r="I79" s="21" t="s">
        <v>310</v>
      </c>
      <c r="J79" s="29" t="s">
        <v>499</v>
      </c>
    </row>
    <row r="80" s="139" customFormat="1" ht="26" customHeight="1" spans="1:10">
      <c r="A80" s="142" t="s">
        <v>289</v>
      </c>
      <c r="B80" s="21" t="s">
        <v>489</v>
      </c>
      <c r="C80" s="21" t="s">
        <v>304</v>
      </c>
      <c r="D80" s="21" t="s">
        <v>305</v>
      </c>
      <c r="E80" s="29" t="s">
        <v>500</v>
      </c>
      <c r="F80" s="21" t="s">
        <v>322</v>
      </c>
      <c r="G80" s="29" t="s">
        <v>501</v>
      </c>
      <c r="H80" s="21" t="s">
        <v>335</v>
      </c>
      <c r="I80" s="21" t="s">
        <v>310</v>
      </c>
      <c r="J80" s="29" t="s">
        <v>502</v>
      </c>
    </row>
    <row r="81" s="139" customFormat="1" ht="26" customHeight="1" spans="1:10">
      <c r="A81" s="142" t="s">
        <v>289</v>
      </c>
      <c r="B81" s="21" t="s">
        <v>489</v>
      </c>
      <c r="C81" s="21" t="s">
        <v>304</v>
      </c>
      <c r="D81" s="21" t="s">
        <v>305</v>
      </c>
      <c r="E81" s="29" t="s">
        <v>503</v>
      </c>
      <c r="F81" s="21" t="s">
        <v>322</v>
      </c>
      <c r="G81" s="29" t="s">
        <v>504</v>
      </c>
      <c r="H81" s="21" t="s">
        <v>335</v>
      </c>
      <c r="I81" s="21" t="s">
        <v>310</v>
      </c>
      <c r="J81" s="29" t="s">
        <v>505</v>
      </c>
    </row>
    <row r="82" s="139" customFormat="1" ht="26" customHeight="1" spans="1:10">
      <c r="A82" s="142" t="s">
        <v>289</v>
      </c>
      <c r="B82" s="21" t="s">
        <v>489</v>
      </c>
      <c r="C82" s="21" t="s">
        <v>304</v>
      </c>
      <c r="D82" s="21" t="s">
        <v>305</v>
      </c>
      <c r="E82" s="29" t="s">
        <v>506</v>
      </c>
      <c r="F82" s="21" t="s">
        <v>322</v>
      </c>
      <c r="G82" s="29" t="s">
        <v>507</v>
      </c>
      <c r="H82" s="21" t="s">
        <v>335</v>
      </c>
      <c r="I82" s="21" t="s">
        <v>310</v>
      </c>
      <c r="J82" s="29" t="s">
        <v>508</v>
      </c>
    </row>
    <row r="83" s="139" customFormat="1" ht="26" customHeight="1" spans="1:10">
      <c r="A83" s="142" t="s">
        <v>289</v>
      </c>
      <c r="B83" s="21" t="s">
        <v>489</v>
      </c>
      <c r="C83" s="21" t="s">
        <v>304</v>
      </c>
      <c r="D83" s="21" t="s">
        <v>305</v>
      </c>
      <c r="E83" s="29" t="s">
        <v>509</v>
      </c>
      <c r="F83" s="21" t="s">
        <v>322</v>
      </c>
      <c r="G83" s="29" t="s">
        <v>510</v>
      </c>
      <c r="H83" s="21" t="s">
        <v>339</v>
      </c>
      <c r="I83" s="21" t="s">
        <v>310</v>
      </c>
      <c r="J83" s="29" t="s">
        <v>511</v>
      </c>
    </row>
    <row r="84" s="139" customFormat="1" ht="26" customHeight="1" spans="1:10">
      <c r="A84" s="142" t="s">
        <v>289</v>
      </c>
      <c r="B84" s="21" t="s">
        <v>489</v>
      </c>
      <c r="C84" s="21" t="s">
        <v>304</v>
      </c>
      <c r="D84" s="21" t="s">
        <v>305</v>
      </c>
      <c r="E84" s="29" t="s">
        <v>512</v>
      </c>
      <c r="F84" s="21" t="s">
        <v>322</v>
      </c>
      <c r="G84" s="29" t="s">
        <v>513</v>
      </c>
      <c r="H84" s="21" t="s">
        <v>339</v>
      </c>
      <c r="I84" s="21" t="s">
        <v>310</v>
      </c>
      <c r="J84" s="29" t="s">
        <v>514</v>
      </c>
    </row>
    <row r="85" s="139" customFormat="1" ht="26" customHeight="1" spans="1:10">
      <c r="A85" s="142" t="s">
        <v>289</v>
      </c>
      <c r="B85" s="21" t="s">
        <v>489</v>
      </c>
      <c r="C85" s="21" t="s">
        <v>304</v>
      </c>
      <c r="D85" s="21" t="s">
        <v>305</v>
      </c>
      <c r="E85" s="29" t="s">
        <v>515</v>
      </c>
      <c r="F85" s="21" t="s">
        <v>307</v>
      </c>
      <c r="G85" s="29" t="s">
        <v>516</v>
      </c>
      <c r="H85" s="21" t="s">
        <v>335</v>
      </c>
      <c r="I85" s="21" t="s">
        <v>310</v>
      </c>
      <c r="J85" s="29" t="s">
        <v>517</v>
      </c>
    </row>
    <row r="86" s="139" customFormat="1" ht="26" customHeight="1" spans="1:10">
      <c r="A86" s="142" t="s">
        <v>289</v>
      </c>
      <c r="B86" s="21" t="s">
        <v>489</v>
      </c>
      <c r="C86" s="21" t="s">
        <v>304</v>
      </c>
      <c r="D86" s="21" t="s">
        <v>353</v>
      </c>
      <c r="E86" s="29" t="s">
        <v>518</v>
      </c>
      <c r="F86" s="21" t="s">
        <v>322</v>
      </c>
      <c r="G86" s="29" t="s">
        <v>323</v>
      </c>
      <c r="H86" s="21" t="s">
        <v>324</v>
      </c>
      <c r="I86" s="21" t="s">
        <v>310</v>
      </c>
      <c r="J86" s="29" t="s">
        <v>519</v>
      </c>
    </row>
    <row r="87" s="139" customFormat="1" ht="26" customHeight="1" spans="1:10">
      <c r="A87" s="142" t="s">
        <v>289</v>
      </c>
      <c r="B87" s="21" t="s">
        <v>489</v>
      </c>
      <c r="C87" s="21" t="s">
        <v>304</v>
      </c>
      <c r="D87" s="21" t="s">
        <v>353</v>
      </c>
      <c r="E87" s="29" t="s">
        <v>520</v>
      </c>
      <c r="F87" s="21" t="s">
        <v>322</v>
      </c>
      <c r="G87" s="29" t="s">
        <v>323</v>
      </c>
      <c r="H87" s="21" t="s">
        <v>324</v>
      </c>
      <c r="I87" s="21" t="s">
        <v>310</v>
      </c>
      <c r="J87" s="29" t="s">
        <v>521</v>
      </c>
    </row>
    <row r="88" s="139" customFormat="1" ht="26" customHeight="1" spans="1:10">
      <c r="A88" s="142" t="s">
        <v>289</v>
      </c>
      <c r="B88" s="21" t="s">
        <v>489</v>
      </c>
      <c r="C88" s="21" t="s">
        <v>304</v>
      </c>
      <c r="D88" s="21" t="s">
        <v>353</v>
      </c>
      <c r="E88" s="29" t="s">
        <v>522</v>
      </c>
      <c r="F88" s="21" t="s">
        <v>322</v>
      </c>
      <c r="G88" s="29" t="s">
        <v>323</v>
      </c>
      <c r="H88" s="21" t="s">
        <v>324</v>
      </c>
      <c r="I88" s="21" t="s">
        <v>310</v>
      </c>
      <c r="J88" s="29" t="s">
        <v>523</v>
      </c>
    </row>
    <row r="89" s="139" customFormat="1" ht="26" customHeight="1" spans="1:10">
      <c r="A89" s="142" t="s">
        <v>289</v>
      </c>
      <c r="B89" s="21" t="s">
        <v>489</v>
      </c>
      <c r="C89" s="21" t="s">
        <v>304</v>
      </c>
      <c r="D89" s="21" t="s">
        <v>353</v>
      </c>
      <c r="E89" s="29" t="s">
        <v>524</v>
      </c>
      <c r="F89" s="21" t="s">
        <v>322</v>
      </c>
      <c r="G89" s="29" t="s">
        <v>323</v>
      </c>
      <c r="H89" s="21" t="s">
        <v>324</v>
      </c>
      <c r="I89" s="21" t="s">
        <v>310</v>
      </c>
      <c r="J89" s="29" t="s">
        <v>525</v>
      </c>
    </row>
    <row r="90" s="139" customFormat="1" ht="26" customHeight="1" spans="1:10">
      <c r="A90" s="142" t="s">
        <v>289</v>
      </c>
      <c r="B90" s="21" t="s">
        <v>489</v>
      </c>
      <c r="C90" s="21" t="s">
        <v>304</v>
      </c>
      <c r="D90" s="21" t="s">
        <v>353</v>
      </c>
      <c r="E90" s="29" t="s">
        <v>526</v>
      </c>
      <c r="F90" s="21" t="s">
        <v>322</v>
      </c>
      <c r="G90" s="29" t="s">
        <v>323</v>
      </c>
      <c r="H90" s="21" t="s">
        <v>324</v>
      </c>
      <c r="I90" s="21" t="s">
        <v>310</v>
      </c>
      <c r="J90" s="29" t="s">
        <v>527</v>
      </c>
    </row>
    <row r="91" s="139" customFormat="1" ht="26" customHeight="1" spans="1:10">
      <c r="A91" s="142" t="s">
        <v>289</v>
      </c>
      <c r="B91" s="21" t="s">
        <v>489</v>
      </c>
      <c r="C91" s="21" t="s">
        <v>304</v>
      </c>
      <c r="D91" s="21" t="s">
        <v>353</v>
      </c>
      <c r="E91" s="29" t="s">
        <v>528</v>
      </c>
      <c r="F91" s="21" t="s">
        <v>322</v>
      </c>
      <c r="G91" s="29" t="s">
        <v>323</v>
      </c>
      <c r="H91" s="21" t="s">
        <v>324</v>
      </c>
      <c r="I91" s="21" t="s">
        <v>310</v>
      </c>
      <c r="J91" s="29" t="s">
        <v>529</v>
      </c>
    </row>
    <row r="92" s="139" customFormat="1" ht="26" customHeight="1" spans="1:10">
      <c r="A92" s="142" t="s">
        <v>289</v>
      </c>
      <c r="B92" s="21" t="s">
        <v>489</v>
      </c>
      <c r="C92" s="21" t="s">
        <v>304</v>
      </c>
      <c r="D92" s="21" t="s">
        <v>353</v>
      </c>
      <c r="E92" s="29" t="s">
        <v>530</v>
      </c>
      <c r="F92" s="21" t="s">
        <v>322</v>
      </c>
      <c r="G92" s="29" t="s">
        <v>323</v>
      </c>
      <c r="H92" s="21" t="s">
        <v>324</v>
      </c>
      <c r="I92" s="21" t="s">
        <v>310</v>
      </c>
      <c r="J92" s="29" t="s">
        <v>531</v>
      </c>
    </row>
    <row r="93" s="139" customFormat="1" ht="26" customHeight="1" spans="1:10">
      <c r="A93" s="142" t="s">
        <v>289</v>
      </c>
      <c r="B93" s="21" t="s">
        <v>489</v>
      </c>
      <c r="C93" s="21" t="s">
        <v>304</v>
      </c>
      <c r="D93" s="21" t="s">
        <v>374</v>
      </c>
      <c r="E93" s="29" t="s">
        <v>532</v>
      </c>
      <c r="F93" s="21" t="s">
        <v>307</v>
      </c>
      <c r="G93" s="29" t="s">
        <v>462</v>
      </c>
      <c r="H93" s="21" t="s">
        <v>316</v>
      </c>
      <c r="I93" s="21" t="s">
        <v>317</v>
      </c>
      <c r="J93" s="29" t="s">
        <v>533</v>
      </c>
    </row>
    <row r="94" s="139" customFormat="1" ht="26" customHeight="1" spans="1:10">
      <c r="A94" s="142" t="s">
        <v>289</v>
      </c>
      <c r="B94" s="21" t="s">
        <v>489</v>
      </c>
      <c r="C94" s="21" t="s">
        <v>304</v>
      </c>
      <c r="D94" s="21" t="s">
        <v>374</v>
      </c>
      <c r="E94" s="29" t="s">
        <v>534</v>
      </c>
      <c r="F94" s="21" t="s">
        <v>307</v>
      </c>
      <c r="G94" s="29" t="s">
        <v>462</v>
      </c>
      <c r="H94" s="21" t="s">
        <v>316</v>
      </c>
      <c r="I94" s="21" t="s">
        <v>317</v>
      </c>
      <c r="J94" s="29" t="s">
        <v>535</v>
      </c>
    </row>
    <row r="95" s="139" customFormat="1" ht="26" customHeight="1" spans="1:10">
      <c r="A95" s="142" t="s">
        <v>289</v>
      </c>
      <c r="B95" s="21" t="s">
        <v>489</v>
      </c>
      <c r="C95" s="21" t="s">
        <v>304</v>
      </c>
      <c r="D95" s="21" t="s">
        <v>391</v>
      </c>
      <c r="E95" s="29" t="s">
        <v>392</v>
      </c>
      <c r="F95" s="21" t="s">
        <v>393</v>
      </c>
      <c r="G95" s="29" t="s">
        <v>394</v>
      </c>
      <c r="H95" s="21" t="s">
        <v>434</v>
      </c>
      <c r="I95" s="21" t="s">
        <v>310</v>
      </c>
      <c r="J95" s="29" t="s">
        <v>395</v>
      </c>
    </row>
    <row r="96" s="139" customFormat="1" ht="58" customHeight="1" spans="1:10">
      <c r="A96" s="142" t="s">
        <v>289</v>
      </c>
      <c r="B96" s="21" t="s">
        <v>489</v>
      </c>
      <c r="C96" s="21" t="s">
        <v>312</v>
      </c>
      <c r="D96" s="21" t="s">
        <v>313</v>
      </c>
      <c r="E96" s="29" t="s">
        <v>536</v>
      </c>
      <c r="F96" s="21" t="s">
        <v>307</v>
      </c>
      <c r="G96" s="29" t="s">
        <v>397</v>
      </c>
      <c r="H96" s="21" t="s">
        <v>316</v>
      </c>
      <c r="I96" s="21" t="s">
        <v>317</v>
      </c>
      <c r="J96" s="29" t="s">
        <v>537</v>
      </c>
    </row>
    <row r="97" s="139" customFormat="1" ht="26" customHeight="1" spans="1:10">
      <c r="A97" s="142" t="s">
        <v>289</v>
      </c>
      <c r="B97" s="21" t="s">
        <v>489</v>
      </c>
      <c r="C97" s="21" t="s">
        <v>312</v>
      </c>
      <c r="D97" s="21" t="s">
        <v>538</v>
      </c>
      <c r="E97" s="29" t="s">
        <v>539</v>
      </c>
      <c r="F97" s="21" t="s">
        <v>307</v>
      </c>
      <c r="G97" s="29" t="s">
        <v>540</v>
      </c>
      <c r="H97" s="21" t="s">
        <v>316</v>
      </c>
      <c r="I97" s="21" t="s">
        <v>317</v>
      </c>
      <c r="J97" s="29" t="s">
        <v>541</v>
      </c>
    </row>
    <row r="98" s="139" customFormat="1" ht="26" customHeight="1" spans="1:10">
      <c r="A98" s="142" t="s">
        <v>289</v>
      </c>
      <c r="B98" s="21" t="s">
        <v>489</v>
      </c>
      <c r="C98" s="21" t="s">
        <v>312</v>
      </c>
      <c r="D98" s="21" t="s">
        <v>399</v>
      </c>
      <c r="E98" s="29" t="s">
        <v>542</v>
      </c>
      <c r="F98" s="21" t="s">
        <v>322</v>
      </c>
      <c r="G98" s="29" t="s">
        <v>401</v>
      </c>
      <c r="H98" s="21" t="s">
        <v>316</v>
      </c>
      <c r="I98" s="21" t="s">
        <v>317</v>
      </c>
      <c r="J98" s="29" t="s">
        <v>543</v>
      </c>
    </row>
    <row r="99" s="139" customFormat="1" ht="26" customHeight="1" spans="1:10">
      <c r="A99" s="142" t="s">
        <v>289</v>
      </c>
      <c r="B99" s="21" t="s">
        <v>489</v>
      </c>
      <c r="C99" s="21" t="s">
        <v>319</v>
      </c>
      <c r="D99" s="21" t="s">
        <v>320</v>
      </c>
      <c r="E99" s="29" t="s">
        <v>403</v>
      </c>
      <c r="F99" s="21" t="s">
        <v>322</v>
      </c>
      <c r="G99" s="29" t="s">
        <v>411</v>
      </c>
      <c r="H99" s="21" t="s">
        <v>324</v>
      </c>
      <c r="I99" s="21" t="s">
        <v>310</v>
      </c>
      <c r="J99" s="29" t="s">
        <v>544</v>
      </c>
    </row>
  </sheetData>
  <mergeCells count="18">
    <mergeCell ref="A3:J3"/>
    <mergeCell ref="A4:H4"/>
    <mergeCell ref="A8:A11"/>
    <mergeCell ref="A12:A40"/>
    <mergeCell ref="A41:A45"/>
    <mergeCell ref="A46:A54"/>
    <mergeCell ref="A55:A61"/>
    <mergeCell ref="A62:A68"/>
    <mergeCell ref="A69:A76"/>
    <mergeCell ref="A77:A99"/>
    <mergeCell ref="B8:B11"/>
    <mergeCell ref="B12:B40"/>
    <mergeCell ref="B41:B45"/>
    <mergeCell ref="B46:B54"/>
    <mergeCell ref="B55:B61"/>
    <mergeCell ref="B62:B68"/>
    <mergeCell ref="B69:B76"/>
    <mergeCell ref="B77:B99"/>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区对下转移支付预算表09-1</vt:lpstr>
      <vt:lpstr>区对下转移支付绩效目标表09-2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Sugar</cp:lastModifiedBy>
  <dcterms:created xsi:type="dcterms:W3CDTF">2025-02-06T07:09:00Z</dcterms:created>
  <dcterms:modified xsi:type="dcterms:W3CDTF">2025-03-12T08:10:47Z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1A00A4DA7E8945B8BBD59C1948F9F40C</vt:lpwstr>
  </property>
  <property fmtid="{D5CDD505-2E9C-101B-9397-08002B2CF9AE}" pid="3" name="KSOProductBuildVer">
    <vt:lpwstr>2052-12.1.0.20305</vt:lpwstr>
  </property>
</Properties>
</file>