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tabRatio="894"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'部门项目支出绩效目标表05-2'!$A$5:$J$107</definedName>
    <definedName name="_xlnm._FilterDatabase" localSheetId="7" hidden="1">'部门项目支出预算表05-1'!$A$8:$W$38</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<sst xmlns="http://schemas.openxmlformats.org/spreadsheetml/2006/main" count="2385" uniqueCount="663">
  <si>
    <t>预算01-1表</t>
  </si>
  <si>
    <t>单位名称：昆明市五华区市场监督管理局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</si>
  <si>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</si>
  <si>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</si>
  <si>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</si>
  <si>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</si>
  <si>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</si>
  <si>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</si>
  <si>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</si>
  <si>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</si>
  <si>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</si>
  <si>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</si>
  <si>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</si>
  <si>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</si>
  <si>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</si>
  <si>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</si>
  <si>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</si>
  <si>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</si>
  <si>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</si>
  <si>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</si>
  <si>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</si>
  <si>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</si>
  <si>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</si>
  <si>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</si>
  <si>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</si>
  <si>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</si>
  <si>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</si>
  <si>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</si>
  <si>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</si>
  <si>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</si>
  <si>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</si>
  <si>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</si>
  <si>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</si>
  <si>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</si>
  <si>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</si>
  <si>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</si>
  <si>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</si>
  <si>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</si>
  <si>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</si>
  <si>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</si>
  <si>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</si>
  <si>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</si>
  <si>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</si>
  <si>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</si>
  <si>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</si>
  <si>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</si>
  <si>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</si>
  <si>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</si>
  <si>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</si>
  <si>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</si>
  <si>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</si>
  <si>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</si>
  <si>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</si>
  <si>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</si>
  <si>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</si>
  <si>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</si>
  <si>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</si>
  <si>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</si>
  <si>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</si>
  <si>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</si>
  <si>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</si>
  <si>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</si>
  <si>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</si>
  <si>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</si>
  <si>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</si>
  <si>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</si>
  <si>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</si>
  <si>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</si>
  <si>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</si>
  <si>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</si>
  <si>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昆明市五华区市场监督管理局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</si>
  <si>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</si>
  <si>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</si>
  <si>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</si>
  <si>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</si>
  <si>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</si>
  <si>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</si>
  <si>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</si>
  <si>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</si>
  <si>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</si>
  <si>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</si>
  <si>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</si>
  <si>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</si>
  <si>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</si>
  <si>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</si>
  <si>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</si>
  <si>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</si>
  <si>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</si>
  <si>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</si>
  <si>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</si>
  <si>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</si>
  <si>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</si>
  <si>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</si>
  <si>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</si>
  <si>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</si>
  <si>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</si>
  <si>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</si>
  <si>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一般公共服务支出</t>
  </si>
  <si>
    <t>市场监督管理事务</t>
  </si>
  <si>
    <t>行政运行</t>
  </si>
  <si>
    <t>一般行政管理事务</t>
  </si>
  <si>
    <t>经营主体管理</t>
  </si>
  <si>
    <t>市场秩序执法</t>
  </si>
  <si>
    <t>药品事务</t>
  </si>
  <si>
    <t>质量安全监管</t>
  </si>
  <si>
    <t>食品安全监管</t>
  </si>
  <si>
    <t>其他市场监督管理事务</t>
  </si>
  <si>
    <t>社会保障和就业支出</t>
  </si>
  <si>
    <t>行政事业单位养老支出</t>
  </si>
  <si>
    <t>行政单位离退休</t>
  </si>
  <si>
    <t>事业单位离退休</t>
  </si>
  <si>
    <t>机关事业单位基本养老保险缴费支出</t>
  </si>
  <si>
    <t>机关事业单位职业年金缴费支出</t>
  </si>
  <si>
    <t>抚恤</t>
  </si>
  <si>
    <t>死亡抚恤</t>
  </si>
  <si>
    <t>卫生健康支出</t>
  </si>
  <si>
    <t>行政事业单位医疗</t>
  </si>
  <si>
    <t>行政单位医疗</t>
  </si>
  <si>
    <t>公务员医疗补助</t>
  </si>
  <si>
    <t>其他行政事业单位医疗支出</t>
  </si>
  <si>
    <t>住房保障支出</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</si>
  <si>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</si>
  <si>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</si>
  <si>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</si>
  <si>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</si>
  <si>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</si>
  <si>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</si>
  <si>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</si>
  <si>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</si>
  <si>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</si>
  <si>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</si>
  <si>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</si>
  <si>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</si>
  <si>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</si>
  <si>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</si>
  <si>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</si>
  <si>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</si>
  <si>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</si>
  <si>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</si>
  <si>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</si>
  <si>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</si>
  <si>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</si>
  <si>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</si>
  <si>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</si>
  <si>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</si>
  <si>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</si>
  <si>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</si>
  <si>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</si>
  <si>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</si>
  <si>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</si>
  <si>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</si>
  <si>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</si>
  <si>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</si>
  <si>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</si>
  <si>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</si>
  <si>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</si>
  <si>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</si>
  <si>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</si>
  <si>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</si>
  <si>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</si>
  <si>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</si>
  <si>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</si>
  <si>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</si>
  <si>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</si>
  <si>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</si>
  <si>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</si>
  <si>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</si>
  <si>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</si>
  <si>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</si>
  <si>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</si>
  <si>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</si>
  <si>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</si>
  <si>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</si>
  <si>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</si>
  <si>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</si>
  <si>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</si>
  <si>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</si>
  <si>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</si>
  <si>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</si>
  <si>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</si>
  <si>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</si>
  <si>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</si>
  <si>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</si>
  <si>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</si>
  <si>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</si>
  <si>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</si>
  <si>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</si>
  <si>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</si>
  <si>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530102231100001603080</t>
  </si>
  <si>
    <t>其他生活补助</t>
  </si>
  <si>
    <t>30305</t>
  </si>
  <si>
    <t>生活补助</t>
  </si>
  <si>
    <t>530102210000000003141</t>
  </si>
  <si>
    <t>工会经费</t>
  </si>
  <si>
    <t>30228</t>
  </si>
  <si>
    <t>530102210000000003137</t>
  </si>
  <si>
    <t>30113</t>
  </si>
  <si>
    <t>530102251100003663876</t>
  </si>
  <si>
    <t>其他公用经费支出</t>
  </si>
  <si>
    <t>30299</t>
  </si>
  <si>
    <t>其他商品和服务支出</t>
  </si>
  <si>
    <t>530102210000000003140</t>
  </si>
  <si>
    <t>公务交通补贴</t>
  </si>
  <si>
    <t>30239</t>
  </si>
  <si>
    <t>其他交通费用</t>
  </si>
  <si>
    <t>530102210000000003139</t>
  </si>
  <si>
    <t>公务用车运行维护费</t>
  </si>
  <si>
    <t>30231</t>
  </si>
  <si>
    <t>530102210000000003135</t>
  </si>
  <si>
    <t>事业人员工资支出</t>
  </si>
  <si>
    <t>30101</t>
  </si>
  <si>
    <t>基本工资</t>
  </si>
  <si>
    <t>30102</t>
  </si>
  <si>
    <t>津贴补贴</t>
  </si>
  <si>
    <t>30103</t>
  </si>
  <si>
    <t>奖金</t>
  </si>
  <si>
    <t>30107</t>
  </si>
  <si>
    <t>绩效工资</t>
  </si>
  <si>
    <t>530102251100003663861</t>
  </si>
  <si>
    <t>其他村（社区）人员补助</t>
  </si>
  <si>
    <t>530102210000000003136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</si>
  <si>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</si>
  <si>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</si>
  <si>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</si>
  <si>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</si>
  <si>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</si>
  <si>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</si>
  <si>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</si>
  <si>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</si>
  <si>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</si>
  <si>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</si>
  <si>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</si>
  <si>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530102231100001449333</t>
  </si>
  <si>
    <t>行政人员绩效奖励</t>
  </si>
  <si>
    <t>530102231100001449336</t>
  </si>
  <si>
    <t>离退休人员支出</t>
  </si>
  <si>
    <t>530102210000000003144</t>
  </si>
  <si>
    <t>一般公用经费</t>
  </si>
  <si>
    <t>30201</t>
  </si>
  <si>
    <t>办公费</t>
  </si>
  <si>
    <t>30205</t>
  </si>
  <si>
    <t>水费</t>
  </si>
  <si>
    <t>30206</t>
  </si>
  <si>
    <t>电费</t>
  </si>
  <si>
    <t>30207</t>
  </si>
  <si>
    <t>邮电费</t>
  </si>
  <si>
    <t>30211</t>
  </si>
  <si>
    <t>差旅费</t>
  </si>
  <si>
    <t>30229</t>
  </si>
  <si>
    <t>福利费</t>
  </si>
  <si>
    <t>30216</t>
  </si>
  <si>
    <t>培训费</t>
  </si>
  <si>
    <t>30213</t>
  </si>
  <si>
    <t>维修（护）费</t>
  </si>
  <si>
    <t>530102210000000003134</t>
  </si>
  <si>
    <t>行政人员工资支出</t>
  </si>
  <si>
    <t>530102241100002175034</t>
  </si>
  <si>
    <t>其他人员支出</t>
  </si>
  <si>
    <t>30199</t>
  </si>
  <si>
    <t>其他工资福利支出</t>
  </si>
  <si>
    <t>530102231100001449337</t>
  </si>
  <si>
    <t>离退休及特殊人员福利费</t>
  </si>
  <si>
    <t>530102231100001449334</t>
  </si>
  <si>
    <t>事业人员绩效奖励</t>
  </si>
  <si>
    <t>预算05-1表</t>
  </si>
  <si>
    <t>项目分类</t>
  </si>
  <si>
    <t>项目单位</t>
  </si>
  <si>
    <t>经济科目编码</t>
  </si>
  <si>
    <t>经济科目名称</t>
  </si>
  <si>
    <t>本年拨款</t>
  </si>
  <si>
    <t>其中：本次下达</t>
  </si>
  <si>
    <t>313 事业发展类</t>
  </si>
  <si>
    <t>530102210000000002905</t>
  </si>
  <si>
    <t>市场监督管理专项经费</t>
  </si>
  <si>
    <t>委托业务费</t>
  </si>
  <si>
    <t>专用材料费</t>
  </si>
  <si>
    <t>印刷费</t>
  </si>
  <si>
    <t>530102210000000002945</t>
  </si>
  <si>
    <t>创建食品安全示范城市工作专项经费</t>
  </si>
  <si>
    <t>530102210000000004714</t>
  </si>
  <si>
    <t>后勤保障专项经费</t>
  </si>
  <si>
    <t>216 其他公用支出</t>
  </si>
  <si>
    <t>530102251100003760051</t>
  </si>
  <si>
    <t>残疾人保障金补助专项经费</t>
  </si>
  <si>
    <t>311 专项业务类</t>
  </si>
  <si>
    <t>530102251100003866495</t>
  </si>
  <si>
    <t>新增资产配置经费</t>
  </si>
  <si>
    <t>办公设备购置</t>
  </si>
  <si>
    <t>其他交通工具购置</t>
  </si>
  <si>
    <t>530102251100003867600</t>
  </si>
  <si>
    <t>党建经费</t>
  </si>
  <si>
    <t>530102251100003867655</t>
  </si>
  <si>
    <t>食堂运行经费</t>
  </si>
  <si>
    <t>530102251100003873962</t>
  </si>
  <si>
    <t>物业管理专项资金</t>
  </si>
  <si>
    <t>物业管理费</t>
  </si>
  <si>
    <t>预算05-2表</t>
  </si>
  <si>
    <t>项目年度绩效目标</t>
  </si>
  <si>
    <t>一级指标</t>
  </si>
  <si>
    <t>二级指标</t>
  </si>
  <si>
    <t>三级指标</t>
  </si>
  <si>
    <t>指标性质</t>
  </si>
  <si>
    <t>指标值</t>
  </si>
  <si>
    <t>度量单位</t>
  </si>
  <si>
    <t>指标属性</t>
  </si>
  <si>
    <t>指标内容</t>
  </si>
  <si>
    <r>
      <rPr>
        <sz val="9"/>
        <color rgb="FF000000"/>
        <rFont val="宋体"/>
        <charset val="134"/>
      </rPr>
      <t>根据《昆明市市场监督管理局关于印发昆明市2024年第一批药品安全监督抽检工作方案的通知（缮印）》《五华区促进农业市场主体倍增等8个培育计划的通知》《市场监督管理专项经费项目实施方案》完成2025年工作目标如下：
1.完成产品质量监督抽查、价格监督检查工作至少3次，促进商品质量保持稳定，价格监控目标有效完成；
2.开展市场主体登记大于3万家，规范市场主体管理，优化政务服务；
3.组织宣传、普法教育活动不少于10次，增强消费者自我保护意识；
4.开展专项培训至少8次，提升食品、药品、业务人员业务水平，强化执法力度；
5.开展特种设备安全监察人员业务提升培训大于2次，提高技术能力，增强检测能力；
6.药品、医疗器械和化妆品抽检至少80批次，加强产品质量监督，保障人民权益;
7.双随机、一公开”抽查抽查企业大于3100户，提高监督效能，规范市场秩序；
8.受理消费者咨询4000个以上，提高消费者自我保护意识；
9.特种设备安全专项整治至少2次，排除隐患，确保相关设备安全；
10.开展4.26知识产权、“质量月”“计量日”、打击传销宣传、扫黑除恶、非法集资、扫黄打非宣传资料印刷等相关工作，有效加强市场环境，打击非法经营，促进辖区市场管理健康发展。
11.开展党建“红色引擎”激活发展动能宣传活动，加强单位设党风廉政建。
综上，年度内完成项目受益对象满意度不低于90%，推动五华区经济社会有序运行和可持续发展，营造公平竞争的市场环境。</t>
    </r>
    <r>
      <rPr>
        <sz val="9"/>
        <color rgb="FF000000"/>
        <rFont val="Arial"/>
        <charset val="134"/>
      </rPr>
      <t xml:space="preserve">					</t>
    </r>
    <r>
      <rPr>
        <sz val="9"/>
        <color rgb="FF000000"/>
        <rFont val="宋体"/>
        <charset val="134"/>
      </rPr>
      <t xml:space="preserve">
</t>
    </r>
  </si>
  <si>
    <t>产出指标</t>
  </si>
  <si>
    <t>数量指标</t>
  </si>
  <si>
    <t>监督检查</t>
  </si>
  <si>
    <t>&lt;=</t>
  </si>
  <si>
    <t>次</t>
  </si>
  <si>
    <t>定量指标</t>
  </si>
  <si>
    <t>反映开展产品质量监督抽查、价格监督检查3次</t>
  </si>
  <si>
    <t xml:space="preserve">根据《昆明市市场监督管理局关于印发昆明市2024年第一批药品安全监督抽检工作方案的通知（缮印）》《五华区促进农业市场主体倍增等8个培育计划的通知》《市场监督管理专项经费项目实施方案》完成2025年工作目标如下：
1.完成产品质量监督抽查、价格监督检查工作至少3次，促进商品质量保持稳定，价格监控目标有效完成；
2.开展市场主体登记大于3万家，规范市场主体管理，优化政务服务；
3.组织宣传、普法教育活动不少于10次，增强消费者自我保护意识；
4.开展专项培训至少8次，提升食品、药品、业务人员业务水平，强化执法力度；
5.开展特种设备安全监察人员业务提升培训大于2次，提高技术能力，增强检测能力；
6.药品、医疗器械和化妆品抽检至少80批次，加强产品质量监督，保障人民权益;
7.双随机、一公开”抽查抽查企业大于3100户，提高监督效能，规范市场秩序；
8.受理消费者咨询4000个以上，提高消费者自我保护意识；
9.特种设备安全专项整治至少2次，排除隐患，确保相关设备安全；
10.开展4.26知识产权、“质量月”“计量日”、打击传销宣传、扫黑除恶、非法集资、扫黄打非宣传资料印刷等相关工作，有效加强市场环境，打击非法经营，促进辖区市场管理健康发展。
11.开展党建“红色引擎”激活发展动能宣传活动，加强单位设党风廉政建。
综上，年度内完成项目受益对象满意度不低于90%，推动五华区经济社会有序运行和可持续发展，营造公平竞争的市场环境。					
</t>
  </si>
  <si>
    <t>组织宣传、普法教育活动</t>
  </si>
  <si>
    <t>反映组织公平竞争审查、法治宣传普法、消费维权宣传教育、两品一械科普宣传活动10次</t>
  </si>
  <si>
    <t>从业人员业务提升培训</t>
  </si>
  <si>
    <t>反映组织特种设备安全监察、药械化从业人员业务提升培训2次</t>
  </si>
  <si>
    <t>药品、医疗器械和化妆品抽检</t>
  </si>
  <si>
    <t>=</t>
  </si>
  <si>
    <t>80</t>
  </si>
  <si>
    <t>批次</t>
  </si>
  <si>
    <t>反映开药品、医疗器械和化妆品抽检80批次</t>
  </si>
  <si>
    <t>专项培训</t>
  </si>
  <si>
    <t>反映开展公平竞争审查、药械化相关法律法规及不良反应事件监测、药品、医疗器械和化妆品经营和使用从业人员、监管人员执法、信用监管工作、食安心行动食品安全管理从业人员培训8次</t>
  </si>
  <si>
    <t>双随机、一公开”抽查抽查企业</t>
  </si>
  <si>
    <t>&gt;=</t>
  </si>
  <si>
    <t>3100</t>
  </si>
  <si>
    <t>户</t>
  </si>
  <si>
    <t>反映双随机、一公开”抽查抽查企业3100户以实际摇号抽取数为准</t>
  </si>
  <si>
    <t>受理消费者咨询人数</t>
  </si>
  <si>
    <t>4000</t>
  </si>
  <si>
    <t>人</t>
  </si>
  <si>
    <t>反映受理消费者咨询4000个以上</t>
  </si>
  <si>
    <t>宣传资料印刷制作</t>
  </si>
  <si>
    <t>反映4.26知识产权、质量月、计量日、打击传销宣传、扫黑除恶、非法集资、扫黄打非宣传资料印刷4批次</t>
  </si>
  <si>
    <t>“骑手友好社区”项目建设</t>
  </si>
  <si>
    <t>项</t>
  </si>
  <si>
    <t>反映开展骑手友好社区项目建设1项</t>
  </si>
  <si>
    <t>特种设备安全专项整治</t>
  </si>
  <si>
    <t>&gt;</t>
  </si>
  <si>
    <t>反映开展特种设备安全专项整治工作2次</t>
  </si>
  <si>
    <t>市场主体登记</t>
  </si>
  <si>
    <t>万</t>
  </si>
  <si>
    <t>反映市场主体登记3万</t>
  </si>
  <si>
    <t>监管所标准化规范化建设</t>
  </si>
  <si>
    <t>个</t>
  </si>
  <si>
    <t>反映对红云、西翥、护国、黑林铺4个市场监管所标准化规范化建设</t>
  </si>
  <si>
    <t>集贸市场公厕提升工作</t>
  </si>
  <si>
    <t xml:space="preserve">反映集贸市场公厕提升工作
</t>
  </si>
  <si>
    <t>打击传销工作</t>
  </si>
  <si>
    <t xml:space="preserve">反映打击传销工作
</t>
  </si>
  <si>
    <t>质量指标</t>
  </si>
  <si>
    <t>培训合格率</t>
  </si>
  <si>
    <t>95</t>
  </si>
  <si>
    <t>%</t>
  </si>
  <si>
    <t>反映生产经营企业、特种设备安全监察、药械化从业人员业务提升培训合格率</t>
  </si>
  <si>
    <t>项目验收合格率</t>
  </si>
  <si>
    <t>90</t>
  </si>
  <si>
    <t>反映市场监管所标准化规范化项目验收合格率</t>
  </si>
  <si>
    <t>资料验收合格率</t>
  </si>
  <si>
    <t>100</t>
  </si>
  <si>
    <t>反映登记注册表格材料证书及3.15宣传资料印刷验收合格率</t>
  </si>
  <si>
    <t>宣传活动的覆盖率</t>
  </si>
  <si>
    <t>反映宣传活动的覆盖范围</t>
  </si>
  <si>
    <t>作业人员资格认证完成率</t>
  </si>
  <si>
    <t>反映特种设备安全监察、药械化从业人员资格认证完成率</t>
  </si>
  <si>
    <t>市场主体增量完成率</t>
  </si>
  <si>
    <t>反映市场主体增量完成率</t>
  </si>
  <si>
    <t>药械化抽检数量完成率</t>
  </si>
  <si>
    <t>反映药械化抽检数量完成率</t>
  </si>
  <si>
    <t>时效指标</t>
  </si>
  <si>
    <t>项目完成时效</t>
  </si>
  <si>
    <t>年度内</t>
  </si>
  <si>
    <t>年</t>
  </si>
  <si>
    <t>反映项目完成时效</t>
  </si>
  <si>
    <t>成本指标</t>
  </si>
  <si>
    <t>经济成本指标</t>
  </si>
  <si>
    <t>预算到位资金</t>
  </si>
  <si>
    <t>元</t>
  </si>
  <si>
    <t>反映项目成本节约率</t>
  </si>
  <si>
    <t>效益指标</t>
  </si>
  <si>
    <t>社会效益</t>
  </si>
  <si>
    <t>增强消费者的维权意识</t>
  </si>
  <si>
    <t>效果显著</t>
  </si>
  <si>
    <t>是/否</t>
  </si>
  <si>
    <t>定性指标</t>
  </si>
  <si>
    <t>反映增强消费者的维权意识</t>
  </si>
  <si>
    <t>全面深化改革，市场主体持续增长</t>
  </si>
  <si>
    <t>持续提高</t>
  </si>
  <si>
    <t>反映全面深化改革，市场主体持续增长</t>
  </si>
  <si>
    <t>提高药械化经营企业专业水平，改善药械化经营和使用市场秩序</t>
  </si>
  <si>
    <t>反映提高药械化经营企业专业水平，改善药械化经营和使用市场秩序</t>
  </si>
  <si>
    <t>加强特种设备监督管理</t>
  </si>
  <si>
    <t>作用明显</t>
  </si>
  <si>
    <t xml:space="preserve">反映加强特种设备监督管理
</t>
  </si>
  <si>
    <t>加强党风廉政信息宣传</t>
  </si>
  <si>
    <t xml:space="preserve">反映加强党风廉政信息宣传
</t>
  </si>
  <si>
    <t>推进集贸市场垃圾分类工作</t>
  </si>
  <si>
    <t>有所提升</t>
  </si>
  <si>
    <t xml:space="preserve">反映推进集贸市场垃圾分类工作
</t>
  </si>
  <si>
    <t>可持续影响</t>
  </si>
  <si>
    <t>激发各类市场主体活力，促进五华区经济高质量发展</t>
  </si>
  <si>
    <t>反映激发各类市场主体活力，促进五华区经济高质量发展</t>
  </si>
  <si>
    <t>深化放管服改革优化营商环境</t>
  </si>
  <si>
    <t>持续提升</t>
  </si>
  <si>
    <t>反映深化放管服改革优化营商环境</t>
  </si>
  <si>
    <t>加强药品化妆品监管，有效解决药品医疗器械化妆品质量问题</t>
  </si>
  <si>
    <t>反映加强药品化妆品监管，有效解决药品医疗器械化妆品质量问题</t>
  </si>
  <si>
    <t>满意度指标</t>
  </si>
  <si>
    <t>服务对象满意度</t>
  </si>
  <si>
    <t>受益对象满意度</t>
  </si>
  <si>
    <t>反映受益对象满意度</t>
  </si>
  <si>
    <t>为全体干部职工提供一个安全、整洁、舒适的办公环境，配置高效办公用品，提供健康饮食，确保工作顺利开展。</t>
  </si>
  <si>
    <t>在职人员</t>
  </si>
  <si>
    <t>183</t>
  </si>
  <si>
    <t>反映2025年在职人员183人</t>
  </si>
  <si>
    <t>按标准执行</t>
  </si>
  <si>
    <t>合规</t>
  </si>
  <si>
    <t>按每人528元/月执行</t>
  </si>
  <si>
    <t>按时完成</t>
  </si>
  <si>
    <t>反映本年内完成</t>
  </si>
  <si>
    <t>反映项目预算完情况</t>
  </si>
  <si>
    <t>后勤食堂供应</t>
  </si>
  <si>
    <t>有效保障</t>
  </si>
  <si>
    <t>反映有效保障后勤食堂供应</t>
  </si>
  <si>
    <t>做好本部门残疾人保障金经费保障，按规定落实干部职工各项待遇，支持部门正常履职。</t>
  </si>
  <si>
    <t>工资福利发放人数</t>
  </si>
  <si>
    <t>反映部门（单位）实际发放编制人员数量。</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</si>
  <si>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</si>
  <si>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</si>
  <si>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</si>
  <si>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</si>
  <si>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</si>
  <si>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</si>
  <si>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</si>
  <si>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开展党建工作所需经费</t>
  </si>
  <si>
    <t>党建工作</t>
  </si>
  <si>
    <t>反映党建工作</t>
  </si>
  <si>
    <t>资金支付及时性</t>
  </si>
  <si>
    <t>反映资金支付情况</t>
  </si>
  <si>
    <t>项目完成时间</t>
  </si>
  <si>
    <t>反映项目完成时间</t>
  </si>
  <si>
    <t>10000</t>
  </si>
  <si>
    <t>反映预算执行情况</t>
  </si>
  <si>
    <t>加强党建组织建设</t>
  </si>
  <si>
    <t>得到提高</t>
  </si>
  <si>
    <t>单位党员满意度</t>
  </si>
  <si>
    <t>反映单位党员满意度情况</t>
  </si>
  <si>
    <r>
      <rPr>
        <sz val="9"/>
        <color rgb="FF000000"/>
        <rFont val="宋体"/>
        <charset val="134"/>
      </rPr>
      <t>根据《关于五华区成立昆明市国家食品安全示范城市创建工作领导小组的通知(章)》《关于转发云南省农村集体聚餐食品安全管理规范(试行)文件的通知》（昆食安办〔2016〕19号 ）《创建食品安全示范城市工作专项经费项目实施方案》，2025年工作内容如下：
1.开展抽检总批次不少于3876批次，提高全区食品安全保障水平，促进食品产业健康有序发展；
2.开展食品安全宣传月活动不少于1次，加强食品安全知识宣传，提高食品生产经营者食品安全法律法规知晓率；
项目完成人民群众满意度大于90%，加强对抽检不合格问题食品的处置工作，严肃查处违法行为，强化监管措施，推动社会共治，提升全区食品安全保障水平和人民群众的满意度，最大力度保障全区老百姓饮食的安全和健康。</t>
    </r>
    <r>
      <rPr>
        <sz val="9"/>
        <color rgb="FF000000"/>
        <rFont val="Arial"/>
        <charset val="134"/>
      </rPr>
      <t xml:space="preserve">					</t>
    </r>
    <r>
      <rPr>
        <sz val="9"/>
        <color rgb="FF000000"/>
        <rFont val="宋体"/>
        <charset val="134"/>
      </rPr>
      <t xml:space="preserve">
</t>
    </r>
  </si>
  <si>
    <t>食用农产品抽检批次数</t>
  </si>
  <si>
    <t>1200</t>
  </si>
  <si>
    <t>反映食用农产品抽检批次数</t>
  </si>
  <si>
    <t xml:space="preserve">根据《关于五华区成立昆明市国家食品安全示范城市创建工作领导小组的通知(章)》《关于转发云南省农村集体聚餐食品安全管理规范(试行)文件的通知》（昆食安办〔2016〕19号 ）《创建食品安全示范城市工作专项经费项目实施方案》，2025年工作内容如下：
1.开展抽检总批次不少于3876批次，提高全区食品安全保障水平，促进食品产业健康有序发展；
2.开展食品安全宣传月活动不少于1次，加强食品安全知识宣传，提高食品生产经营者食品安全法律法规知晓率；
项目完成人民群众满意度大于90%，加强对抽检不合格问题食品的处置工作，严肃查处违法行为，强化监管措施，推动社会共治，提升全区食品安全保障水平和人民群众的满意度，最大力度保障全区老百姓饮食的安全和健康。					
</t>
  </si>
  <si>
    <t>餐饮抽检批次数</t>
  </si>
  <si>
    <t>1338</t>
  </si>
  <si>
    <t>反映工业及餐饮食品抽检批次数</t>
  </si>
  <si>
    <t>食品安全知识宣传资料</t>
  </si>
  <si>
    <t>反映食品安全宣传资料设计制作</t>
  </si>
  <si>
    <t>食品生产、流通环节抽检批次数</t>
  </si>
  <si>
    <t>反映食品生产、流通环节抽检批次数</t>
  </si>
  <si>
    <t>食品安全知识宣传覆盖率</t>
  </si>
  <si>
    <t>反映食品安全知识宣传覆盖率</t>
  </si>
  <si>
    <t>反映资料验收合格率</t>
  </si>
  <si>
    <t>项目完成及时率</t>
  </si>
  <si>
    <t>反映项目完成时限</t>
  </si>
  <si>
    <t>食品安全法律法规知晓率</t>
  </si>
  <si>
    <t>反映食品生产经营者食品安全法律法规知晓率</t>
  </si>
  <si>
    <t>提高全区食品安全保障水平</t>
  </si>
  <si>
    <t>反映提高全区食品安全保障水平有所提高</t>
  </si>
  <si>
    <t>促进食品产业健康有序发展</t>
  </si>
  <si>
    <t>反映促进五华食品产业健康有序发展</t>
  </si>
  <si>
    <t>人民群众满意度</t>
  </si>
  <si>
    <t>反映人民群众满意度</t>
  </si>
  <si>
    <r>
      <rPr>
        <sz val="9"/>
        <color rgb="FF000000"/>
        <rFont val="宋体"/>
        <charset val="134"/>
      </rPr>
      <t>根据《项目实施方案》及物业管理服务合同为黑林铺所、莲华所、红云所、龙翔所、普吉所5个市场监管所及局机关提供保安、保洁、绿化物业管理服务。确保良好的办公环境，职工满意度达90%以上。维护办公楼良好秩序，确保办公环境质量有所提高，更好的服务群众。</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</si>
  <si>
    <t>物管费合同数量</t>
  </si>
  <si>
    <t>反映物管费合同数量</t>
  </si>
  <si>
    <t xml:space="preserve">根据《项目实施方案》及物业管理服务合同为黑林铺所、莲华所、红云所、龙翔所、普吉所5个市场监管所及局机关提供保安、保洁、绿化物业管理服务。确保良好的办公环境，职工满意度达90%以上。维护办公楼良好秩序，确保办公环境质量有所提高，更好的服务群众。						
</t>
  </si>
  <si>
    <t>监管所数量</t>
  </si>
  <si>
    <t xml:space="preserve">反映监管所数量
</t>
  </si>
  <si>
    <t>项目完成期限</t>
  </si>
  <si>
    <t xml:space="preserve">反映项目完成期限
</t>
  </si>
  <si>
    <t>预算单位资金</t>
  </si>
  <si>
    <t xml:space="preserve">反映预算单位资金
</t>
  </si>
  <si>
    <t>确保办公环境质量</t>
  </si>
  <si>
    <t>环境质量提升</t>
  </si>
  <si>
    <t xml:space="preserve">反映确保办公环境质量
</t>
  </si>
  <si>
    <t>联网报警工作顺利开展</t>
  </si>
  <si>
    <t>顺利开展</t>
  </si>
  <si>
    <t xml:space="preserve">反映联网报警工作顺利开展
</t>
  </si>
  <si>
    <t>单位职工满意度</t>
  </si>
  <si>
    <t xml:space="preserve">反映单位职工满意度
</t>
  </si>
  <si>
    <r>
      <rPr>
        <sz val="9"/>
        <color rgb="FF000000"/>
        <rFont val="宋体"/>
        <charset val="134"/>
      </rPr>
      <t xml:space="preserve">根据《2025年新增资产配置实施方案》为满足市场主体倍增日常办公需求，购置11项办公用具，提高部门人员工作效率保质保量购置办公用具，部门工作人员满意度达90%以上。
</t>
    </r>
    <r>
      <rPr>
        <sz val="9"/>
        <color rgb="FF000000"/>
        <rFont val="Arial"/>
        <charset val="134"/>
      </rPr>
      <t xml:space="preserve">					</t>
    </r>
    <r>
      <rPr>
        <sz val="9"/>
        <color rgb="FF000000"/>
        <rFont val="宋体"/>
        <charset val="134"/>
      </rPr>
      <t xml:space="preserve">
</t>
    </r>
  </si>
  <si>
    <t>刻录机</t>
  </si>
  <si>
    <t>台</t>
  </si>
  <si>
    <t>采购刻录机</t>
  </si>
  <si>
    <t xml:space="preserve">根据《2025年新增资产配置实施方案》为满足市场主体倍增日常办公需求，购置11项办公用具，提高部门人员工作效率保质保量购置办公用具，部门工作人员满意度达90%以上。
</t>
  </si>
  <si>
    <t>电话机</t>
  </si>
  <si>
    <t>采购电话机</t>
  </si>
  <si>
    <t>POS机</t>
  </si>
  <si>
    <t>采购POS机</t>
  </si>
  <si>
    <t>执法记录仪</t>
  </si>
  <si>
    <t>53</t>
  </si>
  <si>
    <t>采购执法记录仪</t>
  </si>
  <si>
    <t>电话录音设备</t>
  </si>
  <si>
    <t>采购电话录音设备</t>
  </si>
  <si>
    <t>电动车</t>
  </si>
  <si>
    <t>54</t>
  </si>
  <si>
    <t>辆</t>
  </si>
  <si>
    <t>采购电动车</t>
  </si>
  <si>
    <t>计算机</t>
  </si>
  <si>
    <t>50</t>
  </si>
  <si>
    <t>采购计算机</t>
  </si>
  <si>
    <t>移动硬盘</t>
  </si>
  <si>
    <t>采购移动硬盘</t>
  </si>
  <si>
    <t>LED显示屏</t>
  </si>
  <si>
    <t>块</t>
  </si>
  <si>
    <t>采购LED显示屏</t>
  </si>
  <si>
    <t>碎纸机</t>
  </si>
  <si>
    <t>采购碎纸机</t>
  </si>
  <si>
    <t>饮水机</t>
  </si>
  <si>
    <t>采购饮水机</t>
  </si>
  <si>
    <t>验收合格率</t>
  </si>
  <si>
    <t>资产验收合格率</t>
  </si>
  <si>
    <t>完成时限</t>
  </si>
  <si>
    <t>项目完成时限</t>
  </si>
  <si>
    <t xml:space="preserve">反映预算到位资金
</t>
  </si>
  <si>
    <t>提高办事效率</t>
  </si>
  <si>
    <t>依据2025年资产配置表</t>
  </si>
  <si>
    <t>工作人员满意度</t>
  </si>
  <si>
    <r>
      <rPr>
        <sz val="9"/>
        <color rgb="FF000000"/>
        <rFont val="宋体"/>
        <charset val="134"/>
      </rPr>
      <t>根据《昆明市五华区人民政府办公室关于印发五华区开展市场监督管理所标准化规范化建设实施方案的通知》（五政办通〔2022〕42号）《昆明市五华区档案局关于开展2022年档案安全年度考核的通知》《后勤保障专项经费项目实施方案》及项目实施方案，2025年工作内容如下：
1.开展屋顶防水改造，办公室会议室桌椅、沙发修复翻新等零星修缮项目1批；
2.完成档案室改造工作1项；
3.完成审计、咨询、检测服务至少2项，提升业务能力；
4.完成1批监控设备安装工作；
5.完成征订1批党报党刊征订；
6.完成法治、党建、廉政文化长廊建设项目1项；
7.完成非标电动车置换54辆。
综上，保证年度内职工满意度达95%，为全体干部职工提供一个安全、整洁、舒适的办公环境，配置高效办公用品，提供健康饮食，提供确保行政工作顺利开展，完成地方党委政府交办的重点工作。</t>
    </r>
    <r>
      <rPr>
        <sz val="9"/>
        <color rgb="FF000000"/>
        <rFont val="Arial"/>
        <charset val="134"/>
      </rPr>
      <t xml:space="preserve">					</t>
    </r>
    <r>
      <rPr>
        <sz val="9"/>
        <color rgb="FF000000"/>
        <rFont val="宋体"/>
        <charset val="134"/>
      </rPr>
      <t xml:space="preserve">
</t>
    </r>
  </si>
  <si>
    <t>屋顶、办公桌椅翻新修缮</t>
  </si>
  <si>
    <t>批</t>
  </si>
  <si>
    <t>反映办屋顶、办公桌椅翻新修缮1批</t>
  </si>
  <si>
    <t xml:space="preserve">根据《昆明市五华区人民政府办公室关于印发五华区开展市场监督管理所标准化规范化建设实施方案的通知》（五政办通〔2022〕42号）《昆明市五华区档案局关于开展2022年档案安全年度考核的通知》《后勤保障专项经费项目实施方案》及项目实施方案，2025年工作内容如下：
1.开展屋顶防水改造，办公室会议室桌椅、沙发修复翻新等零星修缮项目1批；
2.完成档案室改造工作1项；
3.完成审计、咨询、检测服务至少2项，提升业务能力；
4.完成1批监控设备安装工作；
5.完成征订1批党报党刊征订；
6.完成法治、党建、廉政文化长廊建设项目1项；
7.完成非标电动车置换54辆。
综上，保证年度内职工满意度达95%，为全体干部职工提供一个安全、整洁、舒适的办公环境，配置高效办公用品，提供健康饮食，提供确保行政工作顺利开展，完成地方党委政府交办的重点工作。					
</t>
  </si>
  <si>
    <t>档案室改造</t>
  </si>
  <si>
    <t>反映档案室改造</t>
  </si>
  <si>
    <t>审计咨询</t>
  </si>
  <si>
    <t>2.00</t>
  </si>
  <si>
    <t>反映审计咨询服务</t>
  </si>
  <si>
    <t>监控设备安装</t>
  </si>
  <si>
    <t>反映监控设备安装1批</t>
  </si>
  <si>
    <t>非标电动车置换</t>
  </si>
  <si>
    <t>54.00</t>
  </si>
  <si>
    <t>反映非标电动车置换54辆</t>
  </si>
  <si>
    <t>党报党刊征订</t>
  </si>
  <si>
    <t>反映党报党刊征订1批</t>
  </si>
  <si>
    <t>法治、党建、廉政文化长廊建设</t>
  </si>
  <si>
    <t>反映法治、党建、廉政文化长廊建设</t>
  </si>
  <si>
    <t>屋顶、办公桌椅修缮验收合格率</t>
  </si>
  <si>
    <t>98</t>
  </si>
  <si>
    <t>反映屋顶、办公桌椅修缮验收合格率</t>
  </si>
  <si>
    <t>非标电动车置换完成率</t>
  </si>
  <si>
    <t>反映非标电动车置换完成率</t>
  </si>
  <si>
    <t>工程验收合格率</t>
  </si>
  <si>
    <t>反映工程验收合格率</t>
  </si>
  <si>
    <t>党报党刊征订及时率</t>
  </si>
  <si>
    <t>反映党报党刊征订及时率</t>
  </si>
  <si>
    <t>违法违纪事件查处及时率</t>
  </si>
  <si>
    <t>反映违法违纪事件查处及时率</t>
  </si>
  <si>
    <t>保障部门各项工作顺利开展</t>
  </si>
  <si>
    <t>通过为干部职工做好后勤保障，解除后顾之忧，更好服务群众</t>
  </si>
  <si>
    <t>提高安全、整洁、舒适的办公环境</t>
  </si>
  <si>
    <t>有效提高</t>
  </si>
  <si>
    <t>保障我局各项工作顺利开展</t>
  </si>
  <si>
    <t>职工满意度</t>
  </si>
  <si>
    <t>反映全局干部职工对后勤保障的满意度</t>
  </si>
  <si>
    <t>预算06表</t>
  </si>
  <si>
    <t>政府性基金预算支出预算表</t>
  </si>
  <si>
    <t>单位名称：昆明市发展和改革委员会</t>
  </si>
  <si>
    <t>政府性基金预算支出</t>
  </si>
  <si>
    <t>备注：昆明市五华区市场监督管理局2025年无政府性基金预算支出，故此表为空。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</si>
  <si>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</si>
  <si>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</si>
  <si>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</si>
  <si>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</si>
  <si>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</si>
  <si>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</si>
  <si>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</si>
  <si>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</si>
  <si>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</si>
  <si>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</si>
  <si>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</si>
  <si>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办公椅</t>
  </si>
  <si>
    <t>张</t>
  </si>
  <si>
    <t>办公桌</t>
  </si>
  <si>
    <t>三人椅</t>
  </si>
  <si>
    <t>其他椅凳类</t>
  </si>
  <si>
    <t>食材配送服务</t>
  </si>
  <si>
    <t>其他服务</t>
  </si>
  <si>
    <t>车辆加油服务</t>
  </si>
  <si>
    <t>车辆加油、添加燃料服务</t>
  </si>
  <si>
    <t>公务用车维修保养服务</t>
  </si>
  <si>
    <t>车辆维修和保养服务</t>
  </si>
  <si>
    <t>公务用车保险</t>
  </si>
  <si>
    <t>机动车保险服务</t>
  </si>
  <si>
    <t>食品安全抽检服务</t>
  </si>
  <si>
    <t>2024年第三、四季度保安服务</t>
  </si>
  <si>
    <t>物业管理服务</t>
  </si>
  <si>
    <t>2024年第三、四季度保洁、绿化服务</t>
  </si>
  <si>
    <t>保安服务</t>
  </si>
  <si>
    <t>季度</t>
  </si>
  <si>
    <t>保洁、绿化服务</t>
  </si>
  <si>
    <t>购置电动车</t>
  </si>
  <si>
    <t>电动两轮车</t>
  </si>
  <si>
    <t>录音外围设备</t>
  </si>
  <si>
    <t>普通电话机</t>
  </si>
  <si>
    <t>其他计算机</t>
  </si>
  <si>
    <t>移动存储设备</t>
  </si>
  <si>
    <t>饮水器</t>
  </si>
  <si>
    <t>复印纸</t>
  </si>
  <si>
    <t>2024年洪生缘食材采购服务</t>
  </si>
  <si>
    <t>2024年馨雅缘食材采购服务</t>
  </si>
  <si>
    <t>2025年食堂服务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</si>
  <si>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</si>
  <si>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</si>
  <si>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</si>
  <si>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</si>
  <si>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</si>
  <si>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</si>
  <si>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</si>
  <si>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</si>
  <si>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B1107 其他适合通过市场化方式提供的后勤服务</t>
  </si>
  <si>
    <t>B 政府履职辅助性服务</t>
  </si>
  <si>
    <t>B1101 维修保养服务</t>
  </si>
  <si>
    <t>A1702 检验检疫检测及认证服务</t>
  </si>
  <si>
    <t>A 公共服务</t>
  </si>
  <si>
    <t>B1102 物业管理服务</t>
  </si>
  <si>
    <t>预算09-1表</t>
  </si>
  <si>
    <t>单位名称（项目）</t>
  </si>
  <si>
    <t>地区</t>
  </si>
  <si>
    <t>备注：昆明市五华区市场监督管理局2025年无区对下转移支付预算，故此表为空。</t>
  </si>
  <si>
    <t>预算09-2表</t>
  </si>
  <si>
    <t>备注：昆明市五华区市场监督管理局2025年无区对下转移支付绩效目标，故此表为空。</t>
  </si>
  <si>
    <t xml:space="preserve">预算10表
</t>
  </si>
  <si>
    <t>资产类别</t>
  </si>
  <si>
    <t>资产分类代码.名称</t>
  </si>
  <si>
    <t>资产名称</t>
  </si>
  <si>
    <t>计量单位</t>
  </si>
  <si>
    <t>财政部门批复数（元）</t>
  </si>
  <si>
    <t>单价</t>
  </si>
  <si>
    <t>金额</t>
  </si>
  <si>
    <t>设备</t>
  </si>
  <si>
    <t>A02010199 其他计算机</t>
  </si>
  <si>
    <t>A02010508 移动存储设备</t>
  </si>
  <si>
    <t>A02020600 执法记录仪</t>
  </si>
  <si>
    <t>A02020900 刻录机</t>
  </si>
  <si>
    <t>A02021103 LED显示屏</t>
  </si>
  <si>
    <t>A02021112 刷卡机</t>
  </si>
  <si>
    <t>刷卡机</t>
  </si>
  <si>
    <t>A02021301 碎纸机</t>
  </si>
  <si>
    <t>A02030801 电动两轮车</t>
  </si>
  <si>
    <t>A02061818 饮水器</t>
  </si>
  <si>
    <t>A02080701 普通电话机</t>
  </si>
  <si>
    <t>A02091209 录音外围设备</t>
  </si>
  <si>
    <t>预算11表</t>
  </si>
  <si>
    <t>上级补助</t>
  </si>
  <si>
    <t>备注：昆明市五华区市场监督管理局2025年无上级转移支付补助项目支出，故此表为空。</t>
  </si>
  <si>
    <t>预算12表</t>
  </si>
  <si>
    <t>项目级次</t>
  </si>
  <si>
    <t>一级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</si>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</sst>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rgb="FF000000"/>
      <name val="宋体"/>
      <charset val="134"/>
      <scheme val="minor"/>
    </font>
    <font>
      <sz val="10"/>
      <color rgb="FFFFFFFF"/>
      <name val="宋体"/>
      <charset val="134"/>
    </font>
    <font>
      <b/>
      <sz val="21"/>
      <color rgb="FF000000"/>
      <name val="宋体"/>
      <charset val="134"/>
    </font>
    <font>
      <b/>
      <sz val="9"/>
      <color rgb="FF000000"/>
      <name val="宋体"/>
      <charset val="134"/>
    </font>
    <font>
      <sz val="9"/>
      <name val="宋体"/>
      <charset val="134"/>
    </font>
    <font>
      <b/>
      <sz val="18"/>
      <color rgb="FF000000"/>
      <name val="宋体"/>
      <charset val="134"/>
    </font>
    <font>
      <b/>
      <sz val="10"/>
      <color rgb="FF000000"/>
      <name val="宋体"/>
      <charset val="134"/>
    </font>
    <font>
      <sz val="9.75"/>
      <color rgb="FF000000"/>
      <name val="SimSun"/>
      <charset val="134"/>
    </font>
    <font>
      <b/>
      <sz val="9"/>
      <color theme="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4" borderId="18" applyNumberFormat="0" applyAlignment="0" applyProtection="0">
      <alignment vertical="center"/>
    </xf>
    <xf numFmtId="0" fontId="29" fillId="5" borderId="19" applyNumberFormat="0" applyAlignment="0" applyProtection="0">
      <alignment vertical="center"/>
    </xf>
    <xf numFmtId="0" fontId="30" fillId="5" borderId="18" applyNumberFormat="0" applyAlignment="0" applyProtection="0">
      <alignment vertical="center"/>
    </xf>
    <xf numFmtId="0" fontId="31" fillId="6"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14" fillId="0" borderId="7">
      <alignment horizontal="right" vertical="center"/>
    </xf>
    <xf numFmtId="177" fontId="14" fillId="0" borderId="7">
      <alignment horizontal="right" vertical="center"/>
    </xf>
    <xf numFmtId="10" fontId="14" fillId="0" borderId="7">
      <alignment horizontal="right" vertical="center"/>
    </xf>
    <xf numFmtId="178" fontId="14" fillId="0" borderId="7">
      <alignment horizontal="right" vertical="center"/>
    </xf>
    <xf numFmtId="49" fontId="14" fillId="0" borderId="7">
      <alignment horizontal="left" vertical="center" wrapText="1"/>
    </xf>
    <xf numFmtId="178" fontId="14" fillId="0" borderId="7">
      <alignment horizontal="right" vertical="center"/>
    </xf>
    <xf numFmtId="179" fontId="14" fillId="0" borderId="7">
      <alignment horizontal="right" vertical="center"/>
    </xf>
    <xf numFmtId="180" fontId="14" fillId="0" borderId="7">
      <alignment horizontal="right" vertical="center"/>
    </xf>
  </cellStyleXfs>
  <cellXfs count="23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2" fillId="2" borderId="7" xfId="0" applyFont="1" applyFill="1" applyBorder="1" applyAlignment="1" applyProtection="1">
      <alignment horizontal="center" vertical="center" wrapText="1"/>
      <protection locked="0"/>
    </xf>
    <xf numFmtId="43" fontId="2" fillId="0" borderId="7" xfId="0" applyNumberFormat="1" applyFont="1" applyBorder="1" applyAlignment="1">
      <alignment horizontal="center" vertical="center"/>
    </xf>
    <xf numFmtId="0" fontId="2" fillId="2" borderId="7" xfId="0" applyFont="1" applyFill="1" applyBorder="1" applyAlignment="1" applyProtection="1">
      <alignment horizontal="left" vertical="center"/>
      <protection locked="0"/>
    </xf>
    <xf numFmtId="43"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applyBorder="1"/>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6"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xf>
    <xf numFmtId="49" fontId="2" fillId="0" borderId="7" xfId="53" applyFo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8" fontId="2" fillId="0" borderId="7" xfId="0" applyNumberFormat="1" applyFont="1" applyFill="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5" fillId="0" borderId="0" xfId="0" applyFont="1" applyBorder="1" applyAlignment="1">
      <alignment horizontal="center"/>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180" fontId="5" fillId="0" borderId="11" xfId="56" applyNumberFormat="1" applyFont="1" applyBorder="1" applyAlignment="1">
      <alignment horizontal="center" vertical="center"/>
    </xf>
    <xf numFmtId="180" fontId="5" fillId="0" borderId="11" xfId="0" applyNumberFormat="1" applyFont="1" applyBorder="1" applyAlignment="1">
      <alignment horizontal="center" vertical="center"/>
    </xf>
    <xf numFmtId="49" fontId="10" fillId="0" borderId="7" xfId="53" applyFont="1" applyAlignment="1">
      <alignment horizontal="center" vertical="center" wrapText="1"/>
    </xf>
    <xf numFmtId="178" fontId="10" fillId="0" borderId="7" xfId="54" applyFont="1" applyAlignment="1">
      <alignment horizontal="center" vertical="center"/>
    </xf>
    <xf numFmtId="178" fontId="10" fillId="0" borderId="7" xfId="0" applyNumberFormat="1" applyFont="1" applyFill="1" applyBorder="1" applyAlignment="1">
      <alignment horizontal="right" vertical="center"/>
    </xf>
    <xf numFmtId="180" fontId="5" fillId="0" borderId="7" xfId="56"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180" fontId="5" fillId="0" borderId="7" xfId="56" applyNumberFormat="1" applyFont="1" applyBorder="1" applyAlignment="1">
      <alignment horizontal="center"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5" fillId="0" borderId="0" xfId="0" applyFont="1" applyFill="1" applyBorder="1" applyAlignment="1"/>
    <xf numFmtId="0" fontId="0" fillId="0" borderId="0" xfId="0" applyFont="1" applyBorder="1" applyAlignment="1">
      <alignment horizontal="center"/>
    </xf>
    <xf numFmtId="0" fontId="0" fillId="0" borderId="0" xfId="0" applyFont="1" applyBorder="1" applyAlignment="1">
      <alignment horizontal="left"/>
    </xf>
    <xf numFmtId="0" fontId="1"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left" vertical="center" wrapText="1"/>
    </xf>
    <xf numFmtId="0" fontId="1" fillId="0" borderId="0" xfId="0" applyFont="1" applyBorder="1" applyAlignment="1">
      <alignment vertical="top"/>
    </xf>
    <xf numFmtId="0" fontId="5" fillId="0" borderId="14" xfId="0" applyFont="1" applyFill="1" applyBorder="1" applyAlignment="1">
      <alignment horizontal="left" vertical="center"/>
    </xf>
    <xf numFmtId="0" fontId="2" fillId="2" borderId="7" xfId="0" applyNumberFormat="1" applyFont="1" applyFill="1" applyBorder="1" applyAlignment="1" applyProtection="1">
      <alignment horizontal="left"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7" xfId="0" applyFont="1" applyBorder="1" applyAlignment="1" applyProtection="1">
      <alignment horizontal="center" vertical="center"/>
      <protection locked="0"/>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5" fillId="0" borderId="0" xfId="0" applyFont="1" applyBorder="1" applyAlignment="1">
      <alignment horizontal="center" vertical="center"/>
    </xf>
    <xf numFmtId="0" fontId="2" fillId="0" borderId="0" xfId="0" applyFont="1" applyBorder="1" applyAlignment="1" applyProtection="1">
      <alignment vertical="top"/>
      <protection locked="0"/>
    </xf>
    <xf numFmtId="49" fontId="1" fillId="0" borderId="0" xfId="0" applyNumberFormat="1" applyFont="1" applyBorder="1" applyProtection="1">
      <protection locked="0"/>
    </xf>
    <xf numFmtId="0" fontId="13"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4" fillId="0" borderId="7" xfId="0" applyFont="1" applyFill="1" applyBorder="1" applyAlignment="1" applyProtection="1">
      <alignment horizontal="left" vertical="center"/>
      <protection locked="0"/>
    </xf>
    <xf numFmtId="0" fontId="14" fillId="0" borderId="7" xfId="0" applyNumberFormat="1"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3" fontId="2" fillId="0" borderId="7" xfId="0" applyNumberFormat="1" applyFont="1" applyBorder="1" applyAlignment="1" applyProtection="1">
      <alignment horizontal="center" vertical="center"/>
      <protection locked="0"/>
    </xf>
    <xf numFmtId="178" fontId="14" fillId="0" borderId="7" xfId="54" applyFont="1" applyProtection="1">
      <alignment horizontal="right" vertical="center"/>
      <protection locked="0"/>
    </xf>
    <xf numFmtId="0" fontId="1" fillId="0" borderId="0" xfId="0" applyFont="1" applyBorder="1" applyAlignment="1" applyProtection="1">
      <alignment vertical="top"/>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NumberFormat="1" applyFont="1" applyBorder="1" applyAlignment="1">
      <alignment horizontal="left" vertical="center"/>
    </xf>
    <xf numFmtId="0" fontId="2" fillId="2" borderId="7" xfId="0" applyFont="1" applyFill="1" applyBorder="1" applyAlignment="1">
      <alignment horizontal="left" vertical="center" wrapText="1"/>
    </xf>
    <xf numFmtId="43" fontId="2" fillId="0" borderId="7" xfId="0" applyNumberFormat="1" applyFont="1" applyBorder="1" applyAlignment="1">
      <alignment horizontal="right" vertical="center"/>
    </xf>
    <xf numFmtId="43" fontId="2" fillId="2" borderId="7" xfId="0" applyNumberFormat="1" applyFont="1" applyFill="1" applyBorder="1" applyAlignment="1" applyProtection="1">
      <alignment horizontal="right"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6" fillId="0" borderId="2" xfId="0" applyFont="1" applyBorder="1" applyAlignment="1">
      <alignment horizontal="center" vertical="center"/>
    </xf>
    <xf numFmtId="0" fontId="16" fillId="0" borderId="4" xfId="0" applyFont="1" applyBorder="1" applyAlignment="1">
      <alignment horizontal="center" vertical="center"/>
    </xf>
    <xf numFmtId="43" fontId="13" fillId="2" borderId="7" xfId="0" applyNumberFormat="1" applyFont="1" applyFill="1" applyBorder="1" applyAlignment="1" applyProtection="1">
      <alignment horizontal="right" vertical="center"/>
      <protection locked="0"/>
    </xf>
    <xf numFmtId="0" fontId="7"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8" fillId="0" borderId="7" xfId="0" applyNumberFormat="1" applyFont="1" applyBorder="1" applyAlignment="1">
      <alignment horizontal="right" vertical="center"/>
    </xf>
    <xf numFmtId="0" fontId="19" fillId="0" borderId="0" xfId="0" applyFont="1" applyBorder="1"/>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2" borderId="7" xfId="0" applyNumberFormat="1" applyFont="1" applyFill="1" applyBorder="1" applyAlignment="1">
      <alignment horizontal="left" vertical="center" wrapText="1"/>
    </xf>
    <xf numFmtId="4" fontId="2" fillId="0" borderId="7" xfId="0" applyNumberFormat="1" applyFont="1" applyFill="1" applyBorder="1" applyAlignment="1">
      <alignment horizontal="right" vertical="center"/>
    </xf>
    <xf numFmtId="43" fontId="2" fillId="2" borderId="7" xfId="0" applyNumberFormat="1" applyFont="1" applyFill="1" applyBorder="1" applyAlignment="1" applyProtection="1">
      <alignment horizontal="center" vertical="center" wrapText="1"/>
      <protection locked="0"/>
    </xf>
    <xf numFmtId="0" fontId="13" fillId="2" borderId="2" xfId="0" applyFont="1" applyFill="1" applyBorder="1" applyAlignment="1">
      <alignment horizontal="center" vertical="center" wrapText="1"/>
    </xf>
    <xf numFmtId="0" fontId="13" fillId="2" borderId="4" xfId="0" applyFont="1" applyFill="1" applyBorder="1" applyAlignment="1">
      <alignment horizontal="left" vertical="center"/>
    </xf>
    <xf numFmtId="4" fontId="13" fillId="2" borderId="7" xfId="0" applyNumberFormat="1" applyFont="1" applyFill="1" applyBorder="1" applyAlignment="1" applyProtection="1">
      <alignment horizontal="right" vertical="center"/>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7" sqref="D7:D30"/>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50"/>
      <c r="B2" s="50"/>
      <c r="C2" s="50"/>
      <c r="D2" s="64" t="s">
        <v>0</v>
      </c>
    </row>
    <row r="3" ht="41.25" customHeight="1" spans="1:1">
      <c r="A3" s="45" t="str">
        <f>"2025"&amp;"年部门财务收支预算总表"</f>
        <v>2025年部门财务收支预算总表</v>
      </c>
    </row>
    <row r="4" ht="17.25" customHeight="1" spans="1:4">
      <c r="A4" s="48" t="s">
        <v>1</v>
      </c>
      <c r="B4" s="196"/>
      <c r="D4" s="158" t="s">
        <v>2</v>
      </c>
    </row>
    <row r="5" ht="23.25" customHeight="1" spans="1:4">
      <c r="A5" s="197" t="s">
        <v>3</v>
      </c>
      <c r="B5" s="198"/>
      <c r="C5" s="197" t="s">
        <v>4</v>
      </c>
      <c r="D5" s="198"/>
    </row>
    <row r="6" ht="24" customHeight="1" spans="1:4">
      <c r="A6" s="197" t="s">
        <v>5</v>
      </c>
      <c r="B6" s="197" t="s">
        <v>6</v>
      </c>
      <c r="C6" s="197" t="s">
        <v>7</v>
      </c>
      <c r="D6" s="197" t="s">
        <v>6</v>
      </c>
    </row>
    <row r="7" ht="17.25" customHeight="1" spans="1:4">
      <c r="A7" s="199" t="s">
        <v>8</v>
      </c>
      <c r="B7" s="81">
        <v>70421320.66</v>
      </c>
      <c r="C7" s="199" t="s">
        <v>9</v>
      </c>
      <c r="D7" s="81">
        <v>52788806.84</v>
      </c>
    </row>
    <row r="8" ht="17.25" customHeight="1" spans="1:4">
      <c r="A8" s="199" t="s">
        <v>10</v>
      </c>
      <c r="B8" s="81"/>
      <c r="C8" s="199" t="s">
        <v>11</v>
      </c>
      <c r="D8" s="81"/>
    </row>
    <row r="9" ht="17.25" customHeight="1" spans="1:4">
      <c r="A9" s="199" t="s">
        <v>12</v>
      </c>
      <c r="B9" s="81"/>
      <c r="C9" s="237" t="s">
        <v>13</v>
      </c>
      <c r="D9" s="81"/>
    </row>
    <row r="10" ht="17.25" customHeight="1" spans="1:4">
      <c r="A10" s="199" t="s">
        <v>14</v>
      </c>
      <c r="B10" s="81"/>
      <c r="C10" s="237" t="s">
        <v>15</v>
      </c>
      <c r="D10" s="81"/>
    </row>
    <row r="11" ht="17.25" customHeight="1" spans="1:4">
      <c r="A11" s="199" t="s">
        <v>16</v>
      </c>
      <c r="B11" s="81"/>
      <c r="C11" s="237" t="s">
        <v>17</v>
      </c>
      <c r="D11" s="81"/>
    </row>
    <row r="12" ht="17.25" customHeight="1" spans="1:4">
      <c r="A12" s="199" t="s">
        <v>18</v>
      </c>
      <c r="B12" s="81"/>
      <c r="C12" s="237" t="s">
        <v>19</v>
      </c>
      <c r="D12" s="81"/>
    </row>
    <row r="13" ht="17.25" customHeight="1" spans="1:4">
      <c r="A13" s="199" t="s">
        <v>20</v>
      </c>
      <c r="B13" s="81"/>
      <c r="C13" s="35" t="s">
        <v>21</v>
      </c>
      <c r="D13" s="81"/>
    </row>
    <row r="14" ht="17.25" customHeight="1" spans="1:4">
      <c r="A14" s="199" t="s">
        <v>22</v>
      </c>
      <c r="B14" s="81"/>
      <c r="C14" s="35" t="s">
        <v>23</v>
      </c>
      <c r="D14" s="81">
        <v>10197749.03</v>
      </c>
    </row>
    <row r="15" ht="17.25" customHeight="1" spans="1:4">
      <c r="A15" s="199" t="s">
        <v>24</v>
      </c>
      <c r="B15" s="81"/>
      <c r="C15" s="35" t="s">
        <v>25</v>
      </c>
      <c r="D15" s="81">
        <v>3998264.52</v>
      </c>
    </row>
    <row r="16" ht="17.25" customHeight="1" spans="1:4">
      <c r="A16" s="199" t="s">
        <v>26</v>
      </c>
      <c r="B16" s="81"/>
      <c r="C16" s="35" t="s">
        <v>27</v>
      </c>
      <c r="D16" s="81"/>
    </row>
    <row r="17" ht="17.25" customHeight="1" spans="1:4">
      <c r="A17" s="200"/>
      <c r="B17" s="81"/>
      <c r="C17" s="35" t="s">
        <v>28</v>
      </c>
      <c r="D17" s="81"/>
    </row>
    <row r="18" ht="17.25" customHeight="1" spans="1:4">
      <c r="A18" s="201"/>
      <c r="B18" s="81"/>
      <c r="C18" s="35" t="s">
        <v>29</v>
      </c>
      <c r="D18" s="81"/>
    </row>
    <row r="19" ht="17.25" customHeight="1" spans="1:4">
      <c r="A19" s="201"/>
      <c r="B19" s="81"/>
      <c r="C19" s="35" t="s">
        <v>30</v>
      </c>
      <c r="D19" s="81"/>
    </row>
    <row r="20" ht="17.25" customHeight="1" spans="1:4">
      <c r="A20" s="201"/>
      <c r="B20" s="81"/>
      <c r="C20" s="35" t="s">
        <v>31</v>
      </c>
      <c r="D20" s="81"/>
    </row>
    <row r="21" ht="17.25" customHeight="1" spans="1:4">
      <c r="A21" s="201"/>
      <c r="B21" s="81"/>
      <c r="C21" s="35" t="s">
        <v>32</v>
      </c>
      <c r="D21" s="81"/>
    </row>
    <row r="22" ht="17.25" customHeight="1" spans="1:4">
      <c r="A22" s="201"/>
      <c r="B22" s="81"/>
      <c r="C22" s="35" t="s">
        <v>33</v>
      </c>
      <c r="D22" s="81"/>
    </row>
    <row r="23" ht="17.25" customHeight="1" spans="1:4">
      <c r="A23" s="201"/>
      <c r="B23" s="81"/>
      <c r="C23" s="35" t="s">
        <v>34</v>
      </c>
      <c r="D23" s="81"/>
    </row>
    <row r="24" ht="17.25" customHeight="1" spans="1:4">
      <c r="A24" s="201"/>
      <c r="B24" s="81"/>
      <c r="C24" s="35" t="s">
        <v>35</v>
      </c>
      <c r="D24" s="81"/>
    </row>
    <row r="25" ht="17.25" customHeight="1" spans="1:4">
      <c r="A25" s="201"/>
      <c r="B25" s="81"/>
      <c r="C25" s="35" t="s">
        <v>36</v>
      </c>
      <c r="D25" s="81">
        <v>3436500.27</v>
      </c>
    </row>
    <row r="26" ht="17.25" customHeight="1" spans="1:4">
      <c r="A26" s="201"/>
      <c r="B26" s="81"/>
      <c r="C26" s="35" t="s">
        <v>37</v>
      </c>
      <c r="D26" s="81"/>
    </row>
    <row r="27" ht="17.25" customHeight="1" spans="1:4">
      <c r="A27" s="201"/>
      <c r="B27" s="81"/>
      <c r="C27" s="200" t="s">
        <v>38</v>
      </c>
      <c r="D27" s="81"/>
    </row>
    <row r="28" ht="17.25" customHeight="1" spans="1:4">
      <c r="A28" s="201"/>
      <c r="B28" s="81"/>
      <c r="C28" s="35" t="s">
        <v>39</v>
      </c>
      <c r="D28" s="81"/>
    </row>
    <row r="29" ht="16.5" customHeight="1" spans="1:4">
      <c r="A29" s="201"/>
      <c r="B29" s="81"/>
      <c r="C29" s="35" t="s">
        <v>40</v>
      </c>
      <c r="D29" s="81"/>
    </row>
    <row r="30" ht="16.5" customHeight="1" spans="1:4">
      <c r="A30" s="201"/>
      <c r="B30" s="81"/>
      <c r="C30" s="200" t="s">
        <v>41</v>
      </c>
      <c r="D30" s="81"/>
    </row>
    <row r="31" ht="17.25" customHeight="1" spans="1:4">
      <c r="A31" s="201"/>
      <c r="B31" s="81"/>
      <c r="C31" s="200" t="s">
        <v>42</v>
      </c>
      <c r="D31" s="81"/>
    </row>
    <row r="32" ht="17.25" customHeight="1" spans="1:4">
      <c r="A32" s="201"/>
      <c r="B32" s="81"/>
      <c r="C32" s="35" t="s">
        <v>43</v>
      </c>
      <c r="D32" s="81"/>
    </row>
    <row r="33" ht="16.5" customHeight="1" spans="1:4">
      <c r="A33" s="201" t="s">
        <v>44</v>
      </c>
      <c r="B33" s="203">
        <v>70421320.66</v>
      </c>
      <c r="C33" s="201" t="s">
        <v>45</v>
      </c>
      <c r="D33" s="203">
        <v>70421320.66</v>
      </c>
    </row>
    <row r="34" ht="16.5" customHeight="1" spans="1:4">
      <c r="A34" s="200" t="s">
        <v>46</v>
      </c>
      <c r="B34" s="203"/>
      <c r="C34" s="200" t="s">
        <v>47</v>
      </c>
      <c r="D34" s="203"/>
    </row>
    <row r="35" ht="16.5" customHeight="1" spans="1:4">
      <c r="A35" s="35" t="s">
        <v>48</v>
      </c>
      <c r="B35" s="203"/>
      <c r="C35" s="35" t="s">
        <v>48</v>
      </c>
      <c r="D35" s="203"/>
    </row>
    <row r="36" ht="16.5" customHeight="1" spans="1:4">
      <c r="A36" s="35" t="s">
        <v>49</v>
      </c>
      <c r="B36" s="203"/>
      <c r="C36" s="35" t="s">
        <v>50</v>
      </c>
      <c r="D36" s="203"/>
    </row>
    <row r="37" ht="16.5" customHeight="1" spans="1:4">
      <c r="A37" s="202" t="s">
        <v>51</v>
      </c>
      <c r="B37" s="203">
        <v>70421320.66</v>
      </c>
      <c r="C37" s="202" t="s">
        <v>52</v>
      </c>
      <c r="D37" s="203">
        <v>70421320.66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18" sqref="C18"/>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29"/>
      <c r="B2" s="130">
        <v>0</v>
      </c>
      <c r="C2" s="129"/>
      <c r="D2" s="131"/>
      <c r="E2" s="131"/>
      <c r="F2" s="128" t="s">
        <v>568</v>
      </c>
    </row>
    <row r="3" ht="42" customHeight="1" spans="1:6">
      <c r="A3" s="132" t="str">
        <f>"2025"&amp;"年部门政府性基金预算支出预算表"</f>
        <v>2025年部门政府性基金预算支出预算表</v>
      </c>
      <c r="B3" s="132" t="s">
        <v>569</v>
      </c>
      <c r="C3" s="133"/>
      <c r="D3" s="134"/>
      <c r="E3" s="134"/>
      <c r="F3" s="134"/>
    </row>
    <row r="4" ht="13.5" customHeight="1" spans="1:6">
      <c r="A4" s="5" t="s">
        <v>1</v>
      </c>
      <c r="B4" s="5" t="s">
        <v>570</v>
      </c>
      <c r="C4" s="129"/>
      <c r="D4" s="131"/>
      <c r="E4" s="131"/>
      <c r="F4" s="128" t="s">
        <v>2</v>
      </c>
    </row>
    <row r="5" ht="19.5" customHeight="1" spans="1:6">
      <c r="A5" s="135" t="s">
        <v>171</v>
      </c>
      <c r="B5" s="136" t="s">
        <v>72</v>
      </c>
      <c r="C5" s="135" t="s">
        <v>73</v>
      </c>
      <c r="D5" s="11" t="s">
        <v>571</v>
      </c>
      <c r="E5" s="12"/>
      <c r="F5" s="13"/>
    </row>
    <row r="6" ht="18.75" customHeight="1" spans="1:6">
      <c r="A6" s="137"/>
      <c r="B6" s="138"/>
      <c r="C6" s="137"/>
      <c r="D6" s="16" t="s">
        <v>56</v>
      </c>
      <c r="E6" s="11" t="s">
        <v>75</v>
      </c>
      <c r="F6" s="16" t="s">
        <v>76</v>
      </c>
    </row>
    <row r="7" ht="18.75" customHeight="1" spans="1:6">
      <c r="A7" s="68">
        <v>1</v>
      </c>
      <c r="B7" s="139" t="s">
        <v>83</v>
      </c>
      <c r="C7" s="68">
        <v>3</v>
      </c>
      <c r="D7" s="140">
        <v>4</v>
      </c>
      <c r="E7" s="140">
        <v>5</v>
      </c>
      <c r="F7" s="140">
        <v>6</v>
      </c>
    </row>
    <row r="8" ht="21" customHeight="1" spans="1:6">
      <c r="A8" s="21"/>
      <c r="B8" s="21"/>
      <c r="C8" s="21"/>
      <c r="D8" s="81"/>
      <c r="E8" s="81"/>
      <c r="F8" s="81"/>
    </row>
    <row r="9" ht="21" customHeight="1" spans="1:6">
      <c r="A9" s="21"/>
      <c r="B9" s="21"/>
      <c r="C9" s="21"/>
      <c r="D9" s="81"/>
      <c r="E9" s="81"/>
      <c r="F9" s="81"/>
    </row>
    <row r="10" ht="18.75" customHeight="1" spans="1:6">
      <c r="A10" s="141" t="s">
        <v>161</v>
      </c>
      <c r="B10" s="141" t="s">
        <v>161</v>
      </c>
      <c r="C10" s="142" t="s">
        <v>161</v>
      </c>
      <c r="D10" s="81"/>
      <c r="E10" s="81"/>
      <c r="F10" s="81"/>
    </row>
    <row r="12" customHeight="1" spans="1:1">
      <c r="A12" s="39" t="s">
        <v>572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6"/>
  <sheetViews>
    <sheetView showZeros="0" workbookViewId="0">
      <pane ySplit="1" topLeftCell="A10" activePane="bottomLeft" state="frozen"/>
      <selection/>
      <selection pane="bottomLeft" activeCell="A9" sqref="$A9:$XFD35"/>
    </sheetView>
  </sheetViews>
  <sheetFormatPr defaultColWidth="9.13888888888889" defaultRowHeight="14.25" customHeight="1"/>
  <cols>
    <col min="1" max="2" width="32.5740740740741" customWidth="1"/>
    <col min="3" max="3" width="41.1388888888889" customWidth="1"/>
    <col min="4" max="4" width="27.4444444444444"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573</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4" t="s">
        <v>1</v>
      </c>
      <c r="B4" s="85"/>
      <c r="C4" s="85"/>
      <c r="D4" s="7"/>
      <c r="E4" s="7"/>
      <c r="F4" s="7"/>
      <c r="G4" s="7"/>
      <c r="H4" s="7"/>
      <c r="I4" s="7"/>
      <c r="J4" s="7"/>
      <c r="K4" s="7"/>
      <c r="L4" s="7"/>
      <c r="R4" s="8"/>
      <c r="S4" s="128" t="s">
        <v>2</v>
      </c>
    </row>
    <row r="5" ht="15.75" customHeight="1" spans="1:19">
      <c r="A5" s="10" t="s">
        <v>170</v>
      </c>
      <c r="B5" s="86" t="s">
        <v>171</v>
      </c>
      <c r="C5" s="86" t="s">
        <v>574</v>
      </c>
      <c r="D5" s="87" t="s">
        <v>575</v>
      </c>
      <c r="E5" s="87" t="s">
        <v>576</v>
      </c>
      <c r="F5" s="87" t="s">
        <v>577</v>
      </c>
      <c r="G5" s="87" t="s">
        <v>578</v>
      </c>
      <c r="H5" s="87" t="s">
        <v>579</v>
      </c>
      <c r="I5" s="101" t="s">
        <v>178</v>
      </c>
      <c r="J5" s="101"/>
      <c r="K5" s="101"/>
      <c r="L5" s="101"/>
      <c r="M5" s="102"/>
      <c r="N5" s="101"/>
      <c r="O5" s="101"/>
      <c r="P5" s="110"/>
      <c r="Q5" s="101"/>
      <c r="R5" s="102"/>
      <c r="S5" s="77"/>
    </row>
    <row r="6" ht="17.25" customHeight="1" spans="1:19">
      <c r="A6" s="15"/>
      <c r="B6" s="88"/>
      <c r="C6" s="88"/>
      <c r="D6" s="89"/>
      <c r="E6" s="89"/>
      <c r="F6" s="89"/>
      <c r="G6" s="89"/>
      <c r="H6" s="89"/>
      <c r="I6" s="89" t="s">
        <v>56</v>
      </c>
      <c r="J6" s="89" t="s">
        <v>59</v>
      </c>
      <c r="K6" s="89" t="s">
        <v>580</v>
      </c>
      <c r="L6" s="89" t="s">
        <v>581</v>
      </c>
      <c r="M6" s="103" t="s">
        <v>582</v>
      </c>
      <c r="N6" s="104" t="s">
        <v>583</v>
      </c>
      <c r="O6" s="104"/>
      <c r="P6" s="111"/>
      <c r="Q6" s="104"/>
      <c r="R6" s="112"/>
      <c r="S6" s="90"/>
    </row>
    <row r="7" ht="54" customHeight="1" spans="1:19">
      <c r="A7" s="18"/>
      <c r="B7" s="90"/>
      <c r="C7" s="90"/>
      <c r="D7" s="91"/>
      <c r="E7" s="91"/>
      <c r="F7" s="91"/>
      <c r="G7" s="91"/>
      <c r="H7" s="91"/>
      <c r="I7" s="91"/>
      <c r="J7" s="91" t="s">
        <v>58</v>
      </c>
      <c r="K7" s="91"/>
      <c r="L7" s="91"/>
      <c r="M7" s="105"/>
      <c r="N7" s="91" t="s">
        <v>58</v>
      </c>
      <c r="O7" s="91" t="s">
        <v>65</v>
      </c>
      <c r="P7" s="90" t="s">
        <v>66</v>
      </c>
      <c r="Q7" s="91" t="s">
        <v>67</v>
      </c>
      <c r="R7" s="105" t="s">
        <v>68</v>
      </c>
      <c r="S7" s="90" t="s">
        <v>69</v>
      </c>
    </row>
    <row r="8" ht="18" customHeight="1" spans="1:19">
      <c r="A8" s="115">
        <v>1</v>
      </c>
      <c r="B8" s="115" t="s">
        <v>83</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s="113" customFormat="1" ht="18" customHeight="1" spans="1:19">
      <c r="A9" s="117" t="s">
        <v>70</v>
      </c>
      <c r="B9" s="118" t="s">
        <v>70</v>
      </c>
      <c r="C9" s="119" t="s">
        <v>273</v>
      </c>
      <c r="D9" s="120" t="s">
        <v>584</v>
      </c>
      <c r="E9" s="120" t="s">
        <v>584</v>
      </c>
      <c r="F9" s="120" t="s">
        <v>585</v>
      </c>
      <c r="G9" s="121">
        <v>12</v>
      </c>
      <c r="H9" s="122">
        <v>6000</v>
      </c>
      <c r="I9" s="122">
        <v>6000</v>
      </c>
      <c r="J9" s="122">
        <v>6000</v>
      </c>
      <c r="K9" s="127"/>
      <c r="L9" s="127"/>
      <c r="M9" s="127"/>
      <c r="N9" s="127"/>
      <c r="O9" s="127"/>
      <c r="P9" s="127"/>
      <c r="Q9" s="127"/>
      <c r="R9" s="127"/>
      <c r="S9" s="127"/>
    </row>
    <row r="10" s="113" customFormat="1" ht="18" customHeight="1" spans="1:19">
      <c r="A10" s="117" t="s">
        <v>70</v>
      </c>
      <c r="B10" s="118" t="s">
        <v>70</v>
      </c>
      <c r="C10" s="119" t="s">
        <v>273</v>
      </c>
      <c r="D10" s="120" t="s">
        <v>586</v>
      </c>
      <c r="E10" s="120" t="s">
        <v>586</v>
      </c>
      <c r="F10" s="120" t="s">
        <v>585</v>
      </c>
      <c r="G10" s="121">
        <v>6</v>
      </c>
      <c r="H10" s="122">
        <v>9000</v>
      </c>
      <c r="I10" s="122">
        <v>9000</v>
      </c>
      <c r="J10" s="122">
        <v>9000</v>
      </c>
      <c r="K10" s="127"/>
      <c r="L10" s="127"/>
      <c r="M10" s="127"/>
      <c r="N10" s="127"/>
      <c r="O10" s="127"/>
      <c r="P10" s="127"/>
      <c r="Q10" s="127"/>
      <c r="R10" s="127"/>
      <c r="S10" s="127"/>
    </row>
    <row r="11" s="113" customFormat="1" ht="18" customHeight="1" spans="1:19">
      <c r="A11" s="117" t="s">
        <v>70</v>
      </c>
      <c r="B11" s="118" t="s">
        <v>70</v>
      </c>
      <c r="C11" s="119" t="s">
        <v>273</v>
      </c>
      <c r="D11" s="120" t="s">
        <v>587</v>
      </c>
      <c r="E11" s="120" t="s">
        <v>588</v>
      </c>
      <c r="F11" s="120" t="s">
        <v>585</v>
      </c>
      <c r="G11" s="121">
        <v>2</v>
      </c>
      <c r="H11" s="122">
        <v>1600</v>
      </c>
      <c r="I11" s="122">
        <v>1600</v>
      </c>
      <c r="J11" s="122">
        <v>1600</v>
      </c>
      <c r="K11" s="127"/>
      <c r="L11" s="127"/>
      <c r="M11" s="127"/>
      <c r="N11" s="127"/>
      <c r="O11" s="127"/>
      <c r="P11" s="127"/>
      <c r="Q11" s="127"/>
      <c r="R11" s="127"/>
      <c r="S11" s="127"/>
    </row>
    <row r="12" s="113" customFormat="1" ht="18" customHeight="1" spans="1:19">
      <c r="A12" s="117" t="s">
        <v>70</v>
      </c>
      <c r="B12" s="118" t="s">
        <v>70</v>
      </c>
      <c r="C12" s="119" t="s">
        <v>292</v>
      </c>
      <c r="D12" s="119" t="s">
        <v>589</v>
      </c>
      <c r="E12" s="120" t="s">
        <v>590</v>
      </c>
      <c r="F12" s="120" t="s">
        <v>338</v>
      </c>
      <c r="G12" s="121">
        <v>1</v>
      </c>
      <c r="H12" s="122">
        <v>966240</v>
      </c>
      <c r="I12" s="122">
        <v>966240</v>
      </c>
      <c r="J12" s="122">
        <v>966240</v>
      </c>
      <c r="K12" s="127"/>
      <c r="L12" s="127"/>
      <c r="M12" s="127"/>
      <c r="N12" s="127"/>
      <c r="O12" s="127"/>
      <c r="P12" s="127"/>
      <c r="Q12" s="127"/>
      <c r="R12" s="127"/>
      <c r="S12" s="127"/>
    </row>
    <row r="13" s="113" customFormat="1" ht="18" customHeight="1" spans="1:19">
      <c r="A13" s="117" t="s">
        <v>70</v>
      </c>
      <c r="B13" s="118" t="s">
        <v>70</v>
      </c>
      <c r="C13" s="119" t="s">
        <v>206</v>
      </c>
      <c r="D13" s="120" t="s">
        <v>591</v>
      </c>
      <c r="E13" s="120" t="s">
        <v>592</v>
      </c>
      <c r="F13" s="120" t="s">
        <v>338</v>
      </c>
      <c r="G13" s="121">
        <v>1</v>
      </c>
      <c r="H13" s="123"/>
      <c r="I13" s="122">
        <v>80000</v>
      </c>
      <c r="J13" s="122">
        <v>80000</v>
      </c>
      <c r="K13" s="127"/>
      <c r="L13" s="127"/>
      <c r="M13" s="127"/>
      <c r="N13" s="127"/>
      <c r="O13" s="127"/>
      <c r="P13" s="127"/>
      <c r="Q13" s="127"/>
      <c r="R13" s="127"/>
      <c r="S13" s="127"/>
    </row>
    <row r="14" s="113" customFormat="1" ht="18" customHeight="1" spans="1:19">
      <c r="A14" s="117" t="s">
        <v>70</v>
      </c>
      <c r="B14" s="118" t="s">
        <v>70</v>
      </c>
      <c r="C14" s="119" t="s">
        <v>206</v>
      </c>
      <c r="D14" s="120" t="s">
        <v>593</v>
      </c>
      <c r="E14" s="120" t="s">
        <v>594</v>
      </c>
      <c r="F14" s="120" t="s">
        <v>338</v>
      </c>
      <c r="G14" s="121">
        <v>1</v>
      </c>
      <c r="H14" s="123"/>
      <c r="I14" s="122">
        <v>450000</v>
      </c>
      <c r="J14" s="122">
        <v>450000</v>
      </c>
      <c r="K14" s="127"/>
      <c r="L14" s="127"/>
      <c r="M14" s="127"/>
      <c r="N14" s="127"/>
      <c r="O14" s="127"/>
      <c r="P14" s="127"/>
      <c r="Q14" s="127"/>
      <c r="R14" s="127"/>
      <c r="S14" s="127"/>
    </row>
    <row r="15" s="113" customFormat="1" ht="18" customHeight="1" spans="1:19">
      <c r="A15" s="117" t="s">
        <v>70</v>
      </c>
      <c r="B15" s="118" t="s">
        <v>70</v>
      </c>
      <c r="C15" s="119" t="s">
        <v>206</v>
      </c>
      <c r="D15" s="120" t="s">
        <v>595</v>
      </c>
      <c r="E15" s="120" t="s">
        <v>596</v>
      </c>
      <c r="F15" s="120" t="s">
        <v>338</v>
      </c>
      <c r="G15" s="121">
        <v>1</v>
      </c>
      <c r="H15" s="123"/>
      <c r="I15" s="122">
        <v>70000</v>
      </c>
      <c r="J15" s="122">
        <v>70000</v>
      </c>
      <c r="K15" s="127"/>
      <c r="L15" s="127"/>
      <c r="M15" s="127"/>
      <c r="N15" s="127"/>
      <c r="O15" s="127"/>
      <c r="P15" s="127"/>
      <c r="Q15" s="127"/>
      <c r="R15" s="127"/>
      <c r="S15" s="127"/>
    </row>
    <row r="16" s="113" customFormat="1" ht="18" customHeight="1" spans="1:19">
      <c r="A16" s="117" t="s">
        <v>70</v>
      </c>
      <c r="B16" s="118" t="s">
        <v>70</v>
      </c>
      <c r="C16" s="119" t="s">
        <v>278</v>
      </c>
      <c r="D16" s="119" t="s">
        <v>597</v>
      </c>
      <c r="E16" s="120" t="s">
        <v>590</v>
      </c>
      <c r="F16" s="120" t="s">
        <v>338</v>
      </c>
      <c r="G16" s="121">
        <v>1</v>
      </c>
      <c r="H16" s="122">
        <v>2611740</v>
      </c>
      <c r="I16" s="122">
        <v>2611740</v>
      </c>
      <c r="J16" s="122">
        <v>2611740</v>
      </c>
      <c r="K16" s="127"/>
      <c r="L16" s="127"/>
      <c r="M16" s="127"/>
      <c r="N16" s="127"/>
      <c r="O16" s="127"/>
      <c r="P16" s="127"/>
      <c r="Q16" s="127"/>
      <c r="R16" s="127"/>
      <c r="S16" s="127"/>
    </row>
    <row r="17" s="113" customFormat="1" ht="18" customHeight="1" spans="1:19">
      <c r="A17" s="117" t="s">
        <v>70</v>
      </c>
      <c r="B17" s="118" t="s">
        <v>70</v>
      </c>
      <c r="C17" s="119" t="s">
        <v>294</v>
      </c>
      <c r="D17" s="120" t="s">
        <v>598</v>
      </c>
      <c r="E17" s="120" t="s">
        <v>599</v>
      </c>
      <c r="F17" s="120" t="s">
        <v>338</v>
      </c>
      <c r="G17" s="121">
        <v>1</v>
      </c>
      <c r="H17" s="122">
        <v>98600</v>
      </c>
      <c r="I17" s="122">
        <v>98600</v>
      </c>
      <c r="J17" s="122">
        <v>98600</v>
      </c>
      <c r="K17" s="127"/>
      <c r="L17" s="127"/>
      <c r="M17" s="127"/>
      <c r="N17" s="127"/>
      <c r="O17" s="127"/>
      <c r="P17" s="127"/>
      <c r="Q17" s="127"/>
      <c r="R17" s="127"/>
      <c r="S17" s="127"/>
    </row>
    <row r="18" s="113" customFormat="1" ht="18" customHeight="1" spans="1:19">
      <c r="A18" s="117" t="s">
        <v>70</v>
      </c>
      <c r="B18" s="118" t="s">
        <v>70</v>
      </c>
      <c r="C18" s="119" t="s">
        <v>294</v>
      </c>
      <c r="D18" s="120" t="s">
        <v>600</v>
      </c>
      <c r="E18" s="120" t="s">
        <v>599</v>
      </c>
      <c r="F18" s="120" t="s">
        <v>338</v>
      </c>
      <c r="G18" s="121">
        <v>1</v>
      </c>
      <c r="H18" s="122">
        <v>229900</v>
      </c>
      <c r="I18" s="122">
        <v>229900</v>
      </c>
      <c r="J18" s="122">
        <v>229900</v>
      </c>
      <c r="K18" s="127"/>
      <c r="L18" s="127"/>
      <c r="M18" s="127"/>
      <c r="N18" s="127"/>
      <c r="O18" s="127"/>
      <c r="P18" s="127"/>
      <c r="Q18" s="127"/>
      <c r="R18" s="127"/>
      <c r="S18" s="127"/>
    </row>
    <row r="19" s="113" customFormat="1" ht="18" customHeight="1" spans="1:19">
      <c r="A19" s="117" t="s">
        <v>70</v>
      </c>
      <c r="B19" s="118" t="s">
        <v>70</v>
      </c>
      <c r="C19" s="119" t="s">
        <v>294</v>
      </c>
      <c r="D19" s="120" t="s">
        <v>601</v>
      </c>
      <c r="E19" s="120" t="s">
        <v>599</v>
      </c>
      <c r="F19" s="120" t="s">
        <v>602</v>
      </c>
      <c r="G19" s="121">
        <v>4</v>
      </c>
      <c r="H19" s="122">
        <v>180000</v>
      </c>
      <c r="I19" s="122">
        <v>180000</v>
      </c>
      <c r="J19" s="122">
        <v>180000</v>
      </c>
      <c r="K19" s="127"/>
      <c r="L19" s="127"/>
      <c r="M19" s="127"/>
      <c r="N19" s="127"/>
      <c r="O19" s="127"/>
      <c r="P19" s="127"/>
      <c r="Q19" s="127"/>
      <c r="R19" s="127"/>
      <c r="S19" s="127"/>
    </row>
    <row r="20" s="113" customFormat="1" ht="18" customHeight="1" spans="1:19">
      <c r="A20" s="117" t="s">
        <v>70</v>
      </c>
      <c r="B20" s="118" t="s">
        <v>70</v>
      </c>
      <c r="C20" s="119" t="s">
        <v>294</v>
      </c>
      <c r="D20" s="120" t="s">
        <v>603</v>
      </c>
      <c r="E20" s="120" t="s">
        <v>599</v>
      </c>
      <c r="F20" s="120" t="s">
        <v>602</v>
      </c>
      <c r="G20" s="121">
        <v>4</v>
      </c>
      <c r="H20" s="122">
        <v>500000</v>
      </c>
      <c r="I20" s="122">
        <v>500000</v>
      </c>
      <c r="J20" s="122">
        <v>500000</v>
      </c>
      <c r="K20" s="127"/>
      <c r="L20" s="127"/>
      <c r="M20" s="127"/>
      <c r="N20" s="127"/>
      <c r="O20" s="127"/>
      <c r="P20" s="127"/>
      <c r="Q20" s="127"/>
      <c r="R20" s="127"/>
      <c r="S20" s="127"/>
    </row>
    <row r="21" s="113" customFormat="1" ht="18" customHeight="1" spans="1:19">
      <c r="A21" s="117" t="s">
        <v>70</v>
      </c>
      <c r="B21" s="118" t="s">
        <v>70</v>
      </c>
      <c r="C21" s="119" t="s">
        <v>286</v>
      </c>
      <c r="D21" s="120" t="s">
        <v>516</v>
      </c>
      <c r="E21" s="120" t="s">
        <v>516</v>
      </c>
      <c r="F21" s="120" t="s">
        <v>517</v>
      </c>
      <c r="G21" s="121">
        <v>1</v>
      </c>
      <c r="H21" s="122">
        <v>100000</v>
      </c>
      <c r="I21" s="122">
        <v>100000</v>
      </c>
      <c r="J21" s="122">
        <v>100000</v>
      </c>
      <c r="K21" s="127"/>
      <c r="L21" s="127"/>
      <c r="M21" s="127"/>
      <c r="N21" s="127"/>
      <c r="O21" s="127"/>
      <c r="P21" s="127"/>
      <c r="Q21" s="127"/>
      <c r="R21" s="127"/>
      <c r="S21" s="127"/>
    </row>
    <row r="22" s="113" customFormat="1" ht="18" customHeight="1" spans="1:19">
      <c r="A22" s="117" t="s">
        <v>70</v>
      </c>
      <c r="B22" s="118" t="s">
        <v>70</v>
      </c>
      <c r="C22" s="119" t="s">
        <v>286</v>
      </c>
      <c r="D22" s="120" t="s">
        <v>604</v>
      </c>
      <c r="E22" s="120" t="s">
        <v>605</v>
      </c>
      <c r="F22" s="120" t="s">
        <v>509</v>
      </c>
      <c r="G22" s="121">
        <v>54</v>
      </c>
      <c r="H22" s="122">
        <v>270000</v>
      </c>
      <c r="I22" s="122">
        <v>270000</v>
      </c>
      <c r="J22" s="122">
        <v>270000</v>
      </c>
      <c r="K22" s="127"/>
      <c r="L22" s="127"/>
      <c r="M22" s="127"/>
      <c r="N22" s="127"/>
      <c r="O22" s="127"/>
      <c r="P22" s="127"/>
      <c r="Q22" s="127"/>
      <c r="R22" s="127"/>
      <c r="S22" s="127"/>
    </row>
    <row r="23" s="113" customFormat="1" ht="18" customHeight="1" spans="1:19">
      <c r="A23" s="117" t="s">
        <v>70</v>
      </c>
      <c r="B23" s="118" t="s">
        <v>70</v>
      </c>
      <c r="C23" s="119" t="s">
        <v>286</v>
      </c>
      <c r="D23" s="120" t="s">
        <v>494</v>
      </c>
      <c r="E23" s="120" t="s">
        <v>494</v>
      </c>
      <c r="F23" s="120" t="s">
        <v>495</v>
      </c>
      <c r="G23" s="121">
        <v>2</v>
      </c>
      <c r="H23" s="122">
        <v>1000</v>
      </c>
      <c r="I23" s="122">
        <v>1000</v>
      </c>
      <c r="J23" s="122">
        <v>1000</v>
      </c>
      <c r="K23" s="127"/>
      <c r="L23" s="127"/>
      <c r="M23" s="127"/>
      <c r="N23" s="127"/>
      <c r="O23" s="127"/>
      <c r="P23" s="127"/>
      <c r="Q23" s="127"/>
      <c r="R23" s="127"/>
      <c r="S23" s="127"/>
    </row>
    <row r="24" s="113" customFormat="1" ht="18" customHeight="1" spans="1:19">
      <c r="A24" s="117" t="s">
        <v>70</v>
      </c>
      <c r="B24" s="118" t="s">
        <v>70</v>
      </c>
      <c r="C24" s="119" t="s">
        <v>286</v>
      </c>
      <c r="D24" s="120" t="s">
        <v>505</v>
      </c>
      <c r="E24" s="120" t="s">
        <v>606</v>
      </c>
      <c r="F24" s="120" t="s">
        <v>495</v>
      </c>
      <c r="G24" s="121">
        <v>11</v>
      </c>
      <c r="H24" s="122">
        <v>33000</v>
      </c>
      <c r="I24" s="122">
        <v>33000</v>
      </c>
      <c r="J24" s="122">
        <v>33000</v>
      </c>
      <c r="K24" s="127"/>
      <c r="L24" s="127"/>
      <c r="M24" s="127"/>
      <c r="N24" s="127"/>
      <c r="O24" s="127"/>
      <c r="P24" s="127"/>
      <c r="Q24" s="127"/>
      <c r="R24" s="127"/>
      <c r="S24" s="127"/>
    </row>
    <row r="25" s="113" customFormat="1" ht="18" customHeight="1" spans="1:19">
      <c r="A25" s="117" t="s">
        <v>70</v>
      </c>
      <c r="B25" s="118" t="s">
        <v>70</v>
      </c>
      <c r="C25" s="119" t="s">
        <v>286</v>
      </c>
      <c r="D25" s="120" t="s">
        <v>498</v>
      </c>
      <c r="E25" s="120" t="s">
        <v>607</v>
      </c>
      <c r="F25" s="120" t="s">
        <v>495</v>
      </c>
      <c r="G25" s="121">
        <v>2</v>
      </c>
      <c r="H25" s="122">
        <v>400</v>
      </c>
      <c r="I25" s="122">
        <v>400</v>
      </c>
      <c r="J25" s="122">
        <v>400</v>
      </c>
      <c r="K25" s="127"/>
      <c r="L25" s="127"/>
      <c r="M25" s="127"/>
      <c r="N25" s="127"/>
      <c r="O25" s="127"/>
      <c r="P25" s="127"/>
      <c r="Q25" s="127"/>
      <c r="R25" s="127"/>
      <c r="S25" s="127"/>
    </row>
    <row r="26" s="113" customFormat="1" ht="18" customHeight="1" spans="1:19">
      <c r="A26" s="117" t="s">
        <v>70</v>
      </c>
      <c r="B26" s="118" t="s">
        <v>70</v>
      </c>
      <c r="C26" s="119" t="s">
        <v>286</v>
      </c>
      <c r="D26" s="120" t="s">
        <v>511</v>
      </c>
      <c r="E26" s="120" t="s">
        <v>608</v>
      </c>
      <c r="F26" s="120" t="s">
        <v>495</v>
      </c>
      <c r="G26" s="121">
        <v>50</v>
      </c>
      <c r="H26" s="122">
        <v>250000</v>
      </c>
      <c r="I26" s="122">
        <v>250000</v>
      </c>
      <c r="J26" s="122">
        <v>250000</v>
      </c>
      <c r="K26" s="127"/>
      <c r="L26" s="127"/>
      <c r="M26" s="127"/>
      <c r="N26" s="127"/>
      <c r="O26" s="127"/>
      <c r="P26" s="127"/>
      <c r="Q26" s="127"/>
      <c r="R26" s="127"/>
      <c r="S26" s="127"/>
    </row>
    <row r="27" s="113" customFormat="1" ht="18" customHeight="1" spans="1:19">
      <c r="A27" s="117" t="s">
        <v>70</v>
      </c>
      <c r="B27" s="118" t="s">
        <v>70</v>
      </c>
      <c r="C27" s="119" t="s">
        <v>286</v>
      </c>
      <c r="D27" s="120" t="s">
        <v>519</v>
      </c>
      <c r="E27" s="120" t="s">
        <v>519</v>
      </c>
      <c r="F27" s="120" t="s">
        <v>495</v>
      </c>
      <c r="G27" s="121">
        <v>2</v>
      </c>
      <c r="H27" s="122">
        <v>1600</v>
      </c>
      <c r="I27" s="122">
        <v>1600</v>
      </c>
      <c r="J27" s="122">
        <v>1600</v>
      </c>
      <c r="K27" s="127"/>
      <c r="L27" s="127"/>
      <c r="M27" s="127"/>
      <c r="N27" s="127"/>
      <c r="O27" s="127"/>
      <c r="P27" s="127"/>
      <c r="Q27" s="127"/>
      <c r="R27" s="127"/>
      <c r="S27" s="127"/>
    </row>
    <row r="28" s="113" customFormat="1" ht="18" customHeight="1" spans="1:19">
      <c r="A28" s="117" t="s">
        <v>70</v>
      </c>
      <c r="B28" s="118" t="s">
        <v>70</v>
      </c>
      <c r="C28" s="119" t="s">
        <v>286</v>
      </c>
      <c r="D28" s="120" t="s">
        <v>514</v>
      </c>
      <c r="E28" s="120" t="s">
        <v>609</v>
      </c>
      <c r="F28" s="120" t="s">
        <v>347</v>
      </c>
      <c r="G28" s="121">
        <v>5</v>
      </c>
      <c r="H28" s="122">
        <v>4000</v>
      </c>
      <c r="I28" s="122">
        <v>4000</v>
      </c>
      <c r="J28" s="122">
        <v>4000</v>
      </c>
      <c r="K28" s="127"/>
      <c r="L28" s="127"/>
      <c r="M28" s="127"/>
      <c r="N28" s="127"/>
      <c r="O28" s="127"/>
      <c r="P28" s="127"/>
      <c r="Q28" s="127"/>
      <c r="R28" s="127"/>
      <c r="S28" s="127"/>
    </row>
    <row r="29" s="113" customFormat="1" ht="18" customHeight="1" spans="1:19">
      <c r="A29" s="117" t="s">
        <v>70</v>
      </c>
      <c r="B29" s="118" t="s">
        <v>70</v>
      </c>
      <c r="C29" s="119" t="s">
        <v>286</v>
      </c>
      <c r="D29" s="120" t="s">
        <v>521</v>
      </c>
      <c r="E29" s="120" t="s">
        <v>610</v>
      </c>
      <c r="F29" s="120" t="s">
        <v>495</v>
      </c>
      <c r="G29" s="121">
        <v>1</v>
      </c>
      <c r="H29" s="122">
        <v>1000</v>
      </c>
      <c r="I29" s="122">
        <v>1000</v>
      </c>
      <c r="J29" s="122">
        <v>1000</v>
      </c>
      <c r="K29" s="127"/>
      <c r="L29" s="127"/>
      <c r="M29" s="127"/>
      <c r="N29" s="127"/>
      <c r="O29" s="127"/>
      <c r="P29" s="127"/>
      <c r="Q29" s="127"/>
      <c r="R29" s="127"/>
      <c r="S29" s="127"/>
    </row>
    <row r="30" s="113" customFormat="1" ht="18" customHeight="1" spans="1:19">
      <c r="A30" s="117" t="s">
        <v>70</v>
      </c>
      <c r="B30" s="118" t="s">
        <v>70</v>
      </c>
      <c r="C30" s="119" t="s">
        <v>286</v>
      </c>
      <c r="D30" s="120" t="s">
        <v>502</v>
      </c>
      <c r="E30" s="120" t="s">
        <v>502</v>
      </c>
      <c r="F30" s="120" t="s">
        <v>495</v>
      </c>
      <c r="G30" s="121">
        <v>53</v>
      </c>
      <c r="H30" s="122">
        <v>53000</v>
      </c>
      <c r="I30" s="122">
        <v>53000</v>
      </c>
      <c r="J30" s="122">
        <v>53000</v>
      </c>
      <c r="K30" s="127"/>
      <c r="L30" s="127"/>
      <c r="M30" s="127"/>
      <c r="N30" s="127"/>
      <c r="O30" s="127"/>
      <c r="P30" s="127"/>
      <c r="Q30" s="127"/>
      <c r="R30" s="127"/>
      <c r="S30" s="127"/>
    </row>
    <row r="31" s="113" customFormat="1" ht="18" customHeight="1" spans="1:19">
      <c r="A31" s="117" t="s">
        <v>70</v>
      </c>
      <c r="B31" s="118" t="s">
        <v>70</v>
      </c>
      <c r="C31" s="119" t="s">
        <v>237</v>
      </c>
      <c r="D31" s="120" t="s">
        <v>611</v>
      </c>
      <c r="E31" s="120" t="s">
        <v>611</v>
      </c>
      <c r="F31" s="120" t="s">
        <v>533</v>
      </c>
      <c r="G31" s="121">
        <v>1</v>
      </c>
      <c r="H31" s="122">
        <v>60000</v>
      </c>
      <c r="I31" s="122">
        <v>60000</v>
      </c>
      <c r="J31" s="122">
        <v>60000</v>
      </c>
      <c r="K31" s="127"/>
      <c r="L31" s="127"/>
      <c r="M31" s="127"/>
      <c r="N31" s="127"/>
      <c r="O31" s="127"/>
      <c r="P31" s="127"/>
      <c r="Q31" s="127"/>
      <c r="R31" s="127"/>
      <c r="S31" s="127"/>
    </row>
    <row r="32" s="113" customFormat="1" ht="18" customHeight="1" spans="1:19">
      <c r="A32" s="117" t="s">
        <v>70</v>
      </c>
      <c r="B32" s="118" t="s">
        <v>70</v>
      </c>
      <c r="C32" s="119" t="s">
        <v>280</v>
      </c>
      <c r="D32" s="120" t="s">
        <v>612</v>
      </c>
      <c r="E32" s="120" t="s">
        <v>590</v>
      </c>
      <c r="F32" s="120" t="s">
        <v>338</v>
      </c>
      <c r="G32" s="121">
        <v>1</v>
      </c>
      <c r="H32" s="122">
        <v>510000</v>
      </c>
      <c r="I32" s="122">
        <v>510000</v>
      </c>
      <c r="J32" s="122">
        <v>510000</v>
      </c>
      <c r="K32" s="127"/>
      <c r="L32" s="127"/>
      <c r="M32" s="127"/>
      <c r="N32" s="127"/>
      <c r="O32" s="127"/>
      <c r="P32" s="127"/>
      <c r="Q32" s="127"/>
      <c r="R32" s="127"/>
      <c r="S32" s="127"/>
    </row>
    <row r="33" s="113" customFormat="1" ht="18" customHeight="1" spans="1:19">
      <c r="A33" s="117" t="s">
        <v>70</v>
      </c>
      <c r="B33" s="118" t="s">
        <v>70</v>
      </c>
      <c r="C33" s="119" t="s">
        <v>280</v>
      </c>
      <c r="D33" s="120" t="s">
        <v>613</v>
      </c>
      <c r="E33" s="120" t="s">
        <v>590</v>
      </c>
      <c r="F33" s="120" t="s">
        <v>338</v>
      </c>
      <c r="G33" s="121">
        <v>1</v>
      </c>
      <c r="H33" s="122">
        <v>113000</v>
      </c>
      <c r="I33" s="122">
        <v>113000</v>
      </c>
      <c r="J33" s="122">
        <v>113000</v>
      </c>
      <c r="K33" s="127"/>
      <c r="L33" s="127"/>
      <c r="M33" s="127"/>
      <c r="N33" s="127"/>
      <c r="O33" s="127"/>
      <c r="P33" s="127"/>
      <c r="Q33" s="127"/>
      <c r="R33" s="127"/>
      <c r="S33" s="127"/>
    </row>
    <row r="34" s="113" customFormat="1" ht="18" customHeight="1" spans="1:19">
      <c r="A34" s="117" t="s">
        <v>70</v>
      </c>
      <c r="B34" s="118" t="s">
        <v>70</v>
      </c>
      <c r="C34" s="119" t="s">
        <v>280</v>
      </c>
      <c r="D34" s="120" t="s">
        <v>614</v>
      </c>
      <c r="E34" s="120" t="s">
        <v>590</v>
      </c>
      <c r="F34" s="120" t="s">
        <v>338</v>
      </c>
      <c r="G34" s="121">
        <v>1</v>
      </c>
      <c r="H34" s="122">
        <v>150000</v>
      </c>
      <c r="I34" s="122">
        <v>150000</v>
      </c>
      <c r="J34" s="122">
        <v>150000</v>
      </c>
      <c r="K34" s="127"/>
      <c r="L34" s="127"/>
      <c r="M34" s="127"/>
      <c r="N34" s="127"/>
      <c r="O34" s="127"/>
      <c r="P34" s="127"/>
      <c r="Q34" s="127"/>
      <c r="R34" s="127"/>
      <c r="S34" s="127"/>
    </row>
    <row r="35" s="39" customFormat="1" ht="21" customHeight="1" spans="1:19">
      <c r="A35" s="96" t="s">
        <v>161</v>
      </c>
      <c r="B35" s="97"/>
      <c r="C35" s="97"/>
      <c r="D35" s="98"/>
      <c r="E35" s="98"/>
      <c r="F35" s="98"/>
      <c r="G35" s="124"/>
      <c r="H35" s="81">
        <f>SUM(H9:H34)</f>
        <v>6150080</v>
      </c>
      <c r="I35" s="81">
        <v>6750080</v>
      </c>
      <c r="J35" s="81">
        <v>6750080</v>
      </c>
      <c r="K35" s="81"/>
      <c r="L35" s="81"/>
      <c r="M35" s="81"/>
      <c r="N35" s="81"/>
      <c r="O35" s="81"/>
      <c r="P35" s="81"/>
      <c r="Q35" s="81"/>
      <c r="R35" s="81"/>
      <c r="S35" s="81"/>
    </row>
    <row r="36" ht="21" customHeight="1" spans="1:19">
      <c r="A36" s="114" t="s">
        <v>615</v>
      </c>
      <c r="B36" s="5"/>
      <c r="C36" s="5"/>
      <c r="D36" s="114"/>
      <c r="E36" s="114"/>
      <c r="F36" s="114"/>
      <c r="G36" s="125"/>
      <c r="H36" s="126"/>
      <c r="I36" s="126"/>
      <c r="J36" s="126"/>
      <c r="K36" s="126"/>
      <c r="L36" s="126"/>
      <c r="M36" s="126"/>
      <c r="N36" s="126"/>
      <c r="O36" s="126"/>
      <c r="P36" s="126"/>
      <c r="Q36" s="126"/>
      <c r="R36" s="126"/>
      <c r="S36" s="126"/>
    </row>
  </sheetData>
  <mergeCells count="19">
    <mergeCell ref="A3:S3"/>
    <mergeCell ref="A4:H4"/>
    <mergeCell ref="I5:S5"/>
    <mergeCell ref="N6:S6"/>
    <mergeCell ref="A35:G35"/>
    <mergeCell ref="A36:S3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ignoredErrors>
    <ignoredError sqref="H35" formulaRang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9"/>
  <sheetViews>
    <sheetView showZeros="0" topLeftCell="F1" workbookViewId="0">
      <pane ySplit="1" topLeftCell="A3" activePane="bottomLeft" state="frozen"/>
      <selection/>
      <selection pane="bottomLeft" activeCell="F9" sqref="$A9:$XFD19"/>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3"/>
      <c r="C2" s="83"/>
      <c r="D2" s="83"/>
      <c r="E2" s="83"/>
      <c r="F2" s="83"/>
      <c r="G2" s="83"/>
      <c r="H2" s="82"/>
      <c r="I2" s="82"/>
      <c r="J2" s="82"/>
      <c r="K2" s="82"/>
      <c r="L2" s="82"/>
      <c r="M2" s="82"/>
      <c r="N2" s="99"/>
      <c r="O2" s="82"/>
      <c r="P2" s="82"/>
      <c r="Q2" s="83"/>
      <c r="R2" s="82"/>
      <c r="S2" s="108"/>
      <c r="T2" s="108" t="s">
        <v>616</v>
      </c>
    </row>
    <row r="3" ht="41.25" customHeight="1" spans="1:20">
      <c r="A3" s="73" t="str">
        <f>"2025"&amp;"年部门政府购买服务预算表"</f>
        <v>2025年部门政府购买服务预算表</v>
      </c>
      <c r="B3" s="66"/>
      <c r="C3" s="66"/>
      <c r="D3" s="66"/>
      <c r="E3" s="66"/>
      <c r="F3" s="66"/>
      <c r="G3" s="66"/>
      <c r="H3" s="84"/>
      <c r="I3" s="84"/>
      <c r="J3" s="84"/>
      <c r="K3" s="84"/>
      <c r="L3" s="84"/>
      <c r="M3" s="84"/>
      <c r="N3" s="100"/>
      <c r="O3" s="84"/>
      <c r="P3" s="84"/>
      <c r="Q3" s="66"/>
      <c r="R3" s="84"/>
      <c r="S3" s="100"/>
      <c r="T3" s="66"/>
    </row>
    <row r="4" ht="22.5" customHeight="1" spans="1:20">
      <c r="A4" s="74" t="s">
        <v>1</v>
      </c>
      <c r="B4" s="85"/>
      <c r="C4" s="85"/>
      <c r="D4" s="85"/>
      <c r="E4" s="85"/>
      <c r="F4" s="85"/>
      <c r="G4" s="85"/>
      <c r="H4" s="75"/>
      <c r="I4" s="75"/>
      <c r="J4" s="75"/>
      <c r="K4" s="75"/>
      <c r="L4" s="75"/>
      <c r="M4" s="75"/>
      <c r="N4" s="99"/>
      <c r="O4" s="82"/>
      <c r="P4" s="82"/>
      <c r="Q4" s="83"/>
      <c r="R4" s="82"/>
      <c r="S4" s="109"/>
      <c r="T4" s="108" t="s">
        <v>2</v>
      </c>
    </row>
    <row r="5" ht="24" customHeight="1" spans="1:20">
      <c r="A5" s="10" t="s">
        <v>170</v>
      </c>
      <c r="B5" s="86" t="s">
        <v>171</v>
      </c>
      <c r="C5" s="86" t="s">
        <v>574</v>
      </c>
      <c r="D5" s="86" t="s">
        <v>617</v>
      </c>
      <c r="E5" s="86" t="s">
        <v>618</v>
      </c>
      <c r="F5" s="86" t="s">
        <v>619</v>
      </c>
      <c r="G5" s="86" t="s">
        <v>620</v>
      </c>
      <c r="H5" s="87" t="s">
        <v>621</v>
      </c>
      <c r="I5" s="87" t="s">
        <v>622</v>
      </c>
      <c r="J5" s="101" t="s">
        <v>178</v>
      </c>
      <c r="K5" s="101"/>
      <c r="L5" s="101"/>
      <c r="M5" s="101"/>
      <c r="N5" s="102"/>
      <c r="O5" s="101"/>
      <c r="P5" s="101"/>
      <c r="Q5" s="110"/>
      <c r="R5" s="101"/>
      <c r="S5" s="102"/>
      <c r="T5" s="77"/>
    </row>
    <row r="6" ht="24" customHeight="1" spans="1:20">
      <c r="A6" s="15"/>
      <c r="B6" s="88"/>
      <c r="C6" s="88"/>
      <c r="D6" s="88"/>
      <c r="E6" s="88"/>
      <c r="F6" s="88"/>
      <c r="G6" s="88"/>
      <c r="H6" s="89"/>
      <c r="I6" s="89"/>
      <c r="J6" s="89" t="s">
        <v>56</v>
      </c>
      <c r="K6" s="89" t="s">
        <v>59</v>
      </c>
      <c r="L6" s="89" t="s">
        <v>580</v>
      </c>
      <c r="M6" s="89" t="s">
        <v>581</v>
      </c>
      <c r="N6" s="103" t="s">
        <v>582</v>
      </c>
      <c r="O6" s="104" t="s">
        <v>583</v>
      </c>
      <c r="P6" s="104"/>
      <c r="Q6" s="111"/>
      <c r="R6" s="104"/>
      <c r="S6" s="112"/>
      <c r="T6" s="90"/>
    </row>
    <row r="7" ht="54" customHeight="1" spans="1:20">
      <c r="A7" s="18"/>
      <c r="B7" s="90"/>
      <c r="C7" s="90"/>
      <c r="D7" s="90"/>
      <c r="E7" s="90"/>
      <c r="F7" s="90"/>
      <c r="G7" s="90"/>
      <c r="H7" s="91"/>
      <c r="I7" s="91"/>
      <c r="J7" s="91"/>
      <c r="K7" s="91" t="s">
        <v>58</v>
      </c>
      <c r="L7" s="91"/>
      <c r="M7" s="91"/>
      <c r="N7" s="105"/>
      <c r="O7" s="91" t="s">
        <v>58</v>
      </c>
      <c r="P7" s="91" t="s">
        <v>65</v>
      </c>
      <c r="Q7" s="90" t="s">
        <v>66</v>
      </c>
      <c r="R7" s="91" t="s">
        <v>67</v>
      </c>
      <c r="S7" s="105" t="s">
        <v>68</v>
      </c>
      <c r="T7" s="90" t="s">
        <v>69</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s="39" customFormat="1" ht="17.25" customHeight="1" spans="1:20">
      <c r="A9" s="92" t="s">
        <v>70</v>
      </c>
      <c r="B9" s="93" t="s">
        <v>70</v>
      </c>
      <c r="C9" s="94" t="s">
        <v>292</v>
      </c>
      <c r="D9" s="95" t="s">
        <v>589</v>
      </c>
      <c r="E9" s="95" t="s">
        <v>623</v>
      </c>
      <c r="F9" s="95" t="s">
        <v>75</v>
      </c>
      <c r="G9" s="95" t="s">
        <v>624</v>
      </c>
      <c r="H9" s="95" t="s">
        <v>97</v>
      </c>
      <c r="I9" s="95" t="s">
        <v>589</v>
      </c>
      <c r="J9" s="106">
        <v>966240</v>
      </c>
      <c r="K9" s="106">
        <v>966240</v>
      </c>
      <c r="L9" s="92"/>
      <c r="M9" s="92"/>
      <c r="N9" s="93"/>
      <c r="O9" s="92"/>
      <c r="P9" s="92"/>
      <c r="Q9" s="93"/>
      <c r="R9" s="92"/>
      <c r="S9" s="92"/>
      <c r="T9" s="92"/>
    </row>
    <row r="10" s="39" customFormat="1" ht="17.25" customHeight="1" spans="1:20">
      <c r="A10" s="92" t="s">
        <v>70</v>
      </c>
      <c r="B10" s="93" t="s">
        <v>70</v>
      </c>
      <c r="C10" s="94" t="s">
        <v>206</v>
      </c>
      <c r="D10" s="95" t="s">
        <v>593</v>
      </c>
      <c r="E10" s="95" t="s">
        <v>625</v>
      </c>
      <c r="F10" s="95" t="s">
        <v>75</v>
      </c>
      <c r="G10" s="95" t="s">
        <v>624</v>
      </c>
      <c r="H10" s="95" t="s">
        <v>97</v>
      </c>
      <c r="I10" s="95" t="s">
        <v>593</v>
      </c>
      <c r="J10" s="106">
        <v>450000</v>
      </c>
      <c r="K10" s="106">
        <v>450000</v>
      </c>
      <c r="L10" s="92"/>
      <c r="M10" s="92"/>
      <c r="N10" s="93"/>
      <c r="O10" s="92"/>
      <c r="P10" s="92"/>
      <c r="Q10" s="93"/>
      <c r="R10" s="92"/>
      <c r="S10" s="92"/>
      <c r="T10" s="92"/>
    </row>
    <row r="11" s="39" customFormat="1" ht="17.25" customHeight="1" spans="1:20">
      <c r="A11" s="92" t="s">
        <v>70</v>
      </c>
      <c r="B11" s="93" t="s">
        <v>70</v>
      </c>
      <c r="C11" s="94" t="s">
        <v>278</v>
      </c>
      <c r="D11" s="95" t="s">
        <v>597</v>
      </c>
      <c r="E11" s="95" t="s">
        <v>626</v>
      </c>
      <c r="F11" s="95" t="s">
        <v>76</v>
      </c>
      <c r="G11" s="95" t="s">
        <v>627</v>
      </c>
      <c r="H11" s="95" t="s">
        <v>97</v>
      </c>
      <c r="I11" s="95" t="s">
        <v>597</v>
      </c>
      <c r="J11" s="106">
        <v>2611740</v>
      </c>
      <c r="K11" s="106">
        <v>2611740</v>
      </c>
      <c r="L11" s="92"/>
      <c r="M11" s="92"/>
      <c r="N11" s="93"/>
      <c r="O11" s="92"/>
      <c r="P11" s="92"/>
      <c r="Q11" s="93"/>
      <c r="R11" s="92"/>
      <c r="S11" s="92"/>
      <c r="T11" s="92"/>
    </row>
    <row r="12" s="39" customFormat="1" ht="17.25" customHeight="1" spans="1:20">
      <c r="A12" s="92" t="s">
        <v>70</v>
      </c>
      <c r="B12" s="93" t="s">
        <v>70</v>
      </c>
      <c r="C12" s="94" t="s">
        <v>294</v>
      </c>
      <c r="D12" s="95" t="s">
        <v>598</v>
      </c>
      <c r="E12" s="95" t="s">
        <v>628</v>
      </c>
      <c r="F12" s="95" t="s">
        <v>76</v>
      </c>
      <c r="G12" s="95" t="s">
        <v>624</v>
      </c>
      <c r="H12" s="95" t="s">
        <v>97</v>
      </c>
      <c r="I12" s="95" t="s">
        <v>598</v>
      </c>
      <c r="J12" s="106">
        <v>98600</v>
      </c>
      <c r="K12" s="106">
        <v>98600</v>
      </c>
      <c r="L12" s="92"/>
      <c r="M12" s="92"/>
      <c r="N12" s="93"/>
      <c r="O12" s="92"/>
      <c r="P12" s="92"/>
      <c r="Q12" s="93"/>
      <c r="R12" s="92"/>
      <c r="S12" s="92"/>
      <c r="T12" s="92"/>
    </row>
    <row r="13" s="39" customFormat="1" ht="17.25" customHeight="1" spans="1:20">
      <c r="A13" s="92" t="s">
        <v>70</v>
      </c>
      <c r="B13" s="93" t="s">
        <v>70</v>
      </c>
      <c r="C13" s="94" t="s">
        <v>294</v>
      </c>
      <c r="D13" s="95" t="s">
        <v>600</v>
      </c>
      <c r="E13" s="95" t="s">
        <v>628</v>
      </c>
      <c r="F13" s="95" t="s">
        <v>76</v>
      </c>
      <c r="G13" s="95" t="s">
        <v>624</v>
      </c>
      <c r="H13" s="95" t="s">
        <v>97</v>
      </c>
      <c r="I13" s="95" t="s">
        <v>600</v>
      </c>
      <c r="J13" s="106">
        <v>229900</v>
      </c>
      <c r="K13" s="106">
        <v>229900</v>
      </c>
      <c r="L13" s="92"/>
      <c r="M13" s="92"/>
      <c r="N13" s="93"/>
      <c r="O13" s="92"/>
      <c r="P13" s="92"/>
      <c r="Q13" s="93"/>
      <c r="R13" s="92"/>
      <c r="S13" s="92"/>
      <c r="T13" s="92"/>
    </row>
    <row r="14" s="39" customFormat="1" ht="17.25" customHeight="1" spans="1:20">
      <c r="A14" s="92" t="s">
        <v>70</v>
      </c>
      <c r="B14" s="93" t="s">
        <v>70</v>
      </c>
      <c r="C14" s="94" t="s">
        <v>294</v>
      </c>
      <c r="D14" s="95" t="s">
        <v>601</v>
      </c>
      <c r="E14" s="95" t="s">
        <v>628</v>
      </c>
      <c r="F14" s="95" t="s">
        <v>76</v>
      </c>
      <c r="G14" s="95" t="s">
        <v>624</v>
      </c>
      <c r="H14" s="95" t="s">
        <v>97</v>
      </c>
      <c r="I14" s="95" t="s">
        <v>601</v>
      </c>
      <c r="J14" s="106">
        <v>180000</v>
      </c>
      <c r="K14" s="106">
        <v>180000</v>
      </c>
      <c r="L14" s="92"/>
      <c r="M14" s="92"/>
      <c r="N14" s="93"/>
      <c r="O14" s="92"/>
      <c r="P14" s="92"/>
      <c r="Q14" s="93"/>
      <c r="R14" s="92"/>
      <c r="S14" s="92"/>
      <c r="T14" s="92"/>
    </row>
    <row r="15" s="39" customFormat="1" ht="17.25" customHeight="1" spans="1:20">
      <c r="A15" s="92" t="s">
        <v>70</v>
      </c>
      <c r="B15" s="93" t="s">
        <v>70</v>
      </c>
      <c r="C15" s="94" t="s">
        <v>294</v>
      </c>
      <c r="D15" s="95" t="s">
        <v>603</v>
      </c>
      <c r="E15" s="95" t="s">
        <v>628</v>
      </c>
      <c r="F15" s="95" t="s">
        <v>76</v>
      </c>
      <c r="G15" s="95" t="s">
        <v>624</v>
      </c>
      <c r="H15" s="95" t="s">
        <v>97</v>
      </c>
      <c r="I15" s="95" t="s">
        <v>603</v>
      </c>
      <c r="J15" s="106">
        <v>500000</v>
      </c>
      <c r="K15" s="106">
        <v>500000</v>
      </c>
      <c r="L15" s="92"/>
      <c r="M15" s="92"/>
      <c r="N15" s="93"/>
      <c r="O15" s="92"/>
      <c r="P15" s="92"/>
      <c r="Q15" s="93"/>
      <c r="R15" s="92"/>
      <c r="S15" s="92"/>
      <c r="T15" s="92"/>
    </row>
    <row r="16" s="39" customFormat="1" ht="17.25" customHeight="1" spans="1:20">
      <c r="A16" s="92" t="s">
        <v>70</v>
      </c>
      <c r="B16" s="93" t="s">
        <v>70</v>
      </c>
      <c r="C16" s="94" t="s">
        <v>280</v>
      </c>
      <c r="D16" s="95" t="s">
        <v>612</v>
      </c>
      <c r="E16" s="95" t="s">
        <v>623</v>
      </c>
      <c r="F16" s="95" t="s">
        <v>76</v>
      </c>
      <c r="G16" s="95" t="s">
        <v>624</v>
      </c>
      <c r="H16" s="95" t="s">
        <v>97</v>
      </c>
      <c r="I16" s="95" t="s">
        <v>612</v>
      </c>
      <c r="J16" s="106">
        <v>510000</v>
      </c>
      <c r="K16" s="106">
        <v>510000</v>
      </c>
      <c r="L16" s="92"/>
      <c r="M16" s="92"/>
      <c r="N16" s="93"/>
      <c r="O16" s="92"/>
      <c r="P16" s="92"/>
      <c r="Q16" s="93"/>
      <c r="R16" s="92"/>
      <c r="S16" s="92"/>
      <c r="T16" s="92"/>
    </row>
    <row r="17" s="39" customFormat="1" ht="17.25" customHeight="1" spans="1:20">
      <c r="A17" s="92" t="s">
        <v>70</v>
      </c>
      <c r="B17" s="93" t="s">
        <v>70</v>
      </c>
      <c r="C17" s="94" t="s">
        <v>280</v>
      </c>
      <c r="D17" s="95" t="s">
        <v>613</v>
      </c>
      <c r="E17" s="95" t="s">
        <v>623</v>
      </c>
      <c r="F17" s="95" t="s">
        <v>76</v>
      </c>
      <c r="G17" s="95" t="s">
        <v>624</v>
      </c>
      <c r="H17" s="95" t="s">
        <v>97</v>
      </c>
      <c r="I17" s="95" t="s">
        <v>613</v>
      </c>
      <c r="J17" s="106">
        <v>113000</v>
      </c>
      <c r="K17" s="106">
        <v>113000</v>
      </c>
      <c r="L17" s="92"/>
      <c r="M17" s="92"/>
      <c r="N17" s="93"/>
      <c r="O17" s="92"/>
      <c r="P17" s="92"/>
      <c r="Q17" s="93"/>
      <c r="R17" s="92"/>
      <c r="S17" s="92"/>
      <c r="T17" s="92"/>
    </row>
    <row r="18" s="39" customFormat="1" ht="17.25" customHeight="1" spans="1:20">
      <c r="A18" s="92" t="s">
        <v>70</v>
      </c>
      <c r="B18" s="93" t="s">
        <v>70</v>
      </c>
      <c r="C18" s="94" t="s">
        <v>280</v>
      </c>
      <c r="D18" s="95" t="s">
        <v>614</v>
      </c>
      <c r="E18" s="95" t="s">
        <v>623</v>
      </c>
      <c r="F18" s="95" t="s">
        <v>76</v>
      </c>
      <c r="G18" s="95" t="s">
        <v>624</v>
      </c>
      <c r="H18" s="95" t="s">
        <v>97</v>
      </c>
      <c r="I18" s="95" t="s">
        <v>614</v>
      </c>
      <c r="J18" s="106">
        <v>150000</v>
      </c>
      <c r="K18" s="106">
        <v>150000</v>
      </c>
      <c r="L18" s="92"/>
      <c r="M18" s="92"/>
      <c r="N18" s="93"/>
      <c r="O18" s="92"/>
      <c r="P18" s="92"/>
      <c r="Q18" s="93"/>
      <c r="R18" s="92"/>
      <c r="S18" s="92"/>
      <c r="T18" s="92"/>
    </row>
    <row r="19" s="39" customFormat="1" ht="21" customHeight="1" spans="1:20">
      <c r="A19" s="96" t="s">
        <v>161</v>
      </c>
      <c r="B19" s="97"/>
      <c r="C19" s="97"/>
      <c r="D19" s="97"/>
      <c r="E19" s="97"/>
      <c r="F19" s="97"/>
      <c r="G19" s="97"/>
      <c r="H19" s="98"/>
      <c r="I19" s="107"/>
      <c r="J19" s="106">
        <v>5809480</v>
      </c>
      <c r="K19" s="106">
        <v>5809480</v>
      </c>
      <c r="L19" s="81"/>
      <c r="M19" s="81"/>
      <c r="N19" s="81"/>
      <c r="O19" s="81"/>
      <c r="P19" s="81"/>
      <c r="Q19" s="81"/>
      <c r="R19" s="81"/>
      <c r="S19" s="81"/>
      <c r="T19" s="81"/>
    </row>
  </sheetData>
  <mergeCells count="19">
    <mergeCell ref="A3:T3"/>
    <mergeCell ref="A4:I4"/>
    <mergeCell ref="J5:T5"/>
    <mergeCell ref="O6:T6"/>
    <mergeCell ref="A19:I1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A11" sqref="A11"/>
    </sheetView>
  </sheetViews>
  <sheetFormatPr defaultColWidth="9.13888888888889" defaultRowHeight="14.25" customHeight="1" outlineLevelCol="4"/>
  <cols>
    <col min="1" max="1" width="37.7037037037037" customWidth="1"/>
    <col min="2" max="5" width="20" customWidth="1"/>
  </cols>
  <sheetData>
    <row r="1" customHeight="1" spans="1:5">
      <c r="A1" s="1"/>
      <c r="B1" s="1"/>
      <c r="C1" s="1"/>
      <c r="D1" s="1"/>
      <c r="E1" s="1"/>
    </row>
    <row r="2" ht="17.25" customHeight="1" spans="4:5">
      <c r="D2" s="72"/>
      <c r="E2" s="3" t="s">
        <v>629</v>
      </c>
    </row>
    <row r="3" ht="41.25" customHeight="1" spans="1:5">
      <c r="A3" s="73" t="str">
        <f>"2025"&amp;"年区对下转移支付预算表"</f>
        <v>2025年区对下转移支付预算表</v>
      </c>
      <c r="B3" s="4"/>
      <c r="C3" s="4"/>
      <c r="D3" s="4"/>
      <c r="E3" s="66"/>
    </row>
    <row r="4" ht="18" customHeight="1" spans="1:5">
      <c r="A4" s="74" t="s">
        <v>1</v>
      </c>
      <c r="B4" s="75"/>
      <c r="C4" s="75"/>
      <c r="D4" s="76"/>
      <c r="E4" s="8" t="s">
        <v>2</v>
      </c>
    </row>
    <row r="5" ht="19.5" customHeight="1" spans="1:5">
      <c r="A5" s="31" t="s">
        <v>630</v>
      </c>
      <c r="B5" s="11" t="s">
        <v>178</v>
      </c>
      <c r="C5" s="12"/>
      <c r="D5" s="12"/>
      <c r="E5" s="77"/>
    </row>
    <row r="6" ht="40.5" customHeight="1" spans="1:5">
      <c r="A6" s="19"/>
      <c r="B6" s="32" t="s">
        <v>56</v>
      </c>
      <c r="C6" s="10" t="s">
        <v>59</v>
      </c>
      <c r="D6" s="78" t="s">
        <v>580</v>
      </c>
      <c r="E6" s="79" t="s">
        <v>631</v>
      </c>
    </row>
    <row r="7" ht="19.5" customHeight="1" spans="1:5">
      <c r="A7" s="20">
        <v>1</v>
      </c>
      <c r="B7" s="20">
        <v>2</v>
      </c>
      <c r="C7" s="20">
        <v>3</v>
      </c>
      <c r="D7" s="80">
        <v>4</v>
      </c>
      <c r="E7" s="40">
        <v>5</v>
      </c>
    </row>
    <row r="8" ht="19.5" customHeight="1" spans="1:5">
      <c r="A8" s="33"/>
      <c r="B8" s="81"/>
      <c r="C8" s="81"/>
      <c r="D8" s="81"/>
      <c r="E8" s="81"/>
    </row>
    <row r="9" ht="19.5" customHeight="1" spans="1:5">
      <c r="A9" s="69"/>
      <c r="B9" s="81"/>
      <c r="C9" s="81"/>
      <c r="D9" s="81"/>
      <c r="E9" s="81"/>
    </row>
    <row r="11" customHeight="1" spans="1:1">
      <c r="A11" s="39" t="s">
        <v>632</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showZeros="0" workbookViewId="0">
      <pane ySplit="1" topLeftCell="A2" activePane="bottomLeft" state="frozen"/>
      <selection/>
      <selection pane="bottomLeft" activeCell="A11" sqref="A11"/>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633</v>
      </c>
    </row>
    <row r="3" ht="41.25" customHeight="1" spans="1:10">
      <c r="A3" s="65" t="str">
        <f>"2025"&amp;"区对下转移支付绩效目标表"</f>
        <v>2025区对下转移支付绩效目标表</v>
      </c>
      <c r="B3" s="4"/>
      <c r="C3" s="4"/>
      <c r="D3" s="4"/>
      <c r="E3" s="4"/>
      <c r="F3" s="66"/>
      <c r="G3" s="4"/>
      <c r="H3" s="66"/>
      <c r="I3" s="66"/>
      <c r="J3" s="4"/>
    </row>
    <row r="4" ht="17.25" customHeight="1" spans="1:1">
      <c r="A4" s="5" t="s">
        <v>1</v>
      </c>
    </row>
    <row r="5" ht="44.25" customHeight="1" spans="1:10">
      <c r="A5" s="67" t="s">
        <v>630</v>
      </c>
      <c r="B5" s="67" t="s">
        <v>297</v>
      </c>
      <c r="C5" s="67" t="s">
        <v>298</v>
      </c>
      <c r="D5" s="67" t="s">
        <v>299</v>
      </c>
      <c r="E5" s="67" t="s">
        <v>300</v>
      </c>
      <c r="F5" s="68" t="s">
        <v>301</v>
      </c>
      <c r="G5" s="67" t="s">
        <v>302</v>
      </c>
      <c r="H5" s="68" t="s">
        <v>303</v>
      </c>
      <c r="I5" s="68" t="s">
        <v>304</v>
      </c>
      <c r="J5" s="67" t="s">
        <v>305</v>
      </c>
    </row>
    <row r="6" ht="14.25" customHeight="1" spans="1:10">
      <c r="A6" s="67">
        <v>1</v>
      </c>
      <c r="B6" s="67">
        <v>2</v>
      </c>
      <c r="C6" s="67">
        <v>3</v>
      </c>
      <c r="D6" s="67">
        <v>4</v>
      </c>
      <c r="E6" s="67">
        <v>5</v>
      </c>
      <c r="F6" s="68">
        <v>6</v>
      </c>
      <c r="G6" s="67">
        <v>7</v>
      </c>
      <c r="H6" s="68">
        <v>8</v>
      </c>
      <c r="I6" s="68">
        <v>9</v>
      </c>
      <c r="J6" s="67">
        <v>10</v>
      </c>
    </row>
    <row r="7" ht="42" customHeight="1" spans="1:10">
      <c r="A7" s="33"/>
      <c r="B7" s="69"/>
      <c r="C7" s="69"/>
      <c r="D7" s="69"/>
      <c r="E7" s="70"/>
      <c r="F7" s="71"/>
      <c r="G7" s="70"/>
      <c r="H7" s="71"/>
      <c r="I7" s="71"/>
      <c r="J7" s="70"/>
    </row>
    <row r="8" ht="42" customHeight="1" spans="1:10">
      <c r="A8" s="33"/>
      <c r="B8" s="21"/>
      <c r="C8" s="21"/>
      <c r="D8" s="21"/>
      <c r="E8" s="33"/>
      <c r="F8" s="21"/>
      <c r="G8" s="33"/>
      <c r="H8" s="21"/>
      <c r="I8" s="21"/>
      <c r="J8" s="33"/>
    </row>
    <row r="11" customHeight="1" spans="1:1">
      <c r="A11" s="39" t="s">
        <v>634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8"/>
  <sheetViews>
    <sheetView showZeros="0" workbookViewId="0">
      <pane ySplit="1" topLeftCell="A2" activePane="bottomLeft" state="frozen"/>
      <selection/>
      <selection pane="bottomLeft" activeCell="D13" sqref="D13"/>
    </sheetView>
  </sheetViews>
  <sheetFormatPr defaultColWidth="10.4259259259259" defaultRowHeight="14.25" customHeight="1"/>
  <cols>
    <col min="1" max="2" width="33.7037037037037" customWidth="1"/>
    <col min="3" max="3" width="12" customWidth="1"/>
    <col min="4" max="4" width="28" customWidth="1"/>
    <col min="5" max="5" width="19.1111111111111" customWidth="1"/>
    <col min="6" max="6" width="13.5555555555556" customWidth="1"/>
    <col min="7" max="7" width="14.1111111111111" customWidth="1"/>
    <col min="8" max="8" width="15.5555555555556" customWidth="1"/>
    <col min="9" max="9" width="23.2222222222222" customWidth="1"/>
  </cols>
  <sheetData>
    <row r="1" customHeight="1" spans="1:9">
      <c r="A1" s="1"/>
      <c r="B1" s="1"/>
      <c r="C1" s="1"/>
      <c r="D1" s="1"/>
      <c r="E1" s="1"/>
      <c r="F1" s="1"/>
      <c r="G1" s="1"/>
      <c r="H1" s="1"/>
      <c r="I1" s="1"/>
    </row>
    <row r="2" customHeight="1" spans="1:9">
      <c r="A2" s="42" t="s">
        <v>635</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
        <v>1</v>
      </c>
      <c r="B4" s="49"/>
      <c r="C4" s="49"/>
      <c r="D4" s="50"/>
      <c r="F4" s="47"/>
      <c r="G4" s="46"/>
      <c r="H4" s="46"/>
      <c r="I4" s="64" t="s">
        <v>2</v>
      </c>
    </row>
    <row r="5" ht="28.5" customHeight="1" spans="1:9">
      <c r="A5" s="51" t="s">
        <v>170</v>
      </c>
      <c r="B5" s="52" t="s">
        <v>171</v>
      </c>
      <c r="C5" s="53" t="s">
        <v>636</v>
      </c>
      <c r="D5" s="51" t="s">
        <v>637</v>
      </c>
      <c r="E5" s="51" t="s">
        <v>638</v>
      </c>
      <c r="F5" s="51" t="s">
        <v>639</v>
      </c>
      <c r="G5" s="52" t="s">
        <v>640</v>
      </c>
      <c r="H5" s="40"/>
      <c r="I5" s="51"/>
    </row>
    <row r="6" ht="21" customHeight="1" spans="1:9">
      <c r="A6" s="53"/>
      <c r="B6" s="54"/>
      <c r="C6" s="54"/>
      <c r="D6" s="55"/>
      <c r="E6" s="54"/>
      <c r="F6" s="54"/>
      <c r="G6" s="52" t="s">
        <v>578</v>
      </c>
      <c r="H6" s="52" t="s">
        <v>641</v>
      </c>
      <c r="I6" s="52" t="s">
        <v>642</v>
      </c>
    </row>
    <row r="7" s="39" customFormat="1" ht="21" customHeight="1" spans="1:9">
      <c r="A7" s="23" t="s">
        <v>70</v>
      </c>
      <c r="B7" s="23" t="s">
        <v>70</v>
      </c>
      <c r="C7" s="56" t="s">
        <v>643</v>
      </c>
      <c r="D7" s="57" t="s">
        <v>644</v>
      </c>
      <c r="E7" s="21" t="s">
        <v>608</v>
      </c>
      <c r="F7" s="23" t="s">
        <v>495</v>
      </c>
      <c r="G7" s="58">
        <v>50</v>
      </c>
      <c r="H7" s="59">
        <v>5000</v>
      </c>
      <c r="I7" s="59">
        <v>250000</v>
      </c>
    </row>
    <row r="8" s="39" customFormat="1" ht="21" customHeight="1" spans="1:9">
      <c r="A8" s="23" t="s">
        <v>70</v>
      </c>
      <c r="B8" s="23" t="s">
        <v>70</v>
      </c>
      <c r="C8" s="56" t="s">
        <v>643</v>
      </c>
      <c r="D8" s="57" t="s">
        <v>645</v>
      </c>
      <c r="E8" s="21" t="s">
        <v>609</v>
      </c>
      <c r="F8" s="23" t="s">
        <v>347</v>
      </c>
      <c r="G8" s="58">
        <v>5</v>
      </c>
      <c r="H8" s="59">
        <v>800</v>
      </c>
      <c r="I8" s="59">
        <v>4000</v>
      </c>
    </row>
    <row r="9" s="39" customFormat="1" ht="21" customHeight="1" spans="1:9">
      <c r="A9" s="23" t="s">
        <v>70</v>
      </c>
      <c r="B9" s="23" t="s">
        <v>70</v>
      </c>
      <c r="C9" s="56" t="s">
        <v>643</v>
      </c>
      <c r="D9" s="57" t="s">
        <v>646</v>
      </c>
      <c r="E9" s="21" t="s">
        <v>502</v>
      </c>
      <c r="F9" s="23" t="s">
        <v>495</v>
      </c>
      <c r="G9" s="58">
        <v>53</v>
      </c>
      <c r="H9" s="59">
        <v>1000</v>
      </c>
      <c r="I9" s="59">
        <v>53000</v>
      </c>
    </row>
    <row r="10" s="39" customFormat="1" ht="21" customHeight="1" spans="1:9">
      <c r="A10" s="23" t="s">
        <v>70</v>
      </c>
      <c r="B10" s="23" t="s">
        <v>70</v>
      </c>
      <c r="C10" s="56" t="s">
        <v>643</v>
      </c>
      <c r="D10" s="57" t="s">
        <v>647</v>
      </c>
      <c r="E10" s="21" t="s">
        <v>494</v>
      </c>
      <c r="F10" s="23" t="s">
        <v>495</v>
      </c>
      <c r="G10" s="58">
        <v>2</v>
      </c>
      <c r="H10" s="59">
        <v>500</v>
      </c>
      <c r="I10" s="59">
        <v>1000</v>
      </c>
    </row>
    <row r="11" s="39" customFormat="1" ht="21" customHeight="1" spans="1:9">
      <c r="A11" s="23" t="s">
        <v>70</v>
      </c>
      <c r="B11" s="23" t="s">
        <v>70</v>
      </c>
      <c r="C11" s="56" t="s">
        <v>643</v>
      </c>
      <c r="D11" s="57" t="s">
        <v>648</v>
      </c>
      <c r="E11" s="21" t="s">
        <v>516</v>
      </c>
      <c r="F11" s="23" t="s">
        <v>517</v>
      </c>
      <c r="G11" s="58">
        <v>1</v>
      </c>
      <c r="H11" s="59">
        <v>100000</v>
      </c>
      <c r="I11" s="59">
        <v>100000</v>
      </c>
    </row>
    <row r="12" s="39" customFormat="1" ht="21" customHeight="1" spans="1:9">
      <c r="A12" s="23" t="s">
        <v>70</v>
      </c>
      <c r="B12" s="23" t="s">
        <v>70</v>
      </c>
      <c r="C12" s="56" t="s">
        <v>643</v>
      </c>
      <c r="D12" s="57" t="s">
        <v>649</v>
      </c>
      <c r="E12" s="21" t="s">
        <v>650</v>
      </c>
      <c r="F12" s="23" t="s">
        <v>495</v>
      </c>
      <c r="G12" s="58">
        <v>5</v>
      </c>
      <c r="H12" s="59">
        <v>2000</v>
      </c>
      <c r="I12" s="59">
        <v>10000</v>
      </c>
    </row>
    <row r="13" s="39" customFormat="1" ht="21" customHeight="1" spans="1:9">
      <c r="A13" s="23" t="s">
        <v>70</v>
      </c>
      <c r="B13" s="23" t="s">
        <v>70</v>
      </c>
      <c r="C13" s="56" t="s">
        <v>643</v>
      </c>
      <c r="D13" s="57" t="s">
        <v>651</v>
      </c>
      <c r="E13" s="21" t="s">
        <v>519</v>
      </c>
      <c r="F13" s="23" t="s">
        <v>495</v>
      </c>
      <c r="G13" s="58">
        <v>2</v>
      </c>
      <c r="H13" s="59">
        <v>800</v>
      </c>
      <c r="I13" s="59">
        <v>1600</v>
      </c>
    </row>
    <row r="14" s="39" customFormat="1" ht="21" customHeight="1" spans="1:9">
      <c r="A14" s="23" t="s">
        <v>70</v>
      </c>
      <c r="B14" s="23" t="s">
        <v>70</v>
      </c>
      <c r="C14" s="56" t="s">
        <v>643</v>
      </c>
      <c r="D14" s="57" t="s">
        <v>652</v>
      </c>
      <c r="E14" s="21" t="s">
        <v>605</v>
      </c>
      <c r="F14" s="23" t="s">
        <v>509</v>
      </c>
      <c r="G14" s="58">
        <v>54</v>
      </c>
      <c r="H14" s="59">
        <v>5000</v>
      </c>
      <c r="I14" s="59">
        <v>270000</v>
      </c>
    </row>
    <row r="15" s="39" customFormat="1" ht="21" customHeight="1" spans="1:9">
      <c r="A15" s="23" t="s">
        <v>70</v>
      </c>
      <c r="B15" s="23" t="s">
        <v>70</v>
      </c>
      <c r="C15" s="56" t="s">
        <v>643</v>
      </c>
      <c r="D15" s="57" t="s">
        <v>653</v>
      </c>
      <c r="E15" s="21" t="s">
        <v>610</v>
      </c>
      <c r="F15" s="23" t="s">
        <v>495</v>
      </c>
      <c r="G15" s="58">
        <v>1</v>
      </c>
      <c r="H15" s="59">
        <v>1000</v>
      </c>
      <c r="I15" s="59">
        <v>1000</v>
      </c>
    </row>
    <row r="16" s="39" customFormat="1" ht="21" customHeight="1" spans="1:9">
      <c r="A16" s="23" t="s">
        <v>70</v>
      </c>
      <c r="B16" s="23" t="s">
        <v>70</v>
      </c>
      <c r="C16" s="56" t="s">
        <v>643</v>
      </c>
      <c r="D16" s="57" t="s">
        <v>654</v>
      </c>
      <c r="E16" s="21" t="s">
        <v>607</v>
      </c>
      <c r="F16" s="23" t="s">
        <v>495</v>
      </c>
      <c r="G16" s="58">
        <v>2</v>
      </c>
      <c r="H16" s="59">
        <v>200</v>
      </c>
      <c r="I16" s="59">
        <v>400</v>
      </c>
    </row>
    <row r="17" s="39" customFormat="1" ht="21" customHeight="1" spans="1:9">
      <c r="A17" s="23" t="s">
        <v>70</v>
      </c>
      <c r="B17" s="23" t="s">
        <v>70</v>
      </c>
      <c r="C17" s="56" t="s">
        <v>643</v>
      </c>
      <c r="D17" s="57" t="s">
        <v>655</v>
      </c>
      <c r="E17" s="21" t="s">
        <v>606</v>
      </c>
      <c r="F17" s="23" t="s">
        <v>495</v>
      </c>
      <c r="G17" s="58">
        <v>11</v>
      </c>
      <c r="H17" s="59">
        <v>3000</v>
      </c>
      <c r="I17" s="59">
        <v>33000</v>
      </c>
    </row>
    <row r="18" s="39" customFormat="1" ht="19.5" customHeight="1" spans="1:9">
      <c r="A18" s="60" t="s">
        <v>56</v>
      </c>
      <c r="B18" s="61"/>
      <c r="C18" s="61"/>
      <c r="D18" s="62"/>
      <c r="E18" s="63"/>
      <c r="F18" s="63"/>
      <c r="G18" s="58">
        <v>186</v>
      </c>
      <c r="H18" s="59">
        <v>119300</v>
      </c>
      <c r="I18" s="59">
        <v>724000</v>
      </c>
    </row>
  </sheetData>
  <mergeCells count="11">
    <mergeCell ref="A2:I2"/>
    <mergeCell ref="A3:I3"/>
    <mergeCell ref="A4:C4"/>
    <mergeCell ref="G5:I5"/>
    <mergeCell ref="A18:F18"/>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pane ySplit="1" topLeftCell="A2" activePane="bottomLeft" state="frozen"/>
      <selection/>
      <selection pane="bottomLeft" activeCell="G17" sqref="G17"/>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3" t="s">
        <v>656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265</v>
      </c>
      <c r="B5" s="9" t="s">
        <v>173</v>
      </c>
      <c r="C5" s="9" t="s">
        <v>266</v>
      </c>
      <c r="D5" s="10" t="s">
        <v>174</v>
      </c>
      <c r="E5" s="10" t="s">
        <v>175</v>
      </c>
      <c r="F5" s="10" t="s">
        <v>267</v>
      </c>
      <c r="G5" s="10" t="s">
        <v>268</v>
      </c>
      <c r="H5" s="31" t="s">
        <v>56</v>
      </c>
      <c r="I5" s="11" t="s">
        <v>657</v>
      </c>
      <c r="J5" s="12"/>
      <c r="K5" s="13"/>
    </row>
    <row r="6" ht="21.75" customHeight="1" spans="1:11">
      <c r="A6" s="14"/>
      <c r="B6" s="14"/>
      <c r="C6" s="14"/>
      <c r="D6" s="15"/>
      <c r="E6" s="15"/>
      <c r="F6" s="15"/>
      <c r="G6" s="15"/>
      <c r="H6" s="32"/>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40">
        <v>10</v>
      </c>
      <c r="K8" s="40">
        <v>11</v>
      </c>
    </row>
    <row r="9" ht="18.75" customHeight="1" spans="1:11">
      <c r="A9" s="33"/>
      <c r="B9" s="21"/>
      <c r="C9" s="33"/>
      <c r="D9" s="33"/>
      <c r="E9" s="33"/>
      <c r="F9" s="33"/>
      <c r="G9" s="33"/>
      <c r="H9" s="34"/>
      <c r="I9" s="41"/>
      <c r="J9" s="41"/>
      <c r="K9" s="34"/>
    </row>
    <row r="10" ht="18.75" customHeight="1" spans="1:11">
      <c r="A10" s="35"/>
      <c r="B10" s="21"/>
      <c r="C10" s="21"/>
      <c r="D10" s="21"/>
      <c r="E10" s="21"/>
      <c r="F10" s="21"/>
      <c r="G10" s="21"/>
      <c r="H10" s="27"/>
      <c r="I10" s="27"/>
      <c r="J10" s="27"/>
      <c r="K10" s="34"/>
    </row>
    <row r="11" ht="18.75" customHeight="1" spans="1:11">
      <c r="A11" s="36" t="s">
        <v>161</v>
      </c>
      <c r="B11" s="37"/>
      <c r="C11" s="37"/>
      <c r="D11" s="37"/>
      <c r="E11" s="37"/>
      <c r="F11" s="37"/>
      <c r="G11" s="38"/>
      <c r="H11" s="27"/>
      <c r="I11" s="27"/>
      <c r="J11" s="27"/>
      <c r="K11" s="34"/>
    </row>
    <row r="14" customHeight="1" spans="1:1">
      <c r="A14" s="39" t="s">
        <v>658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E9" sqref="E9:E16"/>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1"/>
      <c r="B1" s="1"/>
      <c r="C1" s="1"/>
      <c r="D1" s="1"/>
      <c r="E1" s="1"/>
      <c r="F1" s="1"/>
      <c r="G1" s="1"/>
    </row>
    <row r="2" ht="13.5" customHeight="1" spans="4:7">
      <c r="D2" s="2"/>
      <c r="G2" s="3" t="s">
        <v>659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266</v>
      </c>
      <c r="B5" s="9" t="s">
        <v>265</v>
      </c>
      <c r="C5" s="9" t="s">
        <v>173</v>
      </c>
      <c r="D5" s="10" t="s">
        <v>660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70</v>
      </c>
      <c r="B9" s="21" t="s">
        <v>281</v>
      </c>
      <c r="C9" s="22" t="s">
        <v>283</v>
      </c>
      <c r="D9" s="23" t="s">
        <v>661</v>
      </c>
      <c r="E9" s="24">
        <v>50000</v>
      </c>
      <c r="F9" s="24">
        <v>50000</v>
      </c>
      <c r="G9" s="24">
        <v>50000</v>
      </c>
    </row>
    <row r="10" ht="17.25" customHeight="1" spans="1:7">
      <c r="A10" s="21" t="s">
        <v>70</v>
      </c>
      <c r="B10" s="21" t="s">
        <v>281</v>
      </c>
      <c r="C10" s="25" t="s">
        <v>290</v>
      </c>
      <c r="D10" s="23" t="s">
        <v>661</v>
      </c>
      <c r="E10" s="24">
        <v>40000</v>
      </c>
      <c r="F10" s="24">
        <v>40000</v>
      </c>
      <c r="G10" s="24">
        <v>40000</v>
      </c>
    </row>
    <row r="11" ht="17.25" customHeight="1" spans="1:7">
      <c r="A11" s="21" t="s">
        <v>70</v>
      </c>
      <c r="B11" s="21" t="s">
        <v>271</v>
      </c>
      <c r="C11" s="25" t="s">
        <v>280</v>
      </c>
      <c r="D11" s="23" t="s">
        <v>661</v>
      </c>
      <c r="E11" s="26">
        <v>4422630.5</v>
      </c>
      <c r="F11" s="27"/>
      <c r="G11" s="27"/>
    </row>
    <row r="12" ht="17.25" customHeight="1" spans="1:7">
      <c r="A12" s="21" t="s">
        <v>70</v>
      </c>
      <c r="B12" s="21" t="s">
        <v>281</v>
      </c>
      <c r="C12" s="25" t="s">
        <v>292</v>
      </c>
      <c r="D12" s="23" t="s">
        <v>661</v>
      </c>
      <c r="E12" s="24">
        <v>966240</v>
      </c>
      <c r="F12" s="24">
        <v>966240</v>
      </c>
      <c r="G12" s="24">
        <v>966240</v>
      </c>
    </row>
    <row r="13" ht="17.25" customHeight="1" spans="1:7">
      <c r="A13" s="21" t="s">
        <v>70</v>
      </c>
      <c r="B13" s="21" t="s">
        <v>271</v>
      </c>
      <c r="C13" s="25" t="s">
        <v>278</v>
      </c>
      <c r="D13" s="23" t="s">
        <v>661</v>
      </c>
      <c r="E13" s="24">
        <v>2704324</v>
      </c>
      <c r="F13" s="27"/>
      <c r="G13" s="27"/>
    </row>
    <row r="14" ht="17.25" customHeight="1" spans="1:7">
      <c r="A14" s="21" t="s">
        <v>70</v>
      </c>
      <c r="B14" s="21" t="s">
        <v>271</v>
      </c>
      <c r="C14" s="25" t="s">
        <v>273</v>
      </c>
      <c r="D14" s="23" t="s">
        <v>661</v>
      </c>
      <c r="E14" s="26">
        <v>5380545.5</v>
      </c>
      <c r="F14" s="27"/>
      <c r="G14" s="27"/>
    </row>
    <row r="15" ht="17.25" customHeight="1" spans="1:7">
      <c r="A15" s="21" t="s">
        <v>70</v>
      </c>
      <c r="B15" s="21" t="s">
        <v>284</v>
      </c>
      <c r="C15" s="25" t="s">
        <v>294</v>
      </c>
      <c r="D15" s="23" t="s">
        <v>661</v>
      </c>
      <c r="E15" s="26">
        <v>1168500</v>
      </c>
      <c r="F15" s="27"/>
      <c r="G15" s="27"/>
    </row>
    <row r="16" ht="17.25" customHeight="1" spans="1:7">
      <c r="A16" s="21" t="s">
        <v>70</v>
      </c>
      <c r="B16" s="21" t="s">
        <v>284</v>
      </c>
      <c r="C16" s="25" t="s">
        <v>286</v>
      </c>
      <c r="D16" s="23" t="s">
        <v>661</v>
      </c>
      <c r="E16" s="26">
        <v>724000</v>
      </c>
      <c r="F16" s="27"/>
      <c r="G16" s="27"/>
    </row>
    <row r="17" ht="18.75" customHeight="1" spans="1:7">
      <c r="A17" s="28" t="s">
        <v>56</v>
      </c>
      <c r="B17" s="29" t="s">
        <v>662</v>
      </c>
      <c r="C17" s="29"/>
      <c r="D17" s="30"/>
      <c r="E17" s="27">
        <f>SUM(E9:E16)</f>
        <v>15456240</v>
      </c>
      <c r="F17" s="27">
        <f>SUM(F9:F16)</f>
        <v>1056240</v>
      </c>
      <c r="G17" s="27">
        <f>SUM(G9:G16)</f>
        <v>1056240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E11" sqref="E11"/>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53</v>
      </c>
    </row>
    <row r="3" ht="41.25" customHeight="1" spans="1:1">
      <c r="A3" s="45" t="str">
        <f>"2025"&amp;"年部门收入预算表"</f>
        <v>2025年部门收入预算表</v>
      </c>
    </row>
    <row r="4" ht="17.25" customHeight="1" spans="1:19">
      <c r="A4" s="48" t="s">
        <v>1</v>
      </c>
      <c r="S4" s="50" t="s">
        <v>2</v>
      </c>
    </row>
    <row r="5" ht="21.75" customHeight="1" spans="1:19">
      <c r="A5" s="223" t="s">
        <v>54</v>
      </c>
      <c r="B5" s="224" t="s">
        <v>55</v>
      </c>
      <c r="C5" s="224" t="s">
        <v>56</v>
      </c>
      <c r="D5" s="225" t="s">
        <v>57</v>
      </c>
      <c r="E5" s="225"/>
      <c r="F5" s="225"/>
      <c r="G5" s="225"/>
      <c r="H5" s="225"/>
      <c r="I5" s="141"/>
      <c r="J5" s="225"/>
      <c r="K5" s="225"/>
      <c r="L5" s="225"/>
      <c r="M5" s="225"/>
      <c r="N5" s="232"/>
      <c r="O5" s="225" t="s">
        <v>46</v>
      </c>
      <c r="P5" s="225"/>
      <c r="Q5" s="225"/>
      <c r="R5" s="225"/>
      <c r="S5" s="232"/>
    </row>
    <row r="6" ht="27" customHeight="1" spans="1:19">
      <c r="A6" s="226"/>
      <c r="B6" s="227"/>
      <c r="C6" s="227"/>
      <c r="D6" s="227" t="s">
        <v>58</v>
      </c>
      <c r="E6" s="227" t="s">
        <v>59</v>
      </c>
      <c r="F6" s="227" t="s">
        <v>60</v>
      </c>
      <c r="G6" s="227" t="s">
        <v>61</v>
      </c>
      <c r="H6" s="227" t="s">
        <v>62</v>
      </c>
      <c r="I6" s="233" t="s">
        <v>63</v>
      </c>
      <c r="J6" s="234"/>
      <c r="K6" s="234"/>
      <c r="L6" s="234"/>
      <c r="M6" s="234"/>
      <c r="N6" s="235"/>
      <c r="O6" s="227" t="s">
        <v>58</v>
      </c>
      <c r="P6" s="227" t="s">
        <v>59</v>
      </c>
      <c r="Q6" s="227" t="s">
        <v>60</v>
      </c>
      <c r="R6" s="227" t="s">
        <v>61</v>
      </c>
      <c r="S6" s="227" t="s">
        <v>64</v>
      </c>
    </row>
    <row r="7" ht="30" customHeight="1" spans="1:19">
      <c r="A7" s="228"/>
      <c r="B7" s="107"/>
      <c r="C7" s="124"/>
      <c r="D7" s="124"/>
      <c r="E7" s="124"/>
      <c r="F7" s="124"/>
      <c r="G7" s="124"/>
      <c r="H7" s="124"/>
      <c r="I7" s="71" t="s">
        <v>58</v>
      </c>
      <c r="J7" s="235" t="s">
        <v>65</v>
      </c>
      <c r="K7" s="235" t="s">
        <v>66</v>
      </c>
      <c r="L7" s="235" t="s">
        <v>67</v>
      </c>
      <c r="M7" s="235" t="s">
        <v>68</v>
      </c>
      <c r="N7" s="235" t="s">
        <v>69</v>
      </c>
      <c r="O7" s="236"/>
      <c r="P7" s="236"/>
      <c r="Q7" s="236"/>
      <c r="R7" s="236"/>
      <c r="S7" s="124"/>
    </row>
    <row r="8" ht="15" customHeight="1" spans="1:19">
      <c r="A8" s="229">
        <v>1</v>
      </c>
      <c r="B8" s="229">
        <v>2</v>
      </c>
      <c r="C8" s="229">
        <v>3</v>
      </c>
      <c r="D8" s="229">
        <v>4</v>
      </c>
      <c r="E8" s="229">
        <v>5</v>
      </c>
      <c r="F8" s="229">
        <v>6</v>
      </c>
      <c r="G8" s="229">
        <v>7</v>
      </c>
      <c r="H8" s="229">
        <v>8</v>
      </c>
      <c r="I8" s="71">
        <v>9</v>
      </c>
      <c r="J8" s="229">
        <v>10</v>
      </c>
      <c r="K8" s="229">
        <v>11</v>
      </c>
      <c r="L8" s="229">
        <v>12</v>
      </c>
      <c r="M8" s="229">
        <v>13</v>
      </c>
      <c r="N8" s="229">
        <v>14</v>
      </c>
      <c r="O8" s="229">
        <v>15</v>
      </c>
      <c r="P8" s="229">
        <v>16</v>
      </c>
      <c r="Q8" s="229">
        <v>17</v>
      </c>
      <c r="R8" s="229">
        <v>18</v>
      </c>
      <c r="S8" s="229">
        <v>19</v>
      </c>
    </row>
    <row r="9" ht="15" customHeight="1" spans="1:19">
      <c r="A9" s="230">
        <v>150</v>
      </c>
      <c r="B9" s="21" t="s">
        <v>70</v>
      </c>
      <c r="C9" s="81">
        <v>70421320.66</v>
      </c>
      <c r="D9" s="81">
        <v>70421320.66</v>
      </c>
      <c r="E9" s="81">
        <v>70421320.66</v>
      </c>
      <c r="F9" s="229"/>
      <c r="G9" s="229"/>
      <c r="H9" s="229"/>
      <c r="I9" s="71"/>
      <c r="J9" s="229"/>
      <c r="K9" s="229"/>
      <c r="L9" s="229"/>
      <c r="M9" s="229"/>
      <c r="N9" s="229"/>
      <c r="O9" s="229"/>
      <c r="P9" s="229"/>
      <c r="Q9" s="229"/>
      <c r="R9" s="229"/>
      <c r="S9" s="229"/>
    </row>
    <row r="10" ht="18" customHeight="1" spans="1:19">
      <c r="A10" s="21">
        <v>150001</v>
      </c>
      <c r="B10" s="21" t="s">
        <v>70</v>
      </c>
      <c r="C10" s="81">
        <v>70421320.66</v>
      </c>
      <c r="D10" s="81">
        <v>70421320.66</v>
      </c>
      <c r="E10" s="81">
        <v>70421320.66</v>
      </c>
      <c r="F10" s="81"/>
      <c r="G10" s="81"/>
      <c r="H10" s="81"/>
      <c r="I10" s="81"/>
      <c r="J10" s="81"/>
      <c r="K10" s="81"/>
      <c r="L10" s="81"/>
      <c r="M10" s="81"/>
      <c r="N10" s="81"/>
      <c r="O10" s="81"/>
      <c r="P10" s="81"/>
      <c r="Q10" s="81"/>
      <c r="R10" s="81"/>
      <c r="S10" s="81"/>
    </row>
    <row r="11" ht="18" customHeight="1" spans="1:19">
      <c r="A11" s="53" t="s">
        <v>56</v>
      </c>
      <c r="B11" s="231"/>
      <c r="C11" s="81">
        <v>70421320.66</v>
      </c>
      <c r="D11" s="81">
        <v>70421320.66</v>
      </c>
      <c r="E11" s="81">
        <v>70421320.66</v>
      </c>
      <c r="F11" s="81"/>
      <c r="G11" s="81"/>
      <c r="H11" s="81"/>
      <c r="I11" s="81"/>
      <c r="J11" s="81"/>
      <c r="K11" s="81"/>
      <c r="L11" s="81"/>
      <c r="M11" s="81"/>
      <c r="N11" s="81"/>
      <c r="O11" s="81"/>
      <c r="P11" s="81"/>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workbookViewId="0">
      <pane ySplit="1" topLeftCell="A2" activePane="bottomLeft" state="frozen"/>
      <selection/>
      <selection pane="bottomLeft" activeCell="F10" sqref="F10:F17"/>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50" t="s">
        <v>71</v>
      </c>
    </row>
    <row r="3" ht="41.25" customHeight="1" spans="1:1">
      <c r="A3" s="45" t="str">
        <f>"2025"&amp;"年部门支出预算表"</f>
        <v>2025年部门支出预算表</v>
      </c>
    </row>
    <row r="4" ht="17.25" customHeight="1" spans="1:15">
      <c r="A4" s="48" t="s">
        <v>1</v>
      </c>
      <c r="O4" s="50" t="s">
        <v>2</v>
      </c>
    </row>
    <row r="5" ht="27" customHeight="1" spans="1:15">
      <c r="A5" s="205" t="s">
        <v>72</v>
      </c>
      <c r="B5" s="205" t="s">
        <v>73</v>
      </c>
      <c r="C5" s="205" t="s">
        <v>56</v>
      </c>
      <c r="D5" s="206" t="s">
        <v>59</v>
      </c>
      <c r="E5" s="207"/>
      <c r="F5" s="208"/>
      <c r="G5" s="209" t="s">
        <v>60</v>
      </c>
      <c r="H5" s="209" t="s">
        <v>61</v>
      </c>
      <c r="I5" s="209" t="s">
        <v>74</v>
      </c>
      <c r="J5" s="206" t="s">
        <v>63</v>
      </c>
      <c r="K5" s="207"/>
      <c r="L5" s="207"/>
      <c r="M5" s="207"/>
      <c r="N5" s="220"/>
      <c r="O5" s="221"/>
    </row>
    <row r="6" ht="42" customHeight="1" spans="1:15">
      <c r="A6" s="210"/>
      <c r="B6" s="210"/>
      <c r="C6" s="211"/>
      <c r="D6" s="212" t="s">
        <v>58</v>
      </c>
      <c r="E6" s="212" t="s">
        <v>75</v>
      </c>
      <c r="F6" s="212" t="s">
        <v>76</v>
      </c>
      <c r="G6" s="211"/>
      <c r="H6" s="211"/>
      <c r="I6" s="222"/>
      <c r="J6" s="212" t="s">
        <v>58</v>
      </c>
      <c r="K6" s="197" t="s">
        <v>77</v>
      </c>
      <c r="L6" s="197" t="s">
        <v>78</v>
      </c>
      <c r="M6" s="197" t="s">
        <v>79</v>
      </c>
      <c r="N6" s="197" t="s">
        <v>80</v>
      </c>
      <c r="O6" s="197" t="s">
        <v>81</v>
      </c>
    </row>
    <row r="7" ht="18" customHeight="1" spans="1:15">
      <c r="A7" s="213" t="s">
        <v>82</v>
      </c>
      <c r="B7" s="213" t="s">
        <v>83</v>
      </c>
      <c r="C7" s="213" t="s">
        <v>84</v>
      </c>
      <c r="D7" s="23" t="s">
        <v>85</v>
      </c>
      <c r="E7" s="23" t="s">
        <v>86</v>
      </c>
      <c r="F7" s="23" t="s">
        <v>87</v>
      </c>
      <c r="G7" s="23" t="s">
        <v>88</v>
      </c>
      <c r="H7" s="23" t="s">
        <v>89</v>
      </c>
      <c r="I7" s="23" t="s">
        <v>90</v>
      </c>
      <c r="J7" s="23" t="s">
        <v>91</v>
      </c>
      <c r="K7" s="23" t="s">
        <v>92</v>
      </c>
      <c r="L7" s="23" t="s">
        <v>93</v>
      </c>
      <c r="M7" s="23" t="s">
        <v>94</v>
      </c>
      <c r="N7" s="213" t="s">
        <v>95</v>
      </c>
      <c r="O7" s="23" t="s">
        <v>96</v>
      </c>
    </row>
    <row r="8" ht="18" customHeight="1" spans="1:15">
      <c r="A8" s="214">
        <v>201</v>
      </c>
      <c r="B8" s="188" t="s">
        <v>97</v>
      </c>
      <c r="C8" s="215">
        <v>52788806.84</v>
      </c>
      <c r="D8" s="216">
        <f>E8+F8</f>
        <v>52788806.84</v>
      </c>
      <c r="E8" s="157">
        <v>37332566.84</v>
      </c>
      <c r="F8" s="216">
        <v>15456240</v>
      </c>
      <c r="G8" s="23"/>
      <c r="H8" s="23"/>
      <c r="I8" s="23"/>
      <c r="J8" s="23"/>
      <c r="K8" s="23"/>
      <c r="L8" s="23"/>
      <c r="M8" s="23"/>
      <c r="N8" s="213"/>
      <c r="O8" s="23"/>
    </row>
    <row r="9" ht="18" customHeight="1" spans="1:15">
      <c r="A9" s="214">
        <v>20138</v>
      </c>
      <c r="B9" s="191" t="s">
        <v>98</v>
      </c>
      <c r="C9" s="215">
        <v>52788806.84</v>
      </c>
      <c r="D9" s="216">
        <f t="shared" ref="D9:D33" si="0">E9+F9</f>
        <v>52788806.84</v>
      </c>
      <c r="E9" s="157">
        <v>37332566.84</v>
      </c>
      <c r="F9" s="216">
        <v>15456240</v>
      </c>
      <c r="G9" s="23"/>
      <c r="H9" s="23"/>
      <c r="I9" s="23"/>
      <c r="J9" s="23"/>
      <c r="K9" s="23"/>
      <c r="L9" s="23"/>
      <c r="M9" s="23"/>
      <c r="N9" s="213"/>
      <c r="O9" s="23"/>
    </row>
    <row r="10" ht="18" customHeight="1" spans="1:15">
      <c r="A10" s="214">
        <v>2013801</v>
      </c>
      <c r="B10" s="192" t="s">
        <v>99</v>
      </c>
      <c r="C10" s="215">
        <v>44703937.34</v>
      </c>
      <c r="D10" s="216">
        <f t="shared" si="0"/>
        <v>44703937.34</v>
      </c>
      <c r="E10" s="157">
        <v>37332566.84</v>
      </c>
      <c r="F10" s="216">
        <v>7371370.5</v>
      </c>
      <c r="G10" s="23"/>
      <c r="H10" s="23"/>
      <c r="I10" s="23"/>
      <c r="J10" s="23"/>
      <c r="K10" s="23"/>
      <c r="L10" s="23"/>
      <c r="M10" s="23"/>
      <c r="N10" s="213"/>
      <c r="O10" s="23"/>
    </row>
    <row r="11" ht="18" customHeight="1" spans="1:15">
      <c r="A11" s="214">
        <v>2013802</v>
      </c>
      <c r="B11" s="192" t="s">
        <v>100</v>
      </c>
      <c r="C11" s="215">
        <v>776000</v>
      </c>
      <c r="D11" s="216">
        <f t="shared" si="0"/>
        <v>776000</v>
      </c>
      <c r="E11" s="157"/>
      <c r="F11" s="216">
        <v>776000</v>
      </c>
      <c r="G11" s="23"/>
      <c r="H11" s="23"/>
      <c r="I11" s="23"/>
      <c r="J11" s="23"/>
      <c r="K11" s="23"/>
      <c r="L11" s="23"/>
      <c r="M11" s="23"/>
      <c r="N11" s="213"/>
      <c r="O11" s="23"/>
    </row>
    <row r="12" ht="18" customHeight="1" spans="1:15">
      <c r="A12" s="214">
        <v>2013804</v>
      </c>
      <c r="B12" s="192" t="s">
        <v>101</v>
      </c>
      <c r="C12" s="215">
        <v>2579845.5</v>
      </c>
      <c r="D12" s="216">
        <f t="shared" si="0"/>
        <v>2579845.5</v>
      </c>
      <c r="E12" s="157"/>
      <c r="F12" s="216">
        <v>2579845.5</v>
      </c>
      <c r="G12" s="23"/>
      <c r="H12" s="23"/>
      <c r="I12" s="23"/>
      <c r="J12" s="23"/>
      <c r="K12" s="23"/>
      <c r="L12" s="23"/>
      <c r="M12" s="23"/>
      <c r="N12" s="213"/>
      <c r="O12" s="23"/>
    </row>
    <row r="13" ht="18" customHeight="1" spans="1:15">
      <c r="A13" s="214">
        <v>2013805</v>
      </c>
      <c r="B13" s="192" t="s">
        <v>102</v>
      </c>
      <c r="C13" s="215">
        <v>745700</v>
      </c>
      <c r="D13" s="216">
        <f t="shared" si="0"/>
        <v>745700</v>
      </c>
      <c r="E13" s="157"/>
      <c r="F13" s="216">
        <v>745700</v>
      </c>
      <c r="G13" s="23"/>
      <c r="H13" s="23"/>
      <c r="I13" s="23"/>
      <c r="J13" s="23"/>
      <c r="K13" s="23"/>
      <c r="L13" s="23"/>
      <c r="M13" s="23"/>
      <c r="N13" s="213"/>
      <c r="O13" s="23"/>
    </row>
    <row r="14" ht="18" customHeight="1" spans="1:15">
      <c r="A14" s="214">
        <v>2013812</v>
      </c>
      <c r="B14" s="192" t="s">
        <v>103</v>
      </c>
      <c r="C14" s="215">
        <v>50000</v>
      </c>
      <c r="D14" s="216">
        <f t="shared" si="0"/>
        <v>50000</v>
      </c>
      <c r="E14" s="157"/>
      <c r="F14" s="216">
        <v>50000</v>
      </c>
      <c r="G14" s="23"/>
      <c r="H14" s="23"/>
      <c r="I14" s="23"/>
      <c r="J14" s="23"/>
      <c r="K14" s="23"/>
      <c r="L14" s="23"/>
      <c r="M14" s="23"/>
      <c r="N14" s="213"/>
      <c r="O14" s="23"/>
    </row>
    <row r="15" ht="18" customHeight="1" spans="1:15">
      <c r="A15" s="214">
        <v>2013815</v>
      </c>
      <c r="B15" s="192" t="s">
        <v>104</v>
      </c>
      <c r="C15" s="215">
        <v>60000</v>
      </c>
      <c r="D15" s="216">
        <f t="shared" si="0"/>
        <v>60000</v>
      </c>
      <c r="E15" s="157"/>
      <c r="F15" s="216">
        <v>60000</v>
      </c>
      <c r="G15" s="23"/>
      <c r="H15" s="23"/>
      <c r="I15" s="23"/>
      <c r="J15" s="23"/>
      <c r="K15" s="23"/>
      <c r="L15" s="23"/>
      <c r="M15" s="23"/>
      <c r="N15" s="213"/>
      <c r="O15" s="23"/>
    </row>
    <row r="16" ht="18" customHeight="1" spans="1:15">
      <c r="A16" s="214">
        <v>2013816</v>
      </c>
      <c r="B16" s="192" t="s">
        <v>105</v>
      </c>
      <c r="C16" s="215">
        <v>3765324</v>
      </c>
      <c r="D16" s="216">
        <f t="shared" si="0"/>
        <v>3765324</v>
      </c>
      <c r="E16" s="157"/>
      <c r="F16" s="216">
        <v>3765324</v>
      </c>
      <c r="G16" s="23"/>
      <c r="H16" s="23"/>
      <c r="I16" s="23"/>
      <c r="J16" s="23"/>
      <c r="K16" s="23"/>
      <c r="L16" s="23"/>
      <c r="M16" s="23"/>
      <c r="N16" s="213"/>
      <c r="O16" s="23"/>
    </row>
    <row r="17" ht="18" customHeight="1" spans="1:15">
      <c r="A17" s="214">
        <v>2013899</v>
      </c>
      <c r="B17" s="192" t="s">
        <v>106</v>
      </c>
      <c r="C17" s="215">
        <v>108000</v>
      </c>
      <c r="D17" s="216">
        <f t="shared" si="0"/>
        <v>108000</v>
      </c>
      <c r="E17" s="157"/>
      <c r="F17" s="216">
        <v>108000</v>
      </c>
      <c r="G17" s="23"/>
      <c r="H17" s="23"/>
      <c r="I17" s="23"/>
      <c r="J17" s="23"/>
      <c r="K17" s="23"/>
      <c r="L17" s="23"/>
      <c r="M17" s="23"/>
      <c r="N17" s="213"/>
      <c r="O17" s="23"/>
    </row>
    <row r="18" ht="18" customHeight="1" spans="1:15">
      <c r="A18" s="214">
        <v>208</v>
      </c>
      <c r="B18" s="188" t="s">
        <v>107</v>
      </c>
      <c r="C18" s="215">
        <v>10197749.03</v>
      </c>
      <c r="D18" s="216">
        <f t="shared" si="0"/>
        <v>10197749.03</v>
      </c>
      <c r="E18" s="157">
        <v>10197749.03</v>
      </c>
      <c r="F18" s="216"/>
      <c r="G18" s="23"/>
      <c r="H18" s="23"/>
      <c r="I18" s="23"/>
      <c r="J18" s="23"/>
      <c r="K18" s="23"/>
      <c r="L18" s="23"/>
      <c r="M18" s="23"/>
      <c r="N18" s="213"/>
      <c r="O18" s="23"/>
    </row>
    <row r="19" ht="18" customHeight="1" spans="1:15">
      <c r="A19" s="214">
        <v>20805</v>
      </c>
      <c r="B19" s="191" t="s">
        <v>108</v>
      </c>
      <c r="C19" s="215">
        <v>10167749.03</v>
      </c>
      <c r="D19" s="216">
        <f t="shared" si="0"/>
        <v>10167749.03</v>
      </c>
      <c r="E19" s="157">
        <v>10167749.03</v>
      </c>
      <c r="F19" s="216"/>
      <c r="G19" s="23"/>
      <c r="H19" s="23"/>
      <c r="I19" s="23"/>
      <c r="J19" s="23"/>
      <c r="K19" s="23"/>
      <c r="L19" s="23"/>
      <c r="M19" s="23"/>
      <c r="N19" s="213"/>
      <c r="O19" s="23"/>
    </row>
    <row r="20" ht="18" customHeight="1" spans="1:15">
      <c r="A20" s="214">
        <v>2080501</v>
      </c>
      <c r="B20" s="192" t="s">
        <v>109</v>
      </c>
      <c r="C20" s="215">
        <v>5385600</v>
      </c>
      <c r="D20" s="216">
        <f t="shared" si="0"/>
        <v>5385600</v>
      </c>
      <c r="E20" s="157">
        <v>5385600</v>
      </c>
      <c r="F20" s="216"/>
      <c r="G20" s="23"/>
      <c r="H20" s="23"/>
      <c r="I20" s="23"/>
      <c r="J20" s="23"/>
      <c r="K20" s="23"/>
      <c r="L20" s="23"/>
      <c r="M20" s="23"/>
      <c r="N20" s="213"/>
      <c r="O20" s="23"/>
    </row>
    <row r="21" ht="18" customHeight="1" spans="1:15">
      <c r="A21" s="214">
        <v>2080502</v>
      </c>
      <c r="B21" s="192" t="s">
        <v>110</v>
      </c>
      <c r="C21" s="215">
        <v>264000</v>
      </c>
      <c r="D21" s="216">
        <f t="shared" si="0"/>
        <v>264000</v>
      </c>
      <c r="E21" s="157">
        <v>264000</v>
      </c>
      <c r="F21" s="216"/>
      <c r="G21" s="23"/>
      <c r="H21" s="23"/>
      <c r="I21" s="23"/>
      <c r="J21" s="23"/>
      <c r="K21" s="23"/>
      <c r="L21" s="23"/>
      <c r="M21" s="23"/>
      <c r="N21" s="213"/>
      <c r="O21" s="23"/>
    </row>
    <row r="22" ht="18" customHeight="1" spans="1:15">
      <c r="A22" s="214">
        <v>2080505</v>
      </c>
      <c r="B22" s="192" t="s">
        <v>111</v>
      </c>
      <c r="C22" s="215">
        <v>3418149.03</v>
      </c>
      <c r="D22" s="216">
        <f t="shared" si="0"/>
        <v>3418149.03</v>
      </c>
      <c r="E22" s="157">
        <v>3418149.03</v>
      </c>
      <c r="F22" s="216"/>
      <c r="G22" s="23"/>
      <c r="H22" s="23"/>
      <c r="I22" s="23"/>
      <c r="J22" s="23"/>
      <c r="K22" s="23"/>
      <c r="L22" s="23"/>
      <c r="M22" s="23"/>
      <c r="N22" s="213"/>
      <c r="O22" s="23"/>
    </row>
    <row r="23" ht="18" customHeight="1" spans="1:15">
      <c r="A23" s="214">
        <v>2080506</v>
      </c>
      <c r="B23" s="192" t="s">
        <v>112</v>
      </c>
      <c r="C23" s="215">
        <v>1100000</v>
      </c>
      <c r="D23" s="216">
        <f t="shared" si="0"/>
        <v>1100000</v>
      </c>
      <c r="E23" s="157">
        <v>1100000</v>
      </c>
      <c r="F23" s="216"/>
      <c r="G23" s="23"/>
      <c r="H23" s="23"/>
      <c r="I23" s="23"/>
      <c r="J23" s="23"/>
      <c r="K23" s="23"/>
      <c r="L23" s="23"/>
      <c r="M23" s="23"/>
      <c r="N23" s="213"/>
      <c r="O23" s="23"/>
    </row>
    <row r="24" ht="18" customHeight="1" spans="1:15">
      <c r="A24" s="214">
        <v>20808</v>
      </c>
      <c r="B24" s="191" t="s">
        <v>113</v>
      </c>
      <c r="C24" s="215">
        <v>30000</v>
      </c>
      <c r="D24" s="216">
        <f t="shared" si="0"/>
        <v>30000</v>
      </c>
      <c r="E24" s="157">
        <v>30000</v>
      </c>
      <c r="F24" s="216"/>
      <c r="G24" s="23"/>
      <c r="H24" s="23"/>
      <c r="I24" s="23"/>
      <c r="J24" s="23"/>
      <c r="K24" s="23"/>
      <c r="L24" s="23"/>
      <c r="M24" s="23"/>
      <c r="N24" s="213"/>
      <c r="O24" s="23"/>
    </row>
    <row r="25" ht="18" customHeight="1" spans="1:15">
      <c r="A25" s="214">
        <v>2080801</v>
      </c>
      <c r="B25" s="192" t="s">
        <v>114</v>
      </c>
      <c r="C25" s="215">
        <v>30000</v>
      </c>
      <c r="D25" s="216">
        <f t="shared" si="0"/>
        <v>30000</v>
      </c>
      <c r="E25" s="157">
        <v>30000</v>
      </c>
      <c r="F25" s="216"/>
      <c r="G25" s="23"/>
      <c r="H25" s="23"/>
      <c r="I25" s="23"/>
      <c r="J25" s="23"/>
      <c r="K25" s="23"/>
      <c r="L25" s="23"/>
      <c r="M25" s="23"/>
      <c r="N25" s="213"/>
      <c r="O25" s="23"/>
    </row>
    <row r="26" ht="18" customHeight="1" spans="1:15">
      <c r="A26" s="214">
        <v>210</v>
      </c>
      <c r="B26" s="188" t="s">
        <v>115</v>
      </c>
      <c r="C26" s="215">
        <v>3998264.52</v>
      </c>
      <c r="D26" s="216">
        <f t="shared" si="0"/>
        <v>3998264.52</v>
      </c>
      <c r="E26" s="157">
        <v>3998264.52</v>
      </c>
      <c r="F26" s="216"/>
      <c r="G26" s="23"/>
      <c r="H26" s="23"/>
      <c r="I26" s="23"/>
      <c r="J26" s="23"/>
      <c r="K26" s="23"/>
      <c r="L26" s="23"/>
      <c r="M26" s="23"/>
      <c r="N26" s="213"/>
      <c r="O26" s="23"/>
    </row>
    <row r="27" ht="18" customHeight="1" spans="1:15">
      <c r="A27" s="214">
        <v>21011</v>
      </c>
      <c r="B27" s="191" t="s">
        <v>116</v>
      </c>
      <c r="C27" s="215">
        <v>3998264.52</v>
      </c>
      <c r="D27" s="216">
        <f t="shared" si="0"/>
        <v>3998264.52</v>
      </c>
      <c r="E27" s="157">
        <v>3998264.52</v>
      </c>
      <c r="F27" s="216"/>
      <c r="G27" s="23"/>
      <c r="H27" s="23"/>
      <c r="I27" s="23"/>
      <c r="J27" s="23"/>
      <c r="K27" s="23"/>
      <c r="L27" s="23"/>
      <c r="M27" s="23"/>
      <c r="N27" s="213"/>
      <c r="O27" s="23"/>
    </row>
    <row r="28" ht="18" customHeight="1" spans="1:15">
      <c r="A28" s="214">
        <v>2101101</v>
      </c>
      <c r="B28" s="192" t="s">
        <v>117</v>
      </c>
      <c r="C28" s="215">
        <v>1778871.63</v>
      </c>
      <c r="D28" s="216">
        <f t="shared" si="0"/>
        <v>1778871.63</v>
      </c>
      <c r="E28" s="157">
        <v>1778871.63</v>
      </c>
      <c r="F28" s="216"/>
      <c r="G28" s="23"/>
      <c r="H28" s="23"/>
      <c r="I28" s="23"/>
      <c r="J28" s="23"/>
      <c r="K28" s="23"/>
      <c r="L28" s="23"/>
      <c r="M28" s="23"/>
      <c r="N28" s="213"/>
      <c r="O28" s="23"/>
    </row>
    <row r="29" ht="18" customHeight="1" spans="1:15">
      <c r="A29" s="214">
        <v>2101103</v>
      </c>
      <c r="B29" s="192" t="s">
        <v>118</v>
      </c>
      <c r="C29" s="215">
        <v>1978998.6</v>
      </c>
      <c r="D29" s="216">
        <f t="shared" si="0"/>
        <v>1978998.6</v>
      </c>
      <c r="E29" s="157">
        <v>1978998.6</v>
      </c>
      <c r="F29" s="216"/>
      <c r="G29" s="23"/>
      <c r="H29" s="23"/>
      <c r="I29" s="23"/>
      <c r="J29" s="23"/>
      <c r="K29" s="23"/>
      <c r="L29" s="23"/>
      <c r="M29" s="23"/>
      <c r="N29" s="213"/>
      <c r="O29" s="23"/>
    </row>
    <row r="30" ht="18" customHeight="1" spans="1:15">
      <c r="A30" s="214">
        <v>2101199</v>
      </c>
      <c r="B30" s="192" t="s">
        <v>119</v>
      </c>
      <c r="C30" s="215">
        <v>240394.29</v>
      </c>
      <c r="D30" s="216">
        <f t="shared" si="0"/>
        <v>240394.29</v>
      </c>
      <c r="E30" s="157">
        <v>240394.29</v>
      </c>
      <c r="F30" s="216"/>
      <c r="G30" s="23"/>
      <c r="H30" s="23"/>
      <c r="I30" s="23"/>
      <c r="J30" s="23"/>
      <c r="K30" s="23"/>
      <c r="L30" s="23"/>
      <c r="M30" s="23"/>
      <c r="N30" s="213"/>
      <c r="O30" s="23"/>
    </row>
    <row r="31" ht="18" customHeight="1" spans="1:15">
      <c r="A31" s="214">
        <v>221</v>
      </c>
      <c r="B31" s="188" t="s">
        <v>120</v>
      </c>
      <c r="C31" s="215">
        <v>3436500.27</v>
      </c>
      <c r="D31" s="216">
        <f t="shared" si="0"/>
        <v>3436500.27</v>
      </c>
      <c r="E31" s="157">
        <v>3436500.27</v>
      </c>
      <c r="F31" s="216"/>
      <c r="G31" s="23"/>
      <c r="H31" s="23"/>
      <c r="I31" s="23"/>
      <c r="J31" s="23"/>
      <c r="K31" s="23"/>
      <c r="L31" s="23"/>
      <c r="M31" s="23"/>
      <c r="N31" s="213"/>
      <c r="O31" s="23"/>
    </row>
    <row r="32" ht="18" customHeight="1" spans="1:15">
      <c r="A32" s="214">
        <v>22102</v>
      </c>
      <c r="B32" s="191" t="s">
        <v>121</v>
      </c>
      <c r="C32" s="215">
        <v>3436500.27</v>
      </c>
      <c r="D32" s="216">
        <f t="shared" si="0"/>
        <v>3436500.27</v>
      </c>
      <c r="E32" s="157">
        <v>3436500.27</v>
      </c>
      <c r="F32" s="216"/>
      <c r="G32" s="23"/>
      <c r="H32" s="23"/>
      <c r="I32" s="23"/>
      <c r="J32" s="23"/>
      <c r="K32" s="23"/>
      <c r="L32" s="23"/>
      <c r="M32" s="23"/>
      <c r="N32" s="213"/>
      <c r="O32" s="23"/>
    </row>
    <row r="33" ht="18" customHeight="1" spans="1:15">
      <c r="A33" s="214">
        <v>2210201</v>
      </c>
      <c r="B33" s="192" t="s">
        <v>122</v>
      </c>
      <c r="C33" s="215">
        <v>3436500.27</v>
      </c>
      <c r="D33" s="216">
        <f t="shared" si="0"/>
        <v>3436500.27</v>
      </c>
      <c r="E33" s="157">
        <v>3436500.27</v>
      </c>
      <c r="F33" s="216"/>
      <c r="G33" s="23"/>
      <c r="H33" s="23"/>
      <c r="I33" s="23"/>
      <c r="J33" s="23"/>
      <c r="K33" s="23"/>
      <c r="L33" s="23"/>
      <c r="M33" s="23"/>
      <c r="N33" s="213"/>
      <c r="O33" s="23"/>
    </row>
    <row r="34" s="204" customFormat="1" ht="21" customHeight="1" spans="1:15">
      <c r="A34" s="217" t="s">
        <v>56</v>
      </c>
      <c r="B34" s="218"/>
      <c r="C34" s="219">
        <v>70421320.66</v>
      </c>
      <c r="D34" s="219">
        <v>70421320.66</v>
      </c>
      <c r="E34" s="219">
        <v>54965080.66</v>
      </c>
      <c r="F34" s="219">
        <v>15456240</v>
      </c>
      <c r="G34" s="203"/>
      <c r="H34" s="203"/>
      <c r="I34" s="203"/>
      <c r="J34" s="203"/>
      <c r="K34" s="203"/>
      <c r="L34" s="203"/>
      <c r="M34" s="203"/>
      <c r="N34" s="203"/>
      <c r="O34" s="203"/>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ignoredErrors>
    <ignoredError sqref="D8:D33"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abSelected="1" workbookViewId="0">
      <pane ySplit="1" topLeftCell="A3" activePane="bottomLeft" state="frozen"/>
      <selection/>
      <selection pane="bottomLeft" activeCell="D8" sqref="D8:D28"/>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6"/>
      <c r="B2" s="50"/>
      <c r="C2" s="50"/>
      <c r="D2" s="50" t="s">
        <v>123</v>
      </c>
    </row>
    <row r="3" ht="41.25" customHeight="1" spans="1:1">
      <c r="A3" s="45" t="str">
        <f>"2025"&amp;"年部门财政拨款收支预算总表"</f>
        <v>2025年部门财政拨款收支预算总表</v>
      </c>
    </row>
    <row r="4" ht="17.25" customHeight="1" spans="1:4">
      <c r="A4" s="48" t="s">
        <v>1</v>
      </c>
      <c r="B4" s="196"/>
      <c r="D4" s="50" t="s">
        <v>2</v>
      </c>
    </row>
    <row r="5" ht="17.25" customHeight="1" spans="1:4">
      <c r="A5" s="197" t="s">
        <v>3</v>
      </c>
      <c r="B5" s="198"/>
      <c r="C5" s="197" t="s">
        <v>4</v>
      </c>
      <c r="D5" s="198"/>
    </row>
    <row r="6" ht="18.75" customHeight="1" spans="1:4">
      <c r="A6" s="197" t="s">
        <v>5</v>
      </c>
      <c r="B6" s="197" t="s">
        <v>6</v>
      </c>
      <c r="C6" s="197" t="s">
        <v>7</v>
      </c>
      <c r="D6" s="197" t="s">
        <v>6</v>
      </c>
    </row>
    <row r="7" ht="16.5" customHeight="1" spans="1:4">
      <c r="A7" s="199" t="s">
        <v>124</v>
      </c>
      <c r="B7" s="81">
        <v>70421320.66</v>
      </c>
      <c r="C7" s="199" t="s">
        <v>125</v>
      </c>
      <c r="D7" s="81">
        <v>70421320.66</v>
      </c>
    </row>
    <row r="8" ht="16.5" customHeight="1" spans="1:4">
      <c r="A8" s="199" t="s">
        <v>126</v>
      </c>
      <c r="B8" s="81">
        <v>70421320.66</v>
      </c>
      <c r="C8" s="199" t="s">
        <v>127</v>
      </c>
      <c r="D8" s="81">
        <v>52788806.84</v>
      </c>
    </row>
    <row r="9" ht="16.5" customHeight="1" spans="1:4">
      <c r="A9" s="199" t="s">
        <v>128</v>
      </c>
      <c r="B9" s="81"/>
      <c r="C9" s="199" t="s">
        <v>129</v>
      </c>
      <c r="D9" s="81"/>
    </row>
    <row r="10" ht="16.5" customHeight="1" spans="1:4">
      <c r="A10" s="199" t="s">
        <v>130</v>
      </c>
      <c r="B10" s="81"/>
      <c r="C10" s="199" t="s">
        <v>131</v>
      </c>
      <c r="D10" s="81"/>
    </row>
    <row r="11" ht="16.5" customHeight="1" spans="1:4">
      <c r="A11" s="199" t="s">
        <v>132</v>
      </c>
      <c r="B11" s="81"/>
      <c r="C11" s="199" t="s">
        <v>133</v>
      </c>
      <c r="D11" s="81"/>
    </row>
    <row r="12" ht="16.5" customHeight="1" spans="1:4">
      <c r="A12" s="199" t="s">
        <v>126</v>
      </c>
      <c r="B12" s="81"/>
      <c r="C12" s="199" t="s">
        <v>134</v>
      </c>
      <c r="D12" s="81"/>
    </row>
    <row r="13" ht="16.5" customHeight="1" spans="1:4">
      <c r="A13" s="200" t="s">
        <v>128</v>
      </c>
      <c r="B13" s="81"/>
      <c r="C13" s="69" t="s">
        <v>135</v>
      </c>
      <c r="D13" s="81"/>
    </row>
    <row r="14" ht="16.5" customHeight="1" spans="1:4">
      <c r="A14" s="200" t="s">
        <v>130</v>
      </c>
      <c r="B14" s="81"/>
      <c r="C14" s="69" t="s">
        <v>136</v>
      </c>
      <c r="D14" s="81"/>
    </row>
    <row r="15" ht="16.5" customHeight="1" spans="1:4">
      <c r="A15" s="201"/>
      <c r="B15" s="81"/>
      <c r="C15" s="69" t="s">
        <v>137</v>
      </c>
      <c r="D15" s="81">
        <v>10197749.03</v>
      </c>
    </row>
    <row r="16" ht="16.5" customHeight="1" spans="1:4">
      <c r="A16" s="201"/>
      <c r="B16" s="81"/>
      <c r="C16" s="69" t="s">
        <v>138</v>
      </c>
      <c r="D16" s="81">
        <v>3998264.52</v>
      </c>
    </row>
    <row r="17" ht="16.5" customHeight="1" spans="1:4">
      <c r="A17" s="201"/>
      <c r="B17" s="81"/>
      <c r="C17" s="69" t="s">
        <v>139</v>
      </c>
      <c r="D17" s="81"/>
    </row>
    <row r="18" ht="16.5" customHeight="1" spans="1:4">
      <c r="A18" s="201"/>
      <c r="B18" s="81"/>
      <c r="C18" s="69" t="s">
        <v>140</v>
      </c>
      <c r="D18" s="81"/>
    </row>
    <row r="19" ht="16.5" customHeight="1" spans="1:4">
      <c r="A19" s="201"/>
      <c r="B19" s="81"/>
      <c r="C19" s="69" t="s">
        <v>141</v>
      </c>
      <c r="D19" s="81"/>
    </row>
    <row r="20" ht="16.5" customHeight="1" spans="1:4">
      <c r="A20" s="201"/>
      <c r="B20" s="81"/>
      <c r="C20" s="69" t="s">
        <v>142</v>
      </c>
      <c r="D20" s="81"/>
    </row>
    <row r="21" ht="16.5" customHeight="1" spans="1:4">
      <c r="A21" s="201"/>
      <c r="B21" s="81"/>
      <c r="C21" s="69" t="s">
        <v>143</v>
      </c>
      <c r="D21" s="81"/>
    </row>
    <row r="22" ht="16.5" customHeight="1" spans="1:4">
      <c r="A22" s="201"/>
      <c r="B22" s="81"/>
      <c r="C22" s="69" t="s">
        <v>144</v>
      </c>
      <c r="D22" s="81"/>
    </row>
    <row r="23" ht="16.5" customHeight="1" spans="1:4">
      <c r="A23" s="201"/>
      <c r="B23" s="81"/>
      <c r="C23" s="69" t="s">
        <v>145</v>
      </c>
      <c r="D23" s="81"/>
    </row>
    <row r="24" ht="16.5" customHeight="1" spans="1:4">
      <c r="A24" s="201"/>
      <c r="B24" s="81"/>
      <c r="C24" s="69" t="s">
        <v>146</v>
      </c>
      <c r="D24" s="81"/>
    </row>
    <row r="25" ht="16.5" customHeight="1" spans="1:4">
      <c r="A25" s="201"/>
      <c r="B25" s="81"/>
      <c r="C25" s="69" t="s">
        <v>147</v>
      </c>
      <c r="D25" s="81"/>
    </row>
    <row r="26" ht="16.5" customHeight="1" spans="1:4">
      <c r="A26" s="201"/>
      <c r="B26" s="81"/>
      <c r="C26" s="69" t="s">
        <v>148</v>
      </c>
      <c r="D26" s="81">
        <v>3436500.27</v>
      </c>
    </row>
    <row r="27" ht="16.5" customHeight="1" spans="1:4">
      <c r="A27" s="201"/>
      <c r="B27" s="81"/>
      <c r="C27" s="69" t="s">
        <v>149</v>
      </c>
      <c r="D27" s="81"/>
    </row>
    <row r="28" ht="16.5" customHeight="1" spans="1:4">
      <c r="A28" s="201"/>
      <c r="B28" s="81"/>
      <c r="C28" s="69" t="s">
        <v>150</v>
      </c>
      <c r="D28" s="81"/>
    </row>
    <row r="29" ht="16.5" customHeight="1" spans="1:4">
      <c r="A29" s="201"/>
      <c r="B29" s="81"/>
      <c r="C29" s="69" t="s">
        <v>151</v>
      </c>
      <c r="D29" s="81"/>
    </row>
    <row r="30" ht="16.5" customHeight="1" spans="1:4">
      <c r="A30" s="201"/>
      <c r="B30" s="81"/>
      <c r="C30" s="69" t="s">
        <v>152</v>
      </c>
      <c r="D30" s="81"/>
    </row>
    <row r="31" ht="16.5" customHeight="1" spans="1:4">
      <c r="A31" s="201"/>
      <c r="B31" s="81"/>
      <c r="C31" s="69" t="s">
        <v>153</v>
      </c>
      <c r="D31" s="81"/>
    </row>
    <row r="32" ht="16.5" customHeight="1" spans="1:4">
      <c r="A32" s="201"/>
      <c r="B32" s="81"/>
      <c r="C32" s="200" t="s">
        <v>154</v>
      </c>
      <c r="D32" s="81"/>
    </row>
    <row r="33" ht="16.5" customHeight="1" spans="1:4">
      <c r="A33" s="201"/>
      <c r="B33" s="81"/>
      <c r="C33" s="200" t="s">
        <v>155</v>
      </c>
      <c r="D33" s="81"/>
    </row>
    <row r="34" ht="16.5" customHeight="1" spans="1:4">
      <c r="A34" s="201"/>
      <c r="B34" s="81"/>
      <c r="C34" s="33" t="s">
        <v>156</v>
      </c>
      <c r="D34" s="81"/>
    </row>
    <row r="35" ht="15" customHeight="1" spans="1:4">
      <c r="A35" s="202" t="s">
        <v>51</v>
      </c>
      <c r="B35" s="203">
        <v>70421320.66</v>
      </c>
      <c r="C35" s="202" t="s">
        <v>52</v>
      </c>
      <c r="D35" s="203">
        <v>70421320.66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3" activePane="bottomLeft" state="frozen"/>
      <selection/>
      <selection pane="bottomLeft" activeCell="B14" sqref="B14"/>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49"/>
      <c r="F2" s="72"/>
      <c r="G2" s="158" t="s">
        <v>157</v>
      </c>
    </row>
    <row r="3" ht="41.25" customHeight="1" spans="1:7">
      <c r="A3" s="134" t="str">
        <f>"2025"&amp;"年一般公共预算支出预算表（按功能科目分类）"</f>
        <v>2025年一般公共预算支出预算表（按功能科目分类）</v>
      </c>
      <c r="B3" s="134"/>
      <c r="C3" s="134"/>
      <c r="D3" s="134"/>
      <c r="E3" s="134"/>
      <c r="F3" s="134"/>
      <c r="G3" s="134"/>
    </row>
    <row r="4" ht="18" customHeight="1" spans="1:7">
      <c r="A4" s="5" t="s">
        <v>1</v>
      </c>
      <c r="F4" s="131"/>
      <c r="G4" s="158" t="s">
        <v>2</v>
      </c>
    </row>
    <row r="5" ht="20.25" customHeight="1" spans="1:7">
      <c r="A5" s="184" t="s">
        <v>158</v>
      </c>
      <c r="B5" s="185"/>
      <c r="C5" s="135" t="s">
        <v>56</v>
      </c>
      <c r="D5" s="173" t="s">
        <v>75</v>
      </c>
      <c r="E5" s="12"/>
      <c r="F5" s="13"/>
      <c r="G5" s="153" t="s">
        <v>76</v>
      </c>
    </row>
    <row r="6" ht="20.25" customHeight="1" spans="1:7">
      <c r="A6" s="186" t="s">
        <v>72</v>
      </c>
      <c r="B6" s="186" t="s">
        <v>73</v>
      </c>
      <c r="C6" s="19"/>
      <c r="D6" s="140" t="s">
        <v>58</v>
      </c>
      <c r="E6" s="140" t="s">
        <v>159</v>
      </c>
      <c r="F6" s="140" t="s">
        <v>160</v>
      </c>
      <c r="G6" s="155"/>
    </row>
    <row r="7" ht="15" customHeight="1" spans="1:7">
      <c r="A7" s="60" t="s">
        <v>82</v>
      </c>
      <c r="B7" s="60" t="s">
        <v>83</v>
      </c>
      <c r="C7" s="60" t="s">
        <v>84</v>
      </c>
      <c r="D7" s="60" t="s">
        <v>85</v>
      </c>
      <c r="E7" s="60" t="s">
        <v>86</v>
      </c>
      <c r="F7" s="60" t="s">
        <v>87</v>
      </c>
      <c r="G7" s="60" t="s">
        <v>88</v>
      </c>
    </row>
    <row r="8" ht="15" customHeight="1" spans="1:7">
      <c r="A8" s="187">
        <v>201</v>
      </c>
      <c r="B8" s="188" t="s">
        <v>97</v>
      </c>
      <c r="C8" s="189">
        <v>52788806.84</v>
      </c>
      <c r="D8" s="189">
        <v>37332566.84</v>
      </c>
      <c r="E8" s="189">
        <v>33502852.84</v>
      </c>
      <c r="F8" s="189">
        <v>3829714</v>
      </c>
      <c r="G8" s="190">
        <v>15456240</v>
      </c>
    </row>
    <row r="9" ht="15" customHeight="1" spans="1:7">
      <c r="A9" s="187">
        <v>20138</v>
      </c>
      <c r="B9" s="191" t="s">
        <v>98</v>
      </c>
      <c r="C9" s="189">
        <v>52788806.84</v>
      </c>
      <c r="D9" s="189">
        <v>37332566.84</v>
      </c>
      <c r="E9" s="189">
        <v>33502852.84</v>
      </c>
      <c r="F9" s="189">
        <v>3829714</v>
      </c>
      <c r="G9" s="190">
        <v>15456240</v>
      </c>
    </row>
    <row r="10" ht="15" customHeight="1" spans="1:7">
      <c r="A10" s="187">
        <v>2013801</v>
      </c>
      <c r="B10" s="192" t="s">
        <v>99</v>
      </c>
      <c r="C10" s="189">
        <v>44703937.34</v>
      </c>
      <c r="D10" s="189">
        <v>37332566.84</v>
      </c>
      <c r="E10" s="189">
        <v>33502852.84</v>
      </c>
      <c r="F10" s="189">
        <v>3829714</v>
      </c>
      <c r="G10" s="190">
        <v>7371370.5</v>
      </c>
    </row>
    <row r="11" ht="15" customHeight="1" spans="1:7">
      <c r="A11" s="187">
        <v>2013802</v>
      </c>
      <c r="B11" s="192" t="s">
        <v>100</v>
      </c>
      <c r="C11" s="189">
        <v>776000</v>
      </c>
      <c r="D11" s="189"/>
      <c r="E11" s="189"/>
      <c r="F11" s="189"/>
      <c r="G11" s="190">
        <v>776000</v>
      </c>
    </row>
    <row r="12" ht="15" customHeight="1" spans="1:7">
      <c r="A12" s="187">
        <v>2013804</v>
      </c>
      <c r="B12" s="192" t="s">
        <v>101</v>
      </c>
      <c r="C12" s="189">
        <v>2579845.5</v>
      </c>
      <c r="D12" s="189"/>
      <c r="E12" s="189"/>
      <c r="F12" s="189"/>
      <c r="G12" s="190">
        <v>2579845.5</v>
      </c>
    </row>
    <row r="13" ht="15" customHeight="1" spans="1:7">
      <c r="A13" s="187">
        <v>2013805</v>
      </c>
      <c r="B13" s="192" t="s">
        <v>102</v>
      </c>
      <c r="C13" s="189">
        <v>745700</v>
      </c>
      <c r="D13" s="189"/>
      <c r="E13" s="189"/>
      <c r="F13" s="189"/>
      <c r="G13" s="190">
        <v>745700</v>
      </c>
    </row>
    <row r="14" ht="15" customHeight="1" spans="1:7">
      <c r="A14" s="187">
        <v>2013812</v>
      </c>
      <c r="B14" s="192" t="s">
        <v>103</v>
      </c>
      <c r="C14" s="189">
        <v>50000</v>
      </c>
      <c r="D14" s="189"/>
      <c r="E14" s="189"/>
      <c r="F14" s="189"/>
      <c r="G14" s="190">
        <v>50000</v>
      </c>
    </row>
    <row r="15" ht="15" customHeight="1" spans="1:7">
      <c r="A15" s="187">
        <v>2013815</v>
      </c>
      <c r="B15" s="192" t="s">
        <v>104</v>
      </c>
      <c r="C15" s="189">
        <v>60000</v>
      </c>
      <c r="D15" s="189"/>
      <c r="E15" s="189"/>
      <c r="F15" s="189"/>
      <c r="G15" s="190">
        <v>60000</v>
      </c>
    </row>
    <row r="16" ht="15" customHeight="1" spans="1:7">
      <c r="A16" s="187">
        <v>2013816</v>
      </c>
      <c r="B16" s="192" t="s">
        <v>105</v>
      </c>
      <c r="C16" s="189">
        <v>3765324</v>
      </c>
      <c r="D16" s="189"/>
      <c r="E16" s="189"/>
      <c r="F16" s="189"/>
      <c r="G16" s="190">
        <v>3765324</v>
      </c>
    </row>
    <row r="17" ht="15" customHeight="1" spans="1:7">
      <c r="A17" s="187">
        <v>2013899</v>
      </c>
      <c r="B17" s="192" t="s">
        <v>106</v>
      </c>
      <c r="C17" s="189">
        <v>108000</v>
      </c>
      <c r="D17" s="189"/>
      <c r="E17" s="189"/>
      <c r="F17" s="189"/>
      <c r="G17" s="190">
        <v>108000</v>
      </c>
    </row>
    <row r="18" ht="15" customHeight="1" spans="1:7">
      <c r="A18" s="187">
        <v>208</v>
      </c>
      <c r="B18" s="188" t="s">
        <v>107</v>
      </c>
      <c r="C18" s="189">
        <v>10197749.03</v>
      </c>
      <c r="D18" s="189">
        <v>10197749.03</v>
      </c>
      <c r="E18" s="189">
        <v>9484949.03</v>
      </c>
      <c r="F18" s="189">
        <v>712800</v>
      </c>
      <c r="G18" s="190"/>
    </row>
    <row r="19" ht="15" customHeight="1" spans="1:7">
      <c r="A19" s="187">
        <v>20805</v>
      </c>
      <c r="B19" s="191" t="s">
        <v>108</v>
      </c>
      <c r="C19" s="189">
        <v>10167749.03</v>
      </c>
      <c r="D19" s="189">
        <v>10167749.03</v>
      </c>
      <c r="E19" s="189">
        <v>9454949.03</v>
      </c>
      <c r="F19" s="189">
        <v>712800</v>
      </c>
      <c r="G19" s="190"/>
    </row>
    <row r="20" ht="15" customHeight="1" spans="1:7">
      <c r="A20" s="187">
        <v>2080501</v>
      </c>
      <c r="B20" s="192" t="s">
        <v>109</v>
      </c>
      <c r="C20" s="189">
        <v>5385600</v>
      </c>
      <c r="D20" s="189">
        <v>5385600</v>
      </c>
      <c r="E20" s="189">
        <v>4712400</v>
      </c>
      <c r="F20" s="189">
        <v>673200</v>
      </c>
      <c r="G20" s="190"/>
    </row>
    <row r="21" ht="15" customHeight="1" spans="1:7">
      <c r="A21" s="187">
        <v>2080502</v>
      </c>
      <c r="B21" s="192" t="s">
        <v>110</v>
      </c>
      <c r="C21" s="189">
        <v>264000</v>
      </c>
      <c r="D21" s="189">
        <v>264000</v>
      </c>
      <c r="E21" s="189">
        <v>224400</v>
      </c>
      <c r="F21" s="189">
        <v>39600</v>
      </c>
      <c r="G21" s="190"/>
    </row>
    <row r="22" ht="15" customHeight="1" spans="1:7">
      <c r="A22" s="187">
        <v>2080505</v>
      </c>
      <c r="B22" s="192" t="s">
        <v>111</v>
      </c>
      <c r="C22" s="189">
        <v>3418149.03</v>
      </c>
      <c r="D22" s="189">
        <v>3418149.03</v>
      </c>
      <c r="E22" s="189">
        <v>3418149.03</v>
      </c>
      <c r="F22" s="189"/>
      <c r="G22" s="190"/>
    </row>
    <row r="23" ht="15" customHeight="1" spans="1:7">
      <c r="A23" s="187">
        <v>2080506</v>
      </c>
      <c r="B23" s="192" t="s">
        <v>112</v>
      </c>
      <c r="C23" s="189">
        <v>1100000</v>
      </c>
      <c r="D23" s="189">
        <v>1100000</v>
      </c>
      <c r="E23" s="189">
        <v>1100000</v>
      </c>
      <c r="F23" s="189"/>
      <c r="G23" s="190"/>
    </row>
    <row r="24" ht="15" customHeight="1" spans="1:7">
      <c r="A24" s="187">
        <v>20808</v>
      </c>
      <c r="B24" s="191" t="s">
        <v>113</v>
      </c>
      <c r="C24" s="189">
        <v>30000</v>
      </c>
      <c r="D24" s="189">
        <v>30000</v>
      </c>
      <c r="E24" s="189">
        <v>30000</v>
      </c>
      <c r="F24" s="189"/>
      <c r="G24" s="190"/>
    </row>
    <row r="25" ht="15" customHeight="1" spans="1:7">
      <c r="A25" s="187">
        <v>2080801</v>
      </c>
      <c r="B25" s="192" t="s">
        <v>114</v>
      </c>
      <c r="C25" s="189">
        <v>30000</v>
      </c>
      <c r="D25" s="189">
        <v>30000</v>
      </c>
      <c r="E25" s="189">
        <v>30000</v>
      </c>
      <c r="F25" s="189"/>
      <c r="G25" s="190"/>
    </row>
    <row r="26" ht="15" customHeight="1" spans="1:7">
      <c r="A26" s="187">
        <v>210</v>
      </c>
      <c r="B26" s="188" t="s">
        <v>115</v>
      </c>
      <c r="C26" s="189">
        <v>3998264.52</v>
      </c>
      <c r="D26" s="189">
        <v>3998264.52</v>
      </c>
      <c r="E26" s="189">
        <v>3998264.52</v>
      </c>
      <c r="F26" s="189"/>
      <c r="G26" s="190"/>
    </row>
    <row r="27" ht="15" customHeight="1" spans="1:7">
      <c r="A27" s="187">
        <v>21011</v>
      </c>
      <c r="B27" s="191" t="s">
        <v>116</v>
      </c>
      <c r="C27" s="189">
        <v>3998264.52</v>
      </c>
      <c r="D27" s="189">
        <v>3998264.52</v>
      </c>
      <c r="E27" s="189">
        <v>3998264.52</v>
      </c>
      <c r="F27" s="189"/>
      <c r="G27" s="190"/>
    </row>
    <row r="28" ht="15" customHeight="1" spans="1:7">
      <c r="A28" s="187">
        <v>2101101</v>
      </c>
      <c r="B28" s="192" t="s">
        <v>117</v>
      </c>
      <c r="C28" s="189">
        <v>1778871.63</v>
      </c>
      <c r="D28" s="189">
        <v>1778871.63</v>
      </c>
      <c r="E28" s="189">
        <v>1778871.63</v>
      </c>
      <c r="F28" s="189"/>
      <c r="G28" s="190"/>
    </row>
    <row r="29" ht="15" customHeight="1" spans="1:7">
      <c r="A29" s="187">
        <v>2101103</v>
      </c>
      <c r="B29" s="192" t="s">
        <v>118</v>
      </c>
      <c r="C29" s="189">
        <v>1978998.6</v>
      </c>
      <c r="D29" s="189">
        <v>1978998.6</v>
      </c>
      <c r="E29" s="189">
        <v>1978998.6</v>
      </c>
      <c r="F29" s="189"/>
      <c r="G29" s="190"/>
    </row>
    <row r="30" ht="15" customHeight="1" spans="1:7">
      <c r="A30" s="187">
        <v>2101199</v>
      </c>
      <c r="B30" s="192" t="s">
        <v>119</v>
      </c>
      <c r="C30" s="189">
        <v>240394.29</v>
      </c>
      <c r="D30" s="189">
        <v>240394.29</v>
      </c>
      <c r="E30" s="189">
        <v>240394.29</v>
      </c>
      <c r="F30" s="189"/>
      <c r="G30" s="190"/>
    </row>
    <row r="31" ht="15" customHeight="1" spans="1:7">
      <c r="A31" s="187">
        <v>221</v>
      </c>
      <c r="B31" s="188" t="s">
        <v>120</v>
      </c>
      <c r="C31" s="189">
        <v>3436500.27</v>
      </c>
      <c r="D31" s="189">
        <v>3436500.27</v>
      </c>
      <c r="E31" s="189">
        <v>3436500.27</v>
      </c>
      <c r="F31" s="189"/>
      <c r="G31" s="190"/>
    </row>
    <row r="32" ht="15" customHeight="1" spans="1:7">
      <c r="A32" s="187">
        <v>22102</v>
      </c>
      <c r="B32" s="191" t="s">
        <v>121</v>
      </c>
      <c r="C32" s="189">
        <v>3436500.27</v>
      </c>
      <c r="D32" s="189">
        <v>3436500.27</v>
      </c>
      <c r="E32" s="189">
        <v>3436500.27</v>
      </c>
      <c r="F32" s="189"/>
      <c r="G32" s="190"/>
    </row>
    <row r="33" ht="15" customHeight="1" spans="1:7">
      <c r="A33" s="187">
        <v>2210201</v>
      </c>
      <c r="B33" s="192" t="s">
        <v>122</v>
      </c>
      <c r="C33" s="189">
        <v>3436500.27</v>
      </c>
      <c r="D33" s="189">
        <v>3436500.27</v>
      </c>
      <c r="E33" s="189">
        <v>3436500.27</v>
      </c>
      <c r="F33" s="189"/>
      <c r="G33" s="190"/>
    </row>
    <row r="34" ht="18" customHeight="1" spans="1:7">
      <c r="A34" s="193" t="s">
        <v>161</v>
      </c>
      <c r="B34" s="194" t="s">
        <v>161</v>
      </c>
      <c r="C34" s="195">
        <v>70421320.66</v>
      </c>
      <c r="D34" s="195">
        <v>54965080.66</v>
      </c>
      <c r="E34" s="195">
        <v>50422566.66</v>
      </c>
      <c r="F34" s="195">
        <v>4542514</v>
      </c>
      <c r="G34" s="195">
        <v>15456240</v>
      </c>
    </row>
  </sheetData>
  <mergeCells count="6">
    <mergeCell ref="A3:G3"/>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G15" sqref="G15"/>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47"/>
      <c r="B2" s="47"/>
      <c r="C2" s="47"/>
      <c r="D2" s="47"/>
      <c r="E2" s="46"/>
      <c r="F2" s="180" t="s">
        <v>162</v>
      </c>
    </row>
    <row r="3" ht="41.25" customHeight="1" spans="1:6">
      <c r="A3" s="181" t="str">
        <f>"2025"&amp;"年一般公共预算“三公”经费支出预算表"</f>
        <v>2025年一般公共预算“三公”经费支出预算表</v>
      </c>
      <c r="B3" s="47"/>
      <c r="C3" s="47"/>
      <c r="D3" s="47"/>
      <c r="E3" s="46"/>
      <c r="F3" s="47"/>
    </row>
    <row r="4" customHeight="1" spans="1:6">
      <c r="A4" s="114" t="s">
        <v>1</v>
      </c>
      <c r="B4" s="182"/>
      <c r="D4" s="47"/>
      <c r="E4" s="46"/>
      <c r="F4" s="64" t="s">
        <v>2</v>
      </c>
    </row>
    <row r="5" ht="27" customHeight="1" spans="1:6">
      <c r="A5" s="51" t="s">
        <v>163</v>
      </c>
      <c r="B5" s="51" t="s">
        <v>164</v>
      </c>
      <c r="C5" s="53" t="s">
        <v>165</v>
      </c>
      <c r="D5" s="51"/>
      <c r="E5" s="52"/>
      <c r="F5" s="51" t="s">
        <v>166</v>
      </c>
    </row>
    <row r="6" ht="28.5" customHeight="1" spans="1:6">
      <c r="A6" s="183"/>
      <c r="B6" s="55"/>
      <c r="C6" s="52" t="s">
        <v>58</v>
      </c>
      <c r="D6" s="52" t="s">
        <v>167</v>
      </c>
      <c r="E6" s="52" t="s">
        <v>168</v>
      </c>
      <c r="F6" s="54"/>
    </row>
    <row r="7" ht="17.25" customHeight="1" spans="1:6">
      <c r="A7" s="23" t="s">
        <v>82</v>
      </c>
      <c r="B7" s="23" t="s">
        <v>83</v>
      </c>
      <c r="C7" s="23" t="s">
        <v>84</v>
      </c>
      <c r="D7" s="23" t="s">
        <v>85</v>
      </c>
      <c r="E7" s="23" t="s">
        <v>86</v>
      </c>
      <c r="F7" s="23" t="s">
        <v>87</v>
      </c>
    </row>
    <row r="8" ht="17.25" customHeight="1" spans="1:6">
      <c r="A8" s="81">
        <v>700334</v>
      </c>
      <c r="B8" s="81"/>
      <c r="C8" s="81">
        <v>700334</v>
      </c>
      <c r="D8" s="81"/>
      <c r="E8" s="81">
        <v>700334</v>
      </c>
      <c r="F8" s="81"/>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4"/>
  <sheetViews>
    <sheetView showZeros="0" workbookViewId="0">
      <pane ySplit="1" topLeftCell="A38" activePane="bottomLeft" state="frozen"/>
      <selection/>
      <selection pane="bottomLeft" activeCell="D10" sqref="$A10:$XFD64"/>
    </sheetView>
  </sheetViews>
  <sheetFormatPr defaultColWidth="9.13888888888889" defaultRowHeight="14.25" customHeight="1"/>
  <cols>
    <col min="1" max="2" width="32.8518518518519" customWidth="1"/>
    <col min="3" max="3" width="21.8888888888889" style="39" customWidth="1"/>
    <col min="4" max="4" width="31.287037037037" customWidth="1"/>
    <col min="5" max="5" width="10.1388888888889" customWidth="1"/>
    <col min="6" max="6" width="30.4444444444444" customWidth="1"/>
    <col min="7" max="7" width="10.287037037037" customWidth="1"/>
    <col min="8" max="8" width="26.6666666666667" customWidth="1"/>
    <col min="9" max="24" width="18.712962962963" customWidth="1"/>
  </cols>
  <sheetData>
    <row r="1" customHeight="1" spans="1:24">
      <c r="A1" s="1"/>
      <c r="B1" s="1"/>
      <c r="C1" s="159"/>
      <c r="D1" s="1"/>
      <c r="E1" s="1"/>
      <c r="F1" s="1"/>
      <c r="G1" s="1"/>
      <c r="H1" s="1"/>
      <c r="I1" s="1"/>
      <c r="J1" s="1"/>
      <c r="K1" s="1"/>
      <c r="L1" s="1"/>
      <c r="M1" s="1"/>
      <c r="N1" s="1"/>
      <c r="O1" s="1"/>
      <c r="P1" s="1"/>
      <c r="Q1" s="1"/>
      <c r="R1" s="1"/>
      <c r="S1" s="1"/>
      <c r="T1" s="1"/>
      <c r="U1" s="1"/>
      <c r="V1" s="1"/>
      <c r="W1" s="1"/>
      <c r="X1" s="1"/>
    </row>
    <row r="2" ht="13.5" customHeight="1" spans="2:24">
      <c r="B2" s="149"/>
      <c r="C2" s="160"/>
      <c r="E2" s="161"/>
      <c r="F2" s="161"/>
      <c r="G2" s="161"/>
      <c r="H2" s="161"/>
      <c r="I2" s="83"/>
      <c r="J2" s="83"/>
      <c r="K2" s="83"/>
      <c r="L2" s="83"/>
      <c r="M2" s="83"/>
      <c r="N2" s="83"/>
      <c r="R2" s="83"/>
      <c r="V2" s="178"/>
      <c r="X2" s="3" t="s">
        <v>169</v>
      </c>
    </row>
    <row r="3" ht="45.75" customHeight="1" spans="1:24">
      <c r="A3" s="66" t="str">
        <f>"2025"&amp;"年部门基本支出预算表"</f>
        <v>2025年部门基本支出预算表</v>
      </c>
      <c r="B3" s="4"/>
      <c r="C3" s="162"/>
      <c r="D3" s="66"/>
      <c r="E3" s="66"/>
      <c r="F3" s="66"/>
      <c r="G3" s="66"/>
      <c r="H3" s="66"/>
      <c r="I3" s="66"/>
      <c r="J3" s="66"/>
      <c r="K3" s="66"/>
      <c r="L3" s="66"/>
      <c r="M3" s="66"/>
      <c r="N3" s="66"/>
      <c r="O3" s="4"/>
      <c r="P3" s="4"/>
      <c r="Q3" s="4"/>
      <c r="R3" s="66"/>
      <c r="S3" s="66"/>
      <c r="T3" s="66"/>
      <c r="U3" s="66"/>
      <c r="V3" s="66"/>
      <c r="W3" s="66"/>
      <c r="X3" s="66"/>
    </row>
    <row r="4" ht="18.75" customHeight="1" spans="1:24">
      <c r="A4" s="5" t="s">
        <v>1</v>
      </c>
      <c r="B4" s="6"/>
      <c r="C4" s="5"/>
      <c r="D4" s="163"/>
      <c r="E4" s="163"/>
      <c r="F4" s="163"/>
      <c r="G4" s="163"/>
      <c r="H4" s="163"/>
      <c r="I4" s="85"/>
      <c r="J4" s="85"/>
      <c r="K4" s="85"/>
      <c r="L4" s="85"/>
      <c r="M4" s="85"/>
      <c r="N4" s="85"/>
      <c r="O4" s="7"/>
      <c r="P4" s="7"/>
      <c r="Q4" s="7"/>
      <c r="R4" s="85"/>
      <c r="V4" s="178"/>
      <c r="X4" s="3" t="s">
        <v>2</v>
      </c>
    </row>
    <row r="5" ht="18" customHeight="1" spans="1:24">
      <c r="A5" s="9" t="s">
        <v>170</v>
      </c>
      <c r="B5" s="9" t="s">
        <v>171</v>
      </c>
      <c r="C5" s="164" t="s">
        <v>172</v>
      </c>
      <c r="D5" s="9" t="s">
        <v>173</v>
      </c>
      <c r="E5" s="9" t="s">
        <v>174</v>
      </c>
      <c r="F5" s="9" t="s">
        <v>175</v>
      </c>
      <c r="G5" s="9" t="s">
        <v>176</v>
      </c>
      <c r="H5" s="9" t="s">
        <v>177</v>
      </c>
      <c r="I5" s="173" t="s">
        <v>178</v>
      </c>
      <c r="J5" s="110" t="s">
        <v>178</v>
      </c>
      <c r="K5" s="110"/>
      <c r="L5" s="110"/>
      <c r="M5" s="110"/>
      <c r="N5" s="110"/>
      <c r="O5" s="12"/>
      <c r="P5" s="12"/>
      <c r="Q5" s="12"/>
      <c r="R5" s="102" t="s">
        <v>62</v>
      </c>
      <c r="S5" s="110" t="s">
        <v>63</v>
      </c>
      <c r="T5" s="110"/>
      <c r="U5" s="110"/>
      <c r="V5" s="110"/>
      <c r="W5" s="110"/>
      <c r="X5" s="77"/>
    </row>
    <row r="6" ht="18" customHeight="1" spans="1:24">
      <c r="A6" s="14"/>
      <c r="B6" s="32"/>
      <c r="C6" s="165"/>
      <c r="D6" s="14"/>
      <c r="E6" s="14"/>
      <c r="F6" s="14"/>
      <c r="G6" s="14"/>
      <c r="H6" s="14"/>
      <c r="I6" s="135" t="s">
        <v>179</v>
      </c>
      <c r="J6" s="173" t="s">
        <v>59</v>
      </c>
      <c r="K6" s="110"/>
      <c r="L6" s="110"/>
      <c r="M6" s="110"/>
      <c r="N6" s="77"/>
      <c r="O6" s="11" t="s">
        <v>180</v>
      </c>
      <c r="P6" s="12"/>
      <c r="Q6" s="13"/>
      <c r="R6" s="9" t="s">
        <v>62</v>
      </c>
      <c r="S6" s="173" t="s">
        <v>63</v>
      </c>
      <c r="T6" s="102" t="s">
        <v>65</v>
      </c>
      <c r="U6" s="110" t="s">
        <v>63</v>
      </c>
      <c r="V6" s="102" t="s">
        <v>67</v>
      </c>
      <c r="W6" s="102" t="s">
        <v>68</v>
      </c>
      <c r="X6" s="179" t="s">
        <v>69</v>
      </c>
    </row>
    <row r="7" ht="19.5" customHeight="1" spans="1:24">
      <c r="A7" s="32"/>
      <c r="B7" s="32"/>
      <c r="C7" s="166"/>
      <c r="D7" s="32"/>
      <c r="E7" s="32"/>
      <c r="F7" s="32"/>
      <c r="G7" s="32"/>
      <c r="H7" s="32"/>
      <c r="I7" s="32"/>
      <c r="J7" s="174" t="s">
        <v>181</v>
      </c>
      <c r="K7" s="9" t="s">
        <v>182</v>
      </c>
      <c r="L7" s="9" t="s">
        <v>183</v>
      </c>
      <c r="M7" s="9" t="s">
        <v>184</v>
      </c>
      <c r="N7" s="9" t="s">
        <v>185</v>
      </c>
      <c r="O7" s="9" t="s">
        <v>59</v>
      </c>
      <c r="P7" s="9" t="s">
        <v>60</v>
      </c>
      <c r="Q7" s="9" t="s">
        <v>61</v>
      </c>
      <c r="R7" s="32"/>
      <c r="S7" s="9" t="s">
        <v>58</v>
      </c>
      <c r="T7" s="9" t="s">
        <v>65</v>
      </c>
      <c r="U7" s="9" t="s">
        <v>186</v>
      </c>
      <c r="V7" s="9" t="s">
        <v>67</v>
      </c>
      <c r="W7" s="9" t="s">
        <v>68</v>
      </c>
      <c r="X7" s="9" t="s">
        <v>69</v>
      </c>
    </row>
    <row r="8" ht="37.5" customHeight="1" spans="1:24">
      <c r="A8" s="167"/>
      <c r="B8" s="19"/>
      <c r="C8" s="168"/>
      <c r="D8" s="167"/>
      <c r="E8" s="167"/>
      <c r="F8" s="167"/>
      <c r="G8" s="167"/>
      <c r="H8" s="167"/>
      <c r="I8" s="167"/>
      <c r="J8" s="175" t="s">
        <v>58</v>
      </c>
      <c r="K8" s="17" t="s">
        <v>187</v>
      </c>
      <c r="L8" s="17" t="s">
        <v>183</v>
      </c>
      <c r="M8" s="17" t="s">
        <v>184</v>
      </c>
      <c r="N8" s="17" t="s">
        <v>185</v>
      </c>
      <c r="O8" s="17" t="s">
        <v>183</v>
      </c>
      <c r="P8" s="17" t="s">
        <v>184</v>
      </c>
      <c r="Q8" s="17" t="s">
        <v>185</v>
      </c>
      <c r="R8" s="17" t="s">
        <v>62</v>
      </c>
      <c r="S8" s="17" t="s">
        <v>58</v>
      </c>
      <c r="T8" s="17" t="s">
        <v>65</v>
      </c>
      <c r="U8" s="17" t="s">
        <v>186</v>
      </c>
      <c r="V8" s="17" t="s">
        <v>67</v>
      </c>
      <c r="W8" s="17" t="s">
        <v>68</v>
      </c>
      <c r="X8" s="17" t="s">
        <v>69</v>
      </c>
    </row>
    <row r="9" customHeight="1" spans="1:24">
      <c r="A9" s="40">
        <v>1</v>
      </c>
      <c r="B9" s="40">
        <v>2</v>
      </c>
      <c r="C9" s="156">
        <v>3</v>
      </c>
      <c r="D9" s="40">
        <v>4</v>
      </c>
      <c r="E9" s="40">
        <v>5</v>
      </c>
      <c r="F9" s="40">
        <v>6</v>
      </c>
      <c r="G9" s="40">
        <v>7</v>
      </c>
      <c r="H9" s="40">
        <v>8</v>
      </c>
      <c r="I9" s="40">
        <v>9</v>
      </c>
      <c r="J9" s="40">
        <v>10</v>
      </c>
      <c r="K9" s="40">
        <v>11</v>
      </c>
      <c r="L9" s="40">
        <v>12</v>
      </c>
      <c r="M9" s="40">
        <v>13</v>
      </c>
      <c r="N9" s="40">
        <v>14</v>
      </c>
      <c r="O9" s="40">
        <v>15</v>
      </c>
      <c r="P9" s="40">
        <v>16</v>
      </c>
      <c r="Q9" s="40">
        <v>17</v>
      </c>
      <c r="R9" s="40">
        <v>18</v>
      </c>
      <c r="S9" s="40">
        <v>19</v>
      </c>
      <c r="T9" s="40">
        <v>20</v>
      </c>
      <c r="U9" s="40">
        <v>21</v>
      </c>
      <c r="V9" s="40">
        <v>22</v>
      </c>
      <c r="W9" s="40">
        <v>23</v>
      </c>
      <c r="X9" s="40">
        <v>24</v>
      </c>
    </row>
    <row r="10" s="39" customFormat="1" customHeight="1" spans="1:24">
      <c r="A10" s="156" t="s">
        <v>70</v>
      </c>
      <c r="B10" s="156" t="s">
        <v>70</v>
      </c>
      <c r="C10" s="150" t="s">
        <v>188</v>
      </c>
      <c r="D10" s="169" t="s">
        <v>189</v>
      </c>
      <c r="E10" s="170">
        <v>2080801</v>
      </c>
      <c r="F10" s="169" t="s">
        <v>114</v>
      </c>
      <c r="G10" s="169" t="s">
        <v>190</v>
      </c>
      <c r="H10" s="169" t="s">
        <v>191</v>
      </c>
      <c r="I10" s="176">
        <v>30000</v>
      </c>
      <c r="J10" s="176">
        <v>30000</v>
      </c>
      <c r="K10" s="156"/>
      <c r="L10" s="156"/>
      <c r="M10" s="176">
        <v>30000</v>
      </c>
      <c r="N10" s="156"/>
      <c r="O10" s="156"/>
      <c r="P10" s="156"/>
      <c r="Q10" s="156"/>
      <c r="R10" s="156"/>
      <c r="S10" s="156"/>
      <c r="T10" s="156"/>
      <c r="U10" s="156"/>
      <c r="V10" s="156"/>
      <c r="W10" s="156"/>
      <c r="X10" s="156"/>
    </row>
    <row r="11" s="39" customFormat="1" customHeight="1" spans="1:24">
      <c r="A11" s="156" t="s">
        <v>70</v>
      </c>
      <c r="B11" s="156" t="s">
        <v>70</v>
      </c>
      <c r="C11" s="150" t="s">
        <v>192</v>
      </c>
      <c r="D11" s="169" t="s">
        <v>193</v>
      </c>
      <c r="E11" s="170">
        <v>2013801</v>
      </c>
      <c r="F11" s="169" t="s">
        <v>99</v>
      </c>
      <c r="G11" s="169" t="s">
        <v>194</v>
      </c>
      <c r="H11" s="169" t="s">
        <v>193</v>
      </c>
      <c r="I11" s="176">
        <v>115440</v>
      </c>
      <c r="J11" s="176">
        <v>115440</v>
      </c>
      <c r="K11" s="156"/>
      <c r="L11" s="156"/>
      <c r="M11" s="176">
        <v>115440</v>
      </c>
      <c r="N11" s="156"/>
      <c r="O11" s="156"/>
      <c r="P11" s="156"/>
      <c r="Q11" s="156"/>
      <c r="R11" s="156"/>
      <c r="S11" s="156"/>
      <c r="T11" s="156"/>
      <c r="U11" s="156"/>
      <c r="V11" s="156"/>
      <c r="W11" s="156"/>
      <c r="X11" s="156"/>
    </row>
    <row r="12" s="39" customFormat="1" customHeight="1" spans="1:24">
      <c r="A12" s="156" t="s">
        <v>70</v>
      </c>
      <c r="B12" s="156" t="s">
        <v>70</v>
      </c>
      <c r="C12" s="150" t="s">
        <v>192</v>
      </c>
      <c r="D12" s="169" t="s">
        <v>193</v>
      </c>
      <c r="E12" s="170">
        <v>2013801</v>
      </c>
      <c r="F12" s="169" t="s">
        <v>99</v>
      </c>
      <c r="G12" s="169" t="s">
        <v>194</v>
      </c>
      <c r="H12" s="169" t="s">
        <v>193</v>
      </c>
      <c r="I12" s="176">
        <v>27300</v>
      </c>
      <c r="J12" s="176">
        <v>27300</v>
      </c>
      <c r="K12" s="156"/>
      <c r="L12" s="156"/>
      <c r="M12" s="176">
        <v>27300</v>
      </c>
      <c r="N12" s="156"/>
      <c r="O12" s="156"/>
      <c r="P12" s="156"/>
      <c r="Q12" s="156"/>
      <c r="R12" s="156"/>
      <c r="S12" s="156"/>
      <c r="T12" s="156"/>
      <c r="U12" s="156"/>
      <c r="V12" s="156"/>
      <c r="W12" s="156"/>
      <c r="X12" s="156"/>
    </row>
    <row r="13" s="39" customFormat="1" customHeight="1" spans="1:24">
      <c r="A13" s="156" t="s">
        <v>70</v>
      </c>
      <c r="B13" s="156" t="s">
        <v>70</v>
      </c>
      <c r="C13" s="150" t="s">
        <v>195</v>
      </c>
      <c r="D13" s="169" t="s">
        <v>122</v>
      </c>
      <c r="E13" s="170">
        <v>2210201</v>
      </c>
      <c r="F13" s="169" t="s">
        <v>122</v>
      </c>
      <c r="G13" s="169" t="s">
        <v>196</v>
      </c>
      <c r="H13" s="169" t="s">
        <v>122</v>
      </c>
      <c r="I13" s="176">
        <v>3436500.27</v>
      </c>
      <c r="J13" s="176">
        <v>3436500.27</v>
      </c>
      <c r="K13" s="156"/>
      <c r="L13" s="156"/>
      <c r="M13" s="176">
        <v>3436500.27</v>
      </c>
      <c r="N13" s="156"/>
      <c r="O13" s="156"/>
      <c r="P13" s="156"/>
      <c r="Q13" s="156"/>
      <c r="R13" s="156"/>
      <c r="S13" s="156"/>
      <c r="T13" s="156"/>
      <c r="U13" s="156"/>
      <c r="V13" s="156"/>
      <c r="W13" s="156"/>
      <c r="X13" s="156"/>
    </row>
    <row r="14" s="39" customFormat="1" customHeight="1" spans="1:24">
      <c r="A14" s="156" t="s">
        <v>70</v>
      </c>
      <c r="B14" s="156" t="s">
        <v>70</v>
      </c>
      <c r="C14" s="150" t="s">
        <v>197</v>
      </c>
      <c r="D14" s="169" t="s">
        <v>198</v>
      </c>
      <c r="E14" s="170">
        <v>2013801</v>
      </c>
      <c r="F14" s="169" t="s">
        <v>99</v>
      </c>
      <c r="G14" s="169" t="s">
        <v>199</v>
      </c>
      <c r="H14" s="169" t="s">
        <v>200</v>
      </c>
      <c r="I14" s="176">
        <v>5000</v>
      </c>
      <c r="J14" s="176">
        <v>5000</v>
      </c>
      <c r="K14" s="156"/>
      <c r="L14" s="156"/>
      <c r="M14" s="176">
        <v>5000</v>
      </c>
      <c r="N14" s="156"/>
      <c r="O14" s="156"/>
      <c r="P14" s="156"/>
      <c r="Q14" s="156"/>
      <c r="R14" s="156"/>
      <c r="S14" s="156"/>
      <c r="T14" s="156"/>
      <c r="U14" s="156"/>
      <c r="V14" s="156"/>
      <c r="W14" s="156"/>
      <c r="X14" s="156"/>
    </row>
    <row r="15" s="39" customFormat="1" customHeight="1" spans="1:24">
      <c r="A15" s="156" t="s">
        <v>70</v>
      </c>
      <c r="B15" s="156" t="s">
        <v>70</v>
      </c>
      <c r="C15" s="150" t="s">
        <v>201</v>
      </c>
      <c r="D15" s="169" t="s">
        <v>202</v>
      </c>
      <c r="E15" s="170">
        <v>2013801</v>
      </c>
      <c r="F15" s="169" t="s">
        <v>99</v>
      </c>
      <c r="G15" s="169" t="s">
        <v>203</v>
      </c>
      <c r="H15" s="169" t="s">
        <v>204</v>
      </c>
      <c r="I15" s="176">
        <v>1383000</v>
      </c>
      <c r="J15" s="176">
        <v>1383000</v>
      </c>
      <c r="K15" s="156"/>
      <c r="L15" s="156"/>
      <c r="M15" s="176">
        <v>1383000</v>
      </c>
      <c r="N15" s="156"/>
      <c r="O15" s="156"/>
      <c r="P15" s="156"/>
      <c r="Q15" s="156"/>
      <c r="R15" s="156"/>
      <c r="S15" s="156"/>
      <c r="T15" s="156"/>
      <c r="U15" s="156"/>
      <c r="V15" s="156"/>
      <c r="W15" s="156"/>
      <c r="X15" s="156"/>
    </row>
    <row r="16" s="39" customFormat="1" customHeight="1" spans="1:24">
      <c r="A16" s="156" t="s">
        <v>70</v>
      </c>
      <c r="B16" s="156" t="s">
        <v>70</v>
      </c>
      <c r="C16" s="150" t="s">
        <v>205</v>
      </c>
      <c r="D16" s="169" t="s">
        <v>206</v>
      </c>
      <c r="E16" s="170">
        <v>2013801</v>
      </c>
      <c r="F16" s="169" t="s">
        <v>99</v>
      </c>
      <c r="G16" s="169" t="s">
        <v>207</v>
      </c>
      <c r="H16" s="169" t="s">
        <v>206</v>
      </c>
      <c r="I16" s="176">
        <v>700334</v>
      </c>
      <c r="J16" s="176">
        <v>700334</v>
      </c>
      <c r="K16" s="156"/>
      <c r="L16" s="156"/>
      <c r="M16" s="176">
        <v>700334</v>
      </c>
      <c r="N16" s="156"/>
      <c r="O16" s="156"/>
      <c r="P16" s="156"/>
      <c r="Q16" s="156"/>
      <c r="R16" s="156"/>
      <c r="S16" s="156"/>
      <c r="T16" s="156"/>
      <c r="U16" s="156"/>
      <c r="V16" s="156"/>
      <c r="W16" s="156"/>
      <c r="X16" s="156"/>
    </row>
    <row r="17" s="39" customFormat="1" customHeight="1" spans="1:24">
      <c r="A17" s="156" t="s">
        <v>70</v>
      </c>
      <c r="B17" s="156" t="s">
        <v>70</v>
      </c>
      <c r="C17" s="150" t="s">
        <v>208</v>
      </c>
      <c r="D17" s="169" t="s">
        <v>209</v>
      </c>
      <c r="E17" s="170">
        <v>2013801</v>
      </c>
      <c r="F17" s="169" t="s">
        <v>99</v>
      </c>
      <c r="G17" s="169" t="s">
        <v>210</v>
      </c>
      <c r="H17" s="169" t="s">
        <v>211</v>
      </c>
      <c r="I17" s="176">
        <v>1295976</v>
      </c>
      <c r="J17" s="176">
        <v>1295976</v>
      </c>
      <c r="K17" s="156"/>
      <c r="L17" s="156"/>
      <c r="M17" s="176">
        <v>1295976</v>
      </c>
      <c r="N17" s="156"/>
      <c r="O17" s="156"/>
      <c r="P17" s="156"/>
      <c r="Q17" s="156"/>
      <c r="R17" s="156"/>
      <c r="S17" s="156"/>
      <c r="T17" s="156"/>
      <c r="U17" s="156"/>
      <c r="V17" s="156"/>
      <c r="W17" s="156"/>
      <c r="X17" s="156"/>
    </row>
    <row r="18" s="39" customFormat="1" customHeight="1" spans="1:24">
      <c r="A18" s="156" t="s">
        <v>70</v>
      </c>
      <c r="B18" s="156" t="s">
        <v>70</v>
      </c>
      <c r="C18" s="150" t="s">
        <v>208</v>
      </c>
      <c r="D18" s="169" t="s">
        <v>209</v>
      </c>
      <c r="E18" s="170">
        <v>2013801</v>
      </c>
      <c r="F18" s="169" t="s">
        <v>99</v>
      </c>
      <c r="G18" s="169" t="s">
        <v>212</v>
      </c>
      <c r="H18" s="169" t="s">
        <v>213</v>
      </c>
      <c r="I18" s="176">
        <v>126000</v>
      </c>
      <c r="J18" s="176">
        <v>126000</v>
      </c>
      <c r="K18" s="156"/>
      <c r="L18" s="156"/>
      <c r="M18" s="176">
        <v>126000</v>
      </c>
      <c r="N18" s="156"/>
      <c r="O18" s="156"/>
      <c r="P18" s="156"/>
      <c r="Q18" s="156"/>
      <c r="R18" s="156"/>
      <c r="S18" s="156"/>
      <c r="T18" s="156"/>
      <c r="U18" s="156"/>
      <c r="V18" s="156"/>
      <c r="W18" s="156"/>
      <c r="X18" s="156"/>
    </row>
    <row r="19" s="39" customFormat="1" customHeight="1" spans="1:24">
      <c r="A19" s="156" t="s">
        <v>70</v>
      </c>
      <c r="B19" s="156" t="s">
        <v>70</v>
      </c>
      <c r="C19" s="150" t="s">
        <v>208</v>
      </c>
      <c r="D19" s="169" t="s">
        <v>209</v>
      </c>
      <c r="E19" s="170">
        <v>2013801</v>
      </c>
      <c r="F19" s="169" t="s">
        <v>99</v>
      </c>
      <c r="G19" s="169" t="s">
        <v>212</v>
      </c>
      <c r="H19" s="169" t="s">
        <v>213</v>
      </c>
      <c r="I19" s="176">
        <v>688008</v>
      </c>
      <c r="J19" s="176">
        <v>688008</v>
      </c>
      <c r="K19" s="156"/>
      <c r="L19" s="156"/>
      <c r="M19" s="176">
        <v>688008</v>
      </c>
      <c r="N19" s="156"/>
      <c r="O19" s="156"/>
      <c r="P19" s="156"/>
      <c r="Q19" s="156"/>
      <c r="R19" s="156"/>
      <c r="S19" s="156"/>
      <c r="T19" s="156"/>
      <c r="U19" s="156"/>
      <c r="V19" s="156"/>
      <c r="W19" s="156"/>
      <c r="X19" s="156"/>
    </row>
    <row r="20" s="39" customFormat="1" customHeight="1" spans="1:24">
      <c r="A20" s="156" t="s">
        <v>70</v>
      </c>
      <c r="B20" s="156" t="s">
        <v>70</v>
      </c>
      <c r="C20" s="150" t="s">
        <v>208</v>
      </c>
      <c r="D20" s="169" t="s">
        <v>209</v>
      </c>
      <c r="E20" s="170">
        <v>2013801</v>
      </c>
      <c r="F20" s="169" t="s">
        <v>99</v>
      </c>
      <c r="G20" s="169" t="s">
        <v>214</v>
      </c>
      <c r="H20" s="169" t="s">
        <v>215</v>
      </c>
      <c r="I20" s="176">
        <v>107998</v>
      </c>
      <c r="J20" s="176">
        <v>107998</v>
      </c>
      <c r="K20" s="156"/>
      <c r="L20" s="156"/>
      <c r="M20" s="176">
        <v>107998</v>
      </c>
      <c r="N20" s="156"/>
      <c r="O20" s="156"/>
      <c r="P20" s="156"/>
      <c r="Q20" s="156"/>
      <c r="R20" s="156"/>
      <c r="S20" s="156"/>
      <c r="T20" s="156"/>
      <c r="U20" s="156"/>
      <c r="V20" s="156"/>
      <c r="W20" s="156"/>
      <c r="X20" s="156"/>
    </row>
    <row r="21" s="39" customFormat="1" customHeight="1" spans="1:24">
      <c r="A21" s="156" t="s">
        <v>70</v>
      </c>
      <c r="B21" s="156" t="s">
        <v>70</v>
      </c>
      <c r="C21" s="150" t="s">
        <v>208</v>
      </c>
      <c r="D21" s="169" t="s">
        <v>209</v>
      </c>
      <c r="E21" s="170">
        <v>2013801</v>
      </c>
      <c r="F21" s="169" t="s">
        <v>99</v>
      </c>
      <c r="G21" s="169" t="s">
        <v>216</v>
      </c>
      <c r="H21" s="169" t="s">
        <v>217</v>
      </c>
      <c r="I21" s="176">
        <v>318372</v>
      </c>
      <c r="J21" s="176">
        <v>318372</v>
      </c>
      <c r="K21" s="156"/>
      <c r="L21" s="156"/>
      <c r="M21" s="176">
        <v>318372</v>
      </c>
      <c r="N21" s="156"/>
      <c r="O21" s="156"/>
      <c r="P21" s="156"/>
      <c r="Q21" s="156"/>
      <c r="R21" s="156"/>
      <c r="S21" s="156"/>
      <c r="T21" s="156"/>
      <c r="U21" s="156"/>
      <c r="V21" s="156"/>
      <c r="W21" s="156"/>
      <c r="X21" s="156"/>
    </row>
    <row r="22" s="39" customFormat="1" customHeight="1" spans="1:24">
      <c r="A22" s="156" t="s">
        <v>70</v>
      </c>
      <c r="B22" s="156" t="s">
        <v>70</v>
      </c>
      <c r="C22" s="150" t="s">
        <v>208</v>
      </c>
      <c r="D22" s="169" t="s">
        <v>209</v>
      </c>
      <c r="E22" s="170">
        <v>2013801</v>
      </c>
      <c r="F22" s="169" t="s">
        <v>99</v>
      </c>
      <c r="G22" s="169" t="s">
        <v>216</v>
      </c>
      <c r="H22" s="169" t="s">
        <v>217</v>
      </c>
      <c r="I22" s="176">
        <v>610620</v>
      </c>
      <c r="J22" s="176">
        <v>610620</v>
      </c>
      <c r="K22" s="156"/>
      <c r="L22" s="156"/>
      <c r="M22" s="176">
        <v>610620</v>
      </c>
      <c r="N22" s="156"/>
      <c r="O22" s="156"/>
      <c r="P22" s="156"/>
      <c r="Q22" s="156"/>
      <c r="R22" s="156"/>
      <c r="S22" s="156"/>
      <c r="T22" s="156"/>
      <c r="U22" s="156"/>
      <c r="V22" s="156"/>
      <c r="W22" s="156"/>
      <c r="X22" s="156"/>
    </row>
    <row r="23" s="39" customFormat="1" customHeight="1" spans="1:24">
      <c r="A23" s="156" t="s">
        <v>70</v>
      </c>
      <c r="B23" s="156" t="s">
        <v>70</v>
      </c>
      <c r="C23" s="150" t="s">
        <v>218</v>
      </c>
      <c r="D23" s="169" t="s">
        <v>219</v>
      </c>
      <c r="E23" s="170">
        <v>2013801</v>
      </c>
      <c r="F23" s="169" t="s">
        <v>99</v>
      </c>
      <c r="G23" s="169" t="s">
        <v>190</v>
      </c>
      <c r="H23" s="169" t="s">
        <v>191</v>
      </c>
      <c r="I23" s="176">
        <v>26400</v>
      </c>
      <c r="J23" s="176">
        <v>26400</v>
      </c>
      <c r="K23" s="156"/>
      <c r="L23" s="156"/>
      <c r="M23" s="176">
        <v>26400</v>
      </c>
      <c r="N23" s="156"/>
      <c r="O23" s="156"/>
      <c r="P23" s="156"/>
      <c r="Q23" s="156"/>
      <c r="R23" s="156"/>
      <c r="S23" s="156"/>
      <c r="T23" s="156"/>
      <c r="U23" s="156"/>
      <c r="V23" s="156"/>
      <c r="W23" s="156"/>
      <c r="X23" s="156"/>
    </row>
    <row r="24" s="39" customFormat="1" customHeight="1" spans="1:24">
      <c r="A24" s="156" t="s">
        <v>70</v>
      </c>
      <c r="B24" s="156" t="s">
        <v>70</v>
      </c>
      <c r="C24" s="150" t="s">
        <v>220</v>
      </c>
      <c r="D24" s="169" t="s">
        <v>221</v>
      </c>
      <c r="E24" s="170">
        <v>2080505</v>
      </c>
      <c r="F24" s="169" t="s">
        <v>111</v>
      </c>
      <c r="G24" s="169" t="s">
        <v>222</v>
      </c>
      <c r="H24" s="169" t="s">
        <v>223</v>
      </c>
      <c r="I24" s="176">
        <v>3418149.03</v>
      </c>
      <c r="J24" s="176">
        <v>3418149.03</v>
      </c>
      <c r="K24" s="156"/>
      <c r="L24" s="156"/>
      <c r="M24" s="176">
        <v>3418149.03</v>
      </c>
      <c r="N24" s="156"/>
      <c r="O24" s="156"/>
      <c r="P24" s="156"/>
      <c r="Q24" s="156"/>
      <c r="R24" s="156"/>
      <c r="S24" s="156"/>
      <c r="T24" s="156"/>
      <c r="U24" s="156"/>
      <c r="V24" s="156"/>
      <c r="W24" s="156"/>
      <c r="X24" s="156"/>
    </row>
    <row r="25" s="39" customFormat="1" customHeight="1" spans="1:24">
      <c r="A25" s="156" t="s">
        <v>70</v>
      </c>
      <c r="B25" s="156" t="s">
        <v>70</v>
      </c>
      <c r="C25" s="150" t="s">
        <v>220</v>
      </c>
      <c r="D25" s="169" t="s">
        <v>221</v>
      </c>
      <c r="E25" s="170">
        <v>2080506</v>
      </c>
      <c r="F25" s="169" t="s">
        <v>112</v>
      </c>
      <c r="G25" s="169" t="s">
        <v>224</v>
      </c>
      <c r="H25" s="169" t="s">
        <v>225</v>
      </c>
      <c r="I25" s="176">
        <v>1100000</v>
      </c>
      <c r="J25" s="176">
        <v>1100000</v>
      </c>
      <c r="K25" s="156"/>
      <c r="L25" s="156"/>
      <c r="M25" s="176">
        <v>1100000</v>
      </c>
      <c r="N25" s="156"/>
      <c r="O25" s="156"/>
      <c r="P25" s="156"/>
      <c r="Q25" s="156"/>
      <c r="R25" s="156"/>
      <c r="S25" s="156"/>
      <c r="T25" s="156"/>
      <c r="U25" s="156"/>
      <c r="V25" s="156"/>
      <c r="W25" s="156"/>
      <c r="X25" s="156"/>
    </row>
    <row r="26" s="39" customFormat="1" customHeight="1" spans="1:24">
      <c r="A26" s="156" t="s">
        <v>70</v>
      </c>
      <c r="B26" s="156" t="s">
        <v>70</v>
      </c>
      <c r="C26" s="150" t="s">
        <v>220</v>
      </c>
      <c r="D26" s="169" t="s">
        <v>221</v>
      </c>
      <c r="E26" s="170">
        <v>2101101</v>
      </c>
      <c r="F26" s="169" t="s">
        <v>117</v>
      </c>
      <c r="G26" s="169" t="s">
        <v>226</v>
      </c>
      <c r="H26" s="169" t="s">
        <v>227</v>
      </c>
      <c r="I26" s="176">
        <v>1778871.63</v>
      </c>
      <c r="J26" s="176">
        <v>1778871.63</v>
      </c>
      <c r="K26" s="156"/>
      <c r="L26" s="156"/>
      <c r="M26" s="176">
        <v>1778871.63</v>
      </c>
      <c r="N26" s="156"/>
      <c r="O26" s="156"/>
      <c r="P26" s="156"/>
      <c r="Q26" s="156"/>
      <c r="R26" s="156"/>
      <c r="S26" s="156"/>
      <c r="T26" s="156"/>
      <c r="U26" s="156"/>
      <c r="V26" s="156"/>
      <c r="W26" s="156"/>
      <c r="X26" s="156"/>
    </row>
    <row r="27" s="39" customFormat="1" customHeight="1" spans="1:24">
      <c r="A27" s="156" t="s">
        <v>70</v>
      </c>
      <c r="B27" s="156" t="s">
        <v>70</v>
      </c>
      <c r="C27" s="150" t="s">
        <v>220</v>
      </c>
      <c r="D27" s="169" t="s">
        <v>221</v>
      </c>
      <c r="E27" s="170">
        <v>2101103</v>
      </c>
      <c r="F27" s="169" t="s">
        <v>118</v>
      </c>
      <c r="G27" s="169" t="s">
        <v>228</v>
      </c>
      <c r="H27" s="169" t="s">
        <v>229</v>
      </c>
      <c r="I27" s="176">
        <v>1978998.6</v>
      </c>
      <c r="J27" s="176">
        <v>1978998.6</v>
      </c>
      <c r="K27" s="156"/>
      <c r="L27" s="156"/>
      <c r="M27" s="176">
        <v>1978998.6</v>
      </c>
      <c r="N27" s="156"/>
      <c r="O27" s="156"/>
      <c r="P27" s="156"/>
      <c r="Q27" s="156"/>
      <c r="R27" s="156"/>
      <c r="S27" s="156"/>
      <c r="T27" s="156"/>
      <c r="U27" s="156"/>
      <c r="V27" s="156"/>
      <c r="W27" s="156"/>
      <c r="X27" s="156"/>
    </row>
    <row r="28" s="39" customFormat="1" customHeight="1" spans="1:24">
      <c r="A28" s="156" t="s">
        <v>70</v>
      </c>
      <c r="B28" s="156" t="s">
        <v>70</v>
      </c>
      <c r="C28" s="150" t="s">
        <v>220</v>
      </c>
      <c r="D28" s="169" t="s">
        <v>221</v>
      </c>
      <c r="E28" s="170">
        <v>2101199</v>
      </c>
      <c r="F28" s="169" t="s">
        <v>119</v>
      </c>
      <c r="G28" s="169" t="s">
        <v>230</v>
      </c>
      <c r="H28" s="169" t="s">
        <v>231</v>
      </c>
      <c r="I28" s="176">
        <v>197433.21</v>
      </c>
      <c r="J28" s="176">
        <v>197433.21</v>
      </c>
      <c r="K28" s="156"/>
      <c r="L28" s="156"/>
      <c r="M28" s="176">
        <v>197433.21</v>
      </c>
      <c r="N28" s="156"/>
      <c r="O28" s="156"/>
      <c r="P28" s="156"/>
      <c r="Q28" s="156"/>
      <c r="R28" s="156"/>
      <c r="S28" s="156"/>
      <c r="T28" s="156"/>
      <c r="U28" s="156"/>
      <c r="V28" s="156"/>
      <c r="W28" s="156"/>
      <c r="X28" s="156"/>
    </row>
    <row r="29" s="39" customFormat="1" customHeight="1" spans="1:24">
      <c r="A29" s="156" t="s">
        <v>70</v>
      </c>
      <c r="B29" s="156" t="s">
        <v>70</v>
      </c>
      <c r="C29" s="150" t="s">
        <v>220</v>
      </c>
      <c r="D29" s="169" t="s">
        <v>221</v>
      </c>
      <c r="E29" s="170">
        <v>2101199</v>
      </c>
      <c r="F29" s="169" t="s">
        <v>119</v>
      </c>
      <c r="G29" s="169" t="s">
        <v>230</v>
      </c>
      <c r="H29" s="169" t="s">
        <v>231</v>
      </c>
      <c r="I29" s="176">
        <v>42961.08</v>
      </c>
      <c r="J29" s="176">
        <v>42961.08</v>
      </c>
      <c r="K29" s="156"/>
      <c r="L29" s="156"/>
      <c r="M29" s="176">
        <v>42961.08</v>
      </c>
      <c r="N29" s="156"/>
      <c r="O29" s="156"/>
      <c r="P29" s="156"/>
      <c r="Q29" s="156"/>
      <c r="R29" s="156"/>
      <c r="S29" s="156"/>
      <c r="T29" s="156"/>
      <c r="U29" s="156"/>
      <c r="V29" s="156"/>
      <c r="W29" s="156"/>
      <c r="X29" s="156"/>
    </row>
    <row r="30" s="39" customFormat="1" customHeight="1" spans="1:24">
      <c r="A30" s="156" t="s">
        <v>70</v>
      </c>
      <c r="B30" s="156" t="s">
        <v>70</v>
      </c>
      <c r="C30" s="150" t="s">
        <v>220</v>
      </c>
      <c r="D30" s="169" t="s">
        <v>221</v>
      </c>
      <c r="E30" s="170">
        <v>2013801</v>
      </c>
      <c r="F30" s="169" t="s">
        <v>99</v>
      </c>
      <c r="G30" s="169" t="s">
        <v>230</v>
      </c>
      <c r="H30" s="169" t="s">
        <v>231</v>
      </c>
      <c r="I30" s="176">
        <v>22491.84</v>
      </c>
      <c r="J30" s="176">
        <v>22491.84</v>
      </c>
      <c r="K30" s="156"/>
      <c r="L30" s="156"/>
      <c r="M30" s="176">
        <v>22491.84</v>
      </c>
      <c r="N30" s="156"/>
      <c r="O30" s="156"/>
      <c r="P30" s="156"/>
      <c r="Q30" s="156"/>
      <c r="R30" s="156"/>
      <c r="S30" s="156"/>
      <c r="T30" s="156"/>
      <c r="U30" s="156"/>
      <c r="V30" s="156"/>
      <c r="W30" s="156"/>
      <c r="X30" s="156"/>
    </row>
    <row r="31" s="39" customFormat="1" customHeight="1" spans="1:24">
      <c r="A31" s="156" t="s">
        <v>70</v>
      </c>
      <c r="B31" s="156" t="s">
        <v>70</v>
      </c>
      <c r="C31" s="150" t="s">
        <v>232</v>
      </c>
      <c r="D31" s="169" t="s">
        <v>233</v>
      </c>
      <c r="E31" s="170">
        <v>2013801</v>
      </c>
      <c r="F31" s="169" t="s">
        <v>99</v>
      </c>
      <c r="G31" s="169" t="s">
        <v>214</v>
      </c>
      <c r="H31" s="169" t="s">
        <v>215</v>
      </c>
      <c r="I31" s="176">
        <v>3783240</v>
      </c>
      <c r="J31" s="176">
        <v>3783240</v>
      </c>
      <c r="K31" s="156"/>
      <c r="L31" s="156"/>
      <c r="M31" s="176">
        <v>3783240</v>
      </c>
      <c r="N31" s="156"/>
      <c r="O31" s="156"/>
      <c r="P31" s="156"/>
      <c r="Q31" s="156"/>
      <c r="R31" s="156"/>
      <c r="S31" s="156"/>
      <c r="T31" s="156"/>
      <c r="U31" s="156"/>
      <c r="V31" s="156"/>
      <c r="W31" s="156"/>
      <c r="X31" s="156"/>
    </row>
    <row r="32" s="39" customFormat="1" customHeight="1" spans="1:24">
      <c r="A32" s="156" t="s">
        <v>70</v>
      </c>
      <c r="B32" s="156" t="s">
        <v>70</v>
      </c>
      <c r="C32" s="150" t="s">
        <v>232</v>
      </c>
      <c r="D32" s="169" t="s">
        <v>233</v>
      </c>
      <c r="E32" s="170">
        <v>2013801</v>
      </c>
      <c r="F32" s="169" t="s">
        <v>99</v>
      </c>
      <c r="G32" s="169" t="s">
        <v>214</v>
      </c>
      <c r="H32" s="169" t="s">
        <v>215</v>
      </c>
      <c r="I32" s="176">
        <v>2960000</v>
      </c>
      <c r="J32" s="176">
        <v>2960000</v>
      </c>
      <c r="K32" s="156"/>
      <c r="L32" s="156"/>
      <c r="M32" s="176">
        <v>2960000</v>
      </c>
      <c r="N32" s="156"/>
      <c r="O32" s="156"/>
      <c r="P32" s="156"/>
      <c r="Q32" s="156"/>
      <c r="R32" s="156"/>
      <c r="S32" s="156"/>
      <c r="T32" s="156"/>
      <c r="U32" s="156"/>
      <c r="V32" s="156"/>
      <c r="W32" s="156"/>
      <c r="X32" s="156"/>
    </row>
    <row r="33" s="39" customFormat="1" customHeight="1" spans="1:24">
      <c r="A33" s="156" t="s">
        <v>70</v>
      </c>
      <c r="B33" s="156" t="s">
        <v>70</v>
      </c>
      <c r="C33" s="150" t="s">
        <v>234</v>
      </c>
      <c r="D33" s="169" t="s">
        <v>235</v>
      </c>
      <c r="E33" s="170">
        <v>2080501</v>
      </c>
      <c r="F33" s="169" t="s">
        <v>109</v>
      </c>
      <c r="G33" s="169" t="s">
        <v>190</v>
      </c>
      <c r="H33" s="169" t="s">
        <v>191</v>
      </c>
      <c r="I33" s="176">
        <v>4712400</v>
      </c>
      <c r="J33" s="176">
        <v>4712400</v>
      </c>
      <c r="K33" s="156"/>
      <c r="L33" s="156"/>
      <c r="M33" s="176">
        <v>4712400</v>
      </c>
      <c r="N33" s="156"/>
      <c r="O33" s="156"/>
      <c r="P33" s="156"/>
      <c r="Q33" s="156"/>
      <c r="R33" s="156"/>
      <c r="S33" s="156"/>
      <c r="T33" s="156"/>
      <c r="U33" s="156"/>
      <c r="V33" s="156"/>
      <c r="W33" s="156"/>
      <c r="X33" s="156"/>
    </row>
    <row r="34" s="39" customFormat="1" customHeight="1" spans="1:24">
      <c r="A34" s="156" t="s">
        <v>70</v>
      </c>
      <c r="B34" s="156" t="s">
        <v>70</v>
      </c>
      <c r="C34" s="150" t="s">
        <v>234</v>
      </c>
      <c r="D34" s="169" t="s">
        <v>235</v>
      </c>
      <c r="E34" s="170">
        <v>2080502</v>
      </c>
      <c r="F34" s="169" t="s">
        <v>110</v>
      </c>
      <c r="G34" s="169" t="s">
        <v>190</v>
      </c>
      <c r="H34" s="169" t="s">
        <v>191</v>
      </c>
      <c r="I34" s="176">
        <v>224400</v>
      </c>
      <c r="J34" s="176">
        <v>224400</v>
      </c>
      <c r="K34" s="156"/>
      <c r="L34" s="156"/>
      <c r="M34" s="176">
        <v>224400</v>
      </c>
      <c r="N34" s="156"/>
      <c r="O34" s="156"/>
      <c r="P34" s="156"/>
      <c r="Q34" s="156"/>
      <c r="R34" s="156"/>
      <c r="S34" s="156"/>
      <c r="T34" s="156"/>
      <c r="U34" s="156"/>
      <c r="V34" s="156"/>
      <c r="W34" s="156"/>
      <c r="X34" s="156"/>
    </row>
    <row r="35" s="39" customFormat="1" customHeight="1" spans="1:24">
      <c r="A35" s="156" t="s">
        <v>70</v>
      </c>
      <c r="B35" s="156" t="s">
        <v>70</v>
      </c>
      <c r="C35" s="150" t="s">
        <v>236</v>
      </c>
      <c r="D35" s="169" t="s">
        <v>237</v>
      </c>
      <c r="E35" s="170">
        <v>2013801</v>
      </c>
      <c r="F35" s="169" t="s">
        <v>99</v>
      </c>
      <c r="G35" s="169" t="s">
        <v>238</v>
      </c>
      <c r="H35" s="169" t="s">
        <v>239</v>
      </c>
      <c r="I35" s="176">
        <v>240958</v>
      </c>
      <c r="J35" s="176">
        <v>240958</v>
      </c>
      <c r="K35" s="156"/>
      <c r="L35" s="156"/>
      <c r="M35" s="176">
        <v>240958</v>
      </c>
      <c r="N35" s="156"/>
      <c r="O35" s="156"/>
      <c r="P35" s="156"/>
      <c r="Q35" s="156"/>
      <c r="R35" s="156"/>
      <c r="S35" s="156"/>
      <c r="T35" s="156"/>
      <c r="U35" s="156"/>
      <c r="V35" s="156"/>
      <c r="W35" s="156"/>
      <c r="X35" s="156"/>
    </row>
    <row r="36" s="39" customFormat="1" customHeight="1" spans="1:24">
      <c r="A36" s="156" t="s">
        <v>70</v>
      </c>
      <c r="B36" s="156" t="s">
        <v>70</v>
      </c>
      <c r="C36" s="150" t="s">
        <v>236</v>
      </c>
      <c r="D36" s="169" t="s">
        <v>237</v>
      </c>
      <c r="E36" s="170">
        <v>2013801</v>
      </c>
      <c r="F36" s="169" t="s">
        <v>99</v>
      </c>
      <c r="G36" s="169" t="s">
        <v>240</v>
      </c>
      <c r="H36" s="169" t="s">
        <v>241</v>
      </c>
      <c r="I36" s="176">
        <v>38924</v>
      </c>
      <c r="J36" s="176">
        <v>38924</v>
      </c>
      <c r="K36" s="156"/>
      <c r="L36" s="156"/>
      <c r="M36" s="176">
        <v>38924</v>
      </c>
      <c r="N36" s="156"/>
      <c r="O36" s="156"/>
      <c r="P36" s="156"/>
      <c r="Q36" s="156"/>
      <c r="R36" s="156"/>
      <c r="S36" s="156"/>
      <c r="T36" s="156"/>
      <c r="U36" s="156"/>
      <c r="V36" s="156"/>
      <c r="W36" s="156"/>
      <c r="X36" s="156"/>
    </row>
    <row r="37" s="39" customFormat="1" customHeight="1" spans="1:24">
      <c r="A37" s="156" t="s">
        <v>70</v>
      </c>
      <c r="B37" s="156" t="s">
        <v>70</v>
      </c>
      <c r="C37" s="150" t="s">
        <v>236</v>
      </c>
      <c r="D37" s="169" t="s">
        <v>237</v>
      </c>
      <c r="E37" s="170">
        <v>2013801</v>
      </c>
      <c r="F37" s="169" t="s">
        <v>99</v>
      </c>
      <c r="G37" s="169" t="s">
        <v>240</v>
      </c>
      <c r="H37" s="169" t="s">
        <v>241</v>
      </c>
      <c r="I37" s="176">
        <v>40000</v>
      </c>
      <c r="J37" s="176">
        <v>40000</v>
      </c>
      <c r="K37" s="156"/>
      <c r="L37" s="156"/>
      <c r="M37" s="176">
        <v>40000</v>
      </c>
      <c r="N37" s="156"/>
      <c r="O37" s="156"/>
      <c r="P37" s="156"/>
      <c r="Q37" s="156"/>
      <c r="R37" s="156"/>
      <c r="S37" s="156"/>
      <c r="T37" s="156"/>
      <c r="U37" s="156"/>
      <c r="V37" s="156"/>
      <c r="W37" s="156"/>
      <c r="X37" s="156"/>
    </row>
    <row r="38" s="39" customFormat="1" customHeight="1" spans="1:24">
      <c r="A38" s="156" t="s">
        <v>70</v>
      </c>
      <c r="B38" s="156" t="s">
        <v>70</v>
      </c>
      <c r="C38" s="150" t="s">
        <v>236</v>
      </c>
      <c r="D38" s="169" t="s">
        <v>237</v>
      </c>
      <c r="E38" s="170">
        <v>2013801</v>
      </c>
      <c r="F38" s="169" t="s">
        <v>99</v>
      </c>
      <c r="G38" s="169" t="s">
        <v>242</v>
      </c>
      <c r="H38" s="169" t="s">
        <v>243</v>
      </c>
      <c r="I38" s="176">
        <v>60680</v>
      </c>
      <c r="J38" s="176">
        <v>60680</v>
      </c>
      <c r="K38" s="156"/>
      <c r="L38" s="156"/>
      <c r="M38" s="176">
        <v>60680</v>
      </c>
      <c r="N38" s="156"/>
      <c r="O38" s="156"/>
      <c r="P38" s="156"/>
      <c r="Q38" s="156"/>
      <c r="R38" s="156"/>
      <c r="S38" s="156"/>
      <c r="T38" s="156"/>
      <c r="U38" s="156"/>
      <c r="V38" s="156"/>
      <c r="W38" s="156"/>
      <c r="X38" s="156"/>
    </row>
    <row r="39" s="39" customFormat="1" customHeight="1" spans="1:24">
      <c r="A39" s="156" t="s">
        <v>70</v>
      </c>
      <c r="B39" s="156" t="s">
        <v>70</v>
      </c>
      <c r="C39" s="150" t="s">
        <v>236</v>
      </c>
      <c r="D39" s="169" t="s">
        <v>237</v>
      </c>
      <c r="E39" s="170">
        <v>2013801</v>
      </c>
      <c r="F39" s="169" t="s">
        <v>99</v>
      </c>
      <c r="G39" s="169" t="s">
        <v>244</v>
      </c>
      <c r="H39" s="169" t="s">
        <v>245</v>
      </c>
      <c r="I39" s="176">
        <v>92622</v>
      </c>
      <c r="J39" s="176">
        <v>92622</v>
      </c>
      <c r="K39" s="156"/>
      <c r="L39" s="156"/>
      <c r="M39" s="176">
        <v>92622</v>
      </c>
      <c r="N39" s="156"/>
      <c r="O39" s="156"/>
      <c r="P39" s="156"/>
      <c r="Q39" s="156"/>
      <c r="R39" s="156"/>
      <c r="S39" s="156"/>
      <c r="T39" s="156"/>
      <c r="U39" s="156"/>
      <c r="V39" s="156"/>
      <c r="W39" s="156"/>
      <c r="X39" s="156"/>
    </row>
    <row r="40" s="39" customFormat="1" customHeight="1" spans="1:24">
      <c r="A40" s="156" t="s">
        <v>70</v>
      </c>
      <c r="B40" s="156" t="s">
        <v>70</v>
      </c>
      <c r="C40" s="150" t="s">
        <v>236</v>
      </c>
      <c r="D40" s="169" t="s">
        <v>237</v>
      </c>
      <c r="E40" s="170">
        <v>2013801</v>
      </c>
      <c r="F40" s="169" t="s">
        <v>99</v>
      </c>
      <c r="G40" s="169" t="s">
        <v>246</v>
      </c>
      <c r="H40" s="169" t="s">
        <v>247</v>
      </c>
      <c r="I40" s="176">
        <v>90000</v>
      </c>
      <c r="J40" s="176">
        <v>90000</v>
      </c>
      <c r="K40" s="156"/>
      <c r="L40" s="156"/>
      <c r="M40" s="176">
        <v>90000</v>
      </c>
      <c r="N40" s="156"/>
      <c r="O40" s="156"/>
      <c r="P40" s="156"/>
      <c r="Q40" s="156"/>
      <c r="R40" s="156"/>
      <c r="S40" s="156"/>
      <c r="T40" s="156"/>
      <c r="U40" s="156"/>
      <c r="V40" s="156"/>
      <c r="W40" s="156"/>
      <c r="X40" s="156"/>
    </row>
    <row r="41" s="39" customFormat="1" customHeight="1" spans="1:24">
      <c r="A41" s="156" t="s">
        <v>70</v>
      </c>
      <c r="B41" s="156" t="s">
        <v>70</v>
      </c>
      <c r="C41" s="150" t="s">
        <v>236</v>
      </c>
      <c r="D41" s="169" t="s">
        <v>237</v>
      </c>
      <c r="E41" s="170">
        <v>2013801</v>
      </c>
      <c r="F41" s="169" t="s">
        <v>99</v>
      </c>
      <c r="G41" s="169" t="s">
        <v>248</v>
      </c>
      <c r="H41" s="169" t="s">
        <v>249</v>
      </c>
      <c r="I41" s="176">
        <v>444000</v>
      </c>
      <c r="J41" s="176">
        <v>444000</v>
      </c>
      <c r="K41" s="156"/>
      <c r="L41" s="156"/>
      <c r="M41" s="176">
        <v>444000</v>
      </c>
      <c r="N41" s="156"/>
      <c r="O41" s="156"/>
      <c r="P41" s="156"/>
      <c r="Q41" s="156"/>
      <c r="R41" s="156"/>
      <c r="S41" s="156"/>
      <c r="T41" s="156"/>
      <c r="U41" s="156"/>
      <c r="V41" s="156"/>
      <c r="W41" s="156"/>
      <c r="X41" s="156"/>
    </row>
    <row r="42" s="39" customFormat="1" customHeight="1" spans="1:24">
      <c r="A42" s="156" t="s">
        <v>70</v>
      </c>
      <c r="B42" s="156" t="s">
        <v>70</v>
      </c>
      <c r="C42" s="150" t="s">
        <v>236</v>
      </c>
      <c r="D42" s="169" t="s">
        <v>237</v>
      </c>
      <c r="E42" s="170">
        <v>2013801</v>
      </c>
      <c r="F42" s="169" t="s">
        <v>99</v>
      </c>
      <c r="G42" s="169" t="s">
        <v>203</v>
      </c>
      <c r="H42" s="169" t="s">
        <v>204</v>
      </c>
      <c r="I42" s="176">
        <v>138300</v>
      </c>
      <c r="J42" s="176">
        <v>138300</v>
      </c>
      <c r="K42" s="156"/>
      <c r="L42" s="156"/>
      <c r="M42" s="176">
        <v>138300</v>
      </c>
      <c r="N42" s="156"/>
      <c r="O42" s="156"/>
      <c r="P42" s="156"/>
      <c r="Q42" s="156"/>
      <c r="R42" s="156"/>
      <c r="S42" s="156"/>
      <c r="T42" s="156"/>
      <c r="U42" s="156"/>
      <c r="V42" s="156"/>
      <c r="W42" s="156"/>
      <c r="X42" s="156"/>
    </row>
    <row r="43" s="39" customFormat="1" customHeight="1" spans="1:24">
      <c r="A43" s="156" t="s">
        <v>70</v>
      </c>
      <c r="B43" s="156" t="s">
        <v>70</v>
      </c>
      <c r="C43" s="150" t="s">
        <v>236</v>
      </c>
      <c r="D43" s="169" t="s">
        <v>237</v>
      </c>
      <c r="E43" s="170">
        <v>2013801</v>
      </c>
      <c r="F43" s="169" t="s">
        <v>99</v>
      </c>
      <c r="G43" s="169" t="s">
        <v>250</v>
      </c>
      <c r="H43" s="169" t="s">
        <v>251</v>
      </c>
      <c r="I43" s="176">
        <v>30000</v>
      </c>
      <c r="J43" s="176">
        <v>30000</v>
      </c>
      <c r="K43" s="156"/>
      <c r="L43" s="156"/>
      <c r="M43" s="176">
        <v>30000</v>
      </c>
      <c r="N43" s="156"/>
      <c r="O43" s="156"/>
      <c r="P43" s="156"/>
      <c r="Q43" s="156"/>
      <c r="R43" s="156"/>
      <c r="S43" s="156"/>
      <c r="T43" s="156"/>
      <c r="U43" s="156"/>
      <c r="V43" s="156"/>
      <c r="W43" s="156"/>
      <c r="X43" s="156"/>
    </row>
    <row r="44" s="39" customFormat="1" customHeight="1" spans="1:24">
      <c r="A44" s="156" t="s">
        <v>70</v>
      </c>
      <c r="B44" s="156" t="s">
        <v>70</v>
      </c>
      <c r="C44" s="150" t="s">
        <v>236</v>
      </c>
      <c r="D44" s="169" t="s">
        <v>237</v>
      </c>
      <c r="E44" s="170">
        <v>2013801</v>
      </c>
      <c r="F44" s="169" t="s">
        <v>99</v>
      </c>
      <c r="G44" s="169" t="s">
        <v>252</v>
      </c>
      <c r="H44" s="169" t="s">
        <v>253</v>
      </c>
      <c r="I44" s="176">
        <v>143856</v>
      </c>
      <c r="J44" s="176">
        <v>143856</v>
      </c>
      <c r="K44" s="156"/>
      <c r="L44" s="156"/>
      <c r="M44" s="176">
        <v>143856</v>
      </c>
      <c r="N44" s="156"/>
      <c r="O44" s="156"/>
      <c r="P44" s="156"/>
      <c r="Q44" s="156"/>
      <c r="R44" s="156"/>
      <c r="S44" s="156"/>
      <c r="T44" s="156"/>
      <c r="U44" s="156"/>
      <c r="V44" s="156"/>
      <c r="W44" s="156"/>
      <c r="X44" s="156"/>
    </row>
    <row r="45" s="39" customFormat="1" customHeight="1" spans="1:24">
      <c r="A45" s="156" t="s">
        <v>70</v>
      </c>
      <c r="B45" s="156" t="s">
        <v>70</v>
      </c>
      <c r="C45" s="150" t="s">
        <v>236</v>
      </c>
      <c r="D45" s="169" t="s">
        <v>237</v>
      </c>
      <c r="E45" s="170">
        <v>2080501</v>
      </c>
      <c r="F45" s="169" t="s">
        <v>109</v>
      </c>
      <c r="G45" s="169" t="s">
        <v>199</v>
      </c>
      <c r="H45" s="169" t="s">
        <v>200</v>
      </c>
      <c r="I45" s="176">
        <v>112200</v>
      </c>
      <c r="J45" s="176">
        <v>112200</v>
      </c>
      <c r="K45" s="156"/>
      <c r="L45" s="156"/>
      <c r="M45" s="176">
        <v>112200</v>
      </c>
      <c r="N45" s="156"/>
      <c r="O45" s="156"/>
      <c r="P45" s="156"/>
      <c r="Q45" s="156"/>
      <c r="R45" s="156"/>
      <c r="S45" s="156"/>
      <c r="T45" s="156"/>
      <c r="U45" s="156"/>
      <c r="V45" s="156"/>
      <c r="W45" s="156"/>
      <c r="X45" s="156"/>
    </row>
    <row r="46" s="39" customFormat="1" customHeight="1" spans="1:24">
      <c r="A46" s="156" t="s">
        <v>70</v>
      </c>
      <c r="B46" s="156" t="s">
        <v>70</v>
      </c>
      <c r="C46" s="150" t="s">
        <v>236</v>
      </c>
      <c r="D46" s="169" t="s">
        <v>237</v>
      </c>
      <c r="E46" s="170">
        <v>2013801</v>
      </c>
      <c r="F46" s="169" t="s">
        <v>99</v>
      </c>
      <c r="G46" s="169" t="s">
        <v>238</v>
      </c>
      <c r="H46" s="169" t="s">
        <v>239</v>
      </c>
      <c r="I46" s="176">
        <v>82947</v>
      </c>
      <c r="J46" s="176">
        <v>82947</v>
      </c>
      <c r="K46" s="156"/>
      <c r="L46" s="156"/>
      <c r="M46" s="176">
        <v>82947</v>
      </c>
      <c r="N46" s="156"/>
      <c r="O46" s="156"/>
      <c r="P46" s="156"/>
      <c r="Q46" s="156"/>
      <c r="R46" s="156"/>
      <c r="S46" s="156"/>
      <c r="T46" s="156"/>
      <c r="U46" s="156"/>
      <c r="V46" s="156"/>
      <c r="W46" s="156"/>
      <c r="X46" s="156"/>
    </row>
    <row r="47" s="39" customFormat="1" ht="16" customHeight="1" spans="1:24">
      <c r="A47" s="156" t="s">
        <v>70</v>
      </c>
      <c r="B47" s="156" t="s">
        <v>70</v>
      </c>
      <c r="C47" s="150" t="s">
        <v>236</v>
      </c>
      <c r="D47" s="169" t="s">
        <v>237</v>
      </c>
      <c r="E47" s="170">
        <v>2013801</v>
      </c>
      <c r="F47" s="169" t="s">
        <v>99</v>
      </c>
      <c r="G47" s="169" t="s">
        <v>240</v>
      </c>
      <c r="H47" s="169" t="s">
        <v>241</v>
      </c>
      <c r="I47" s="176">
        <v>9205</v>
      </c>
      <c r="J47" s="176">
        <v>9205</v>
      </c>
      <c r="K47" s="156"/>
      <c r="L47" s="156"/>
      <c r="M47" s="176">
        <v>9205</v>
      </c>
      <c r="N47" s="156"/>
      <c r="O47" s="156"/>
      <c r="P47" s="156"/>
      <c r="Q47" s="156"/>
      <c r="R47" s="156"/>
      <c r="S47" s="156"/>
      <c r="T47" s="156"/>
      <c r="U47" s="156"/>
      <c r="V47" s="156"/>
      <c r="W47" s="156"/>
      <c r="X47" s="156"/>
    </row>
    <row r="48" s="39" customFormat="1" customHeight="1" spans="1:24">
      <c r="A48" s="156" t="s">
        <v>70</v>
      </c>
      <c r="B48" s="156" t="s">
        <v>70</v>
      </c>
      <c r="C48" s="150" t="s">
        <v>236</v>
      </c>
      <c r="D48" s="169" t="s">
        <v>237</v>
      </c>
      <c r="E48" s="170">
        <v>2013801</v>
      </c>
      <c r="F48" s="169" t="s">
        <v>99</v>
      </c>
      <c r="G48" s="169" t="s">
        <v>240</v>
      </c>
      <c r="H48" s="169" t="s">
        <v>241</v>
      </c>
      <c r="I48" s="176">
        <v>10000</v>
      </c>
      <c r="J48" s="176">
        <v>10000</v>
      </c>
      <c r="K48" s="156"/>
      <c r="L48" s="156"/>
      <c r="M48" s="176">
        <v>10000</v>
      </c>
      <c r="N48" s="156"/>
      <c r="O48" s="156"/>
      <c r="P48" s="156"/>
      <c r="Q48" s="156"/>
      <c r="R48" s="156"/>
      <c r="S48" s="156"/>
      <c r="T48" s="156"/>
      <c r="U48" s="156"/>
      <c r="V48" s="156"/>
      <c r="W48" s="156"/>
      <c r="X48" s="156"/>
    </row>
    <row r="49" s="39" customFormat="1" customHeight="1" spans="1:24">
      <c r="A49" s="156" t="s">
        <v>70</v>
      </c>
      <c r="B49" s="156" t="s">
        <v>70</v>
      </c>
      <c r="C49" s="150" t="s">
        <v>236</v>
      </c>
      <c r="D49" s="169" t="s">
        <v>237</v>
      </c>
      <c r="E49" s="170">
        <v>2013801</v>
      </c>
      <c r="F49" s="169" t="s">
        <v>99</v>
      </c>
      <c r="G49" s="169" t="s">
        <v>242</v>
      </c>
      <c r="H49" s="169" t="s">
        <v>243</v>
      </c>
      <c r="I49" s="176">
        <v>14350</v>
      </c>
      <c r="J49" s="176">
        <v>14350</v>
      </c>
      <c r="K49" s="156"/>
      <c r="L49" s="156"/>
      <c r="M49" s="176">
        <v>14350</v>
      </c>
      <c r="N49" s="156"/>
      <c r="O49" s="156"/>
      <c r="P49" s="156"/>
      <c r="Q49" s="156"/>
      <c r="R49" s="156"/>
      <c r="S49" s="156"/>
      <c r="T49" s="156"/>
      <c r="U49" s="156"/>
      <c r="V49" s="156"/>
      <c r="W49" s="156"/>
      <c r="X49" s="156"/>
    </row>
    <row r="50" s="39" customFormat="1" customHeight="1" spans="1:24">
      <c r="A50" s="156" t="s">
        <v>70</v>
      </c>
      <c r="B50" s="156" t="s">
        <v>70</v>
      </c>
      <c r="C50" s="150" t="s">
        <v>236</v>
      </c>
      <c r="D50" s="169" t="s">
        <v>237</v>
      </c>
      <c r="E50" s="170">
        <v>2013801</v>
      </c>
      <c r="F50" s="169" t="s">
        <v>99</v>
      </c>
      <c r="G50" s="169" t="s">
        <v>244</v>
      </c>
      <c r="H50" s="169" t="s">
        <v>245</v>
      </c>
      <c r="I50" s="176">
        <v>23778</v>
      </c>
      <c r="J50" s="176">
        <v>23778</v>
      </c>
      <c r="K50" s="156"/>
      <c r="L50" s="156"/>
      <c r="M50" s="176">
        <v>23778</v>
      </c>
      <c r="N50" s="156"/>
      <c r="O50" s="156"/>
      <c r="P50" s="156"/>
      <c r="Q50" s="156"/>
      <c r="R50" s="156"/>
      <c r="S50" s="156"/>
      <c r="T50" s="156"/>
      <c r="U50" s="156"/>
      <c r="V50" s="156"/>
      <c r="W50" s="156"/>
      <c r="X50" s="156"/>
    </row>
    <row r="51" s="39" customFormat="1" customHeight="1" spans="1:24">
      <c r="A51" s="156" t="s">
        <v>70</v>
      </c>
      <c r="B51" s="156" t="s">
        <v>70</v>
      </c>
      <c r="C51" s="150" t="s">
        <v>236</v>
      </c>
      <c r="D51" s="169" t="s">
        <v>237</v>
      </c>
      <c r="E51" s="170">
        <v>2013801</v>
      </c>
      <c r="F51" s="169" t="s">
        <v>99</v>
      </c>
      <c r="G51" s="169" t="s">
        <v>252</v>
      </c>
      <c r="H51" s="169" t="s">
        <v>253</v>
      </c>
      <c r="I51" s="176">
        <v>34020</v>
      </c>
      <c r="J51" s="176">
        <v>34020</v>
      </c>
      <c r="K51" s="156"/>
      <c r="L51" s="156"/>
      <c r="M51" s="176">
        <v>34020</v>
      </c>
      <c r="N51" s="156"/>
      <c r="O51" s="156"/>
      <c r="P51" s="156"/>
      <c r="Q51" s="156"/>
      <c r="R51" s="156"/>
      <c r="S51" s="156"/>
      <c r="T51" s="156"/>
      <c r="U51" s="156"/>
      <c r="V51" s="156"/>
      <c r="W51" s="156"/>
      <c r="X51" s="156"/>
    </row>
    <row r="52" s="39" customFormat="1" customHeight="1" spans="1:24">
      <c r="A52" s="156" t="s">
        <v>70</v>
      </c>
      <c r="B52" s="156" t="s">
        <v>70</v>
      </c>
      <c r="C52" s="150" t="s">
        <v>236</v>
      </c>
      <c r="D52" s="169" t="s">
        <v>237</v>
      </c>
      <c r="E52" s="170">
        <v>2013801</v>
      </c>
      <c r="F52" s="169" t="s">
        <v>99</v>
      </c>
      <c r="G52" s="169" t="s">
        <v>248</v>
      </c>
      <c r="H52" s="169" t="s">
        <v>249</v>
      </c>
      <c r="I52" s="176">
        <v>105000</v>
      </c>
      <c r="J52" s="176">
        <v>105000</v>
      </c>
      <c r="K52" s="156"/>
      <c r="L52" s="156"/>
      <c r="M52" s="176">
        <v>105000</v>
      </c>
      <c r="N52" s="156"/>
      <c r="O52" s="156"/>
      <c r="P52" s="156"/>
      <c r="Q52" s="156"/>
      <c r="R52" s="156"/>
      <c r="S52" s="156"/>
      <c r="T52" s="156"/>
      <c r="U52" s="156"/>
      <c r="V52" s="156"/>
      <c r="W52" s="156"/>
      <c r="X52" s="156"/>
    </row>
    <row r="53" s="39" customFormat="1" customHeight="1" spans="1:24">
      <c r="A53" s="156" t="s">
        <v>70</v>
      </c>
      <c r="B53" s="156" t="s">
        <v>70</v>
      </c>
      <c r="C53" s="150" t="s">
        <v>236</v>
      </c>
      <c r="D53" s="169" t="s">
        <v>237</v>
      </c>
      <c r="E53" s="170">
        <v>2080502</v>
      </c>
      <c r="F53" s="169" t="s">
        <v>110</v>
      </c>
      <c r="G53" s="169" t="s">
        <v>199</v>
      </c>
      <c r="H53" s="169" t="s">
        <v>200</v>
      </c>
      <c r="I53" s="176">
        <v>6600</v>
      </c>
      <c r="J53" s="176">
        <v>6600</v>
      </c>
      <c r="K53" s="156"/>
      <c r="L53" s="156"/>
      <c r="M53" s="176">
        <v>6600</v>
      </c>
      <c r="N53" s="156"/>
      <c r="O53" s="156"/>
      <c r="P53" s="156"/>
      <c r="Q53" s="156"/>
      <c r="R53" s="156"/>
      <c r="S53" s="156"/>
      <c r="T53" s="156"/>
      <c r="U53" s="156"/>
      <c r="V53" s="156"/>
      <c r="W53" s="156"/>
      <c r="X53" s="156"/>
    </row>
    <row r="54" s="39" customFormat="1" customHeight="1" spans="1:24">
      <c r="A54" s="156" t="s">
        <v>70</v>
      </c>
      <c r="B54" s="156" t="s">
        <v>70</v>
      </c>
      <c r="C54" s="150" t="s">
        <v>254</v>
      </c>
      <c r="D54" s="169" t="s">
        <v>255</v>
      </c>
      <c r="E54" s="170">
        <v>2013801</v>
      </c>
      <c r="F54" s="169" t="s">
        <v>99</v>
      </c>
      <c r="G54" s="169" t="s">
        <v>210</v>
      </c>
      <c r="H54" s="169" t="s">
        <v>211</v>
      </c>
      <c r="I54" s="176">
        <v>6952068</v>
      </c>
      <c r="J54" s="176">
        <v>6952068</v>
      </c>
      <c r="K54" s="156"/>
      <c r="L54" s="156"/>
      <c r="M54" s="176">
        <v>6952068</v>
      </c>
      <c r="N54" s="156"/>
      <c r="O54" s="156"/>
      <c r="P54" s="156"/>
      <c r="Q54" s="156"/>
      <c r="R54" s="156"/>
      <c r="S54" s="156"/>
      <c r="T54" s="156"/>
      <c r="U54" s="156"/>
      <c r="V54" s="156"/>
      <c r="W54" s="156"/>
      <c r="X54" s="156"/>
    </row>
    <row r="55" s="39" customFormat="1" customHeight="1" spans="1:24">
      <c r="A55" s="156" t="s">
        <v>70</v>
      </c>
      <c r="B55" s="156" t="s">
        <v>70</v>
      </c>
      <c r="C55" s="150" t="s">
        <v>254</v>
      </c>
      <c r="D55" s="169" t="s">
        <v>255</v>
      </c>
      <c r="E55" s="170">
        <v>2013801</v>
      </c>
      <c r="F55" s="169" t="s">
        <v>99</v>
      </c>
      <c r="G55" s="169" t="s">
        <v>212</v>
      </c>
      <c r="H55" s="169" t="s">
        <v>213</v>
      </c>
      <c r="I55" s="176">
        <v>9387540</v>
      </c>
      <c r="J55" s="176">
        <v>9387540</v>
      </c>
      <c r="K55" s="156"/>
      <c r="L55" s="156"/>
      <c r="M55" s="176">
        <v>9387540</v>
      </c>
      <c r="N55" s="156"/>
      <c r="O55" s="156"/>
      <c r="P55" s="156"/>
      <c r="Q55" s="156"/>
      <c r="R55" s="156"/>
      <c r="S55" s="156"/>
      <c r="T55" s="156"/>
      <c r="U55" s="156"/>
      <c r="V55" s="156"/>
      <c r="W55" s="156"/>
      <c r="X55" s="156"/>
    </row>
    <row r="56" s="39" customFormat="1" customHeight="1" spans="1:24">
      <c r="A56" s="156" t="s">
        <v>70</v>
      </c>
      <c r="B56" s="156" t="s">
        <v>70</v>
      </c>
      <c r="C56" s="150" t="s">
        <v>254</v>
      </c>
      <c r="D56" s="169" t="s">
        <v>255</v>
      </c>
      <c r="E56" s="170">
        <v>2013801</v>
      </c>
      <c r="F56" s="169" t="s">
        <v>99</v>
      </c>
      <c r="G56" s="169" t="s">
        <v>212</v>
      </c>
      <c r="H56" s="169" t="s">
        <v>213</v>
      </c>
      <c r="I56" s="176">
        <v>528000</v>
      </c>
      <c r="J56" s="176">
        <v>528000</v>
      </c>
      <c r="K56" s="156"/>
      <c r="L56" s="156"/>
      <c r="M56" s="176">
        <v>528000</v>
      </c>
      <c r="N56" s="156"/>
      <c r="O56" s="156"/>
      <c r="P56" s="156"/>
      <c r="Q56" s="156"/>
      <c r="R56" s="156"/>
      <c r="S56" s="156"/>
      <c r="T56" s="156"/>
      <c r="U56" s="156"/>
      <c r="V56" s="156"/>
      <c r="W56" s="156"/>
      <c r="X56" s="156"/>
    </row>
    <row r="57" s="39" customFormat="1" customHeight="1" spans="1:24">
      <c r="A57" s="156" t="s">
        <v>70</v>
      </c>
      <c r="B57" s="156" t="s">
        <v>70</v>
      </c>
      <c r="C57" s="150" t="s">
        <v>254</v>
      </c>
      <c r="D57" s="169" t="s">
        <v>255</v>
      </c>
      <c r="E57" s="170">
        <v>2013801</v>
      </c>
      <c r="F57" s="169" t="s">
        <v>99</v>
      </c>
      <c r="G57" s="169" t="s">
        <v>214</v>
      </c>
      <c r="H57" s="169" t="s">
        <v>215</v>
      </c>
      <c r="I57" s="176">
        <v>579339</v>
      </c>
      <c r="J57" s="176">
        <v>579339</v>
      </c>
      <c r="K57" s="156"/>
      <c r="L57" s="156"/>
      <c r="M57" s="176">
        <v>579339</v>
      </c>
      <c r="N57" s="156"/>
      <c r="O57" s="156"/>
      <c r="P57" s="156"/>
      <c r="Q57" s="156"/>
      <c r="R57" s="156"/>
      <c r="S57" s="156"/>
      <c r="T57" s="156"/>
      <c r="U57" s="156"/>
      <c r="V57" s="156"/>
      <c r="W57" s="156"/>
      <c r="X57" s="156"/>
    </row>
    <row r="58" s="39" customFormat="1" customHeight="1" spans="1:24">
      <c r="A58" s="156" t="s">
        <v>70</v>
      </c>
      <c r="B58" s="156" t="s">
        <v>70</v>
      </c>
      <c r="C58" s="150" t="s">
        <v>256</v>
      </c>
      <c r="D58" s="169" t="s">
        <v>257</v>
      </c>
      <c r="E58" s="170">
        <v>2013801</v>
      </c>
      <c r="F58" s="169" t="s">
        <v>99</v>
      </c>
      <c r="G58" s="169" t="s">
        <v>258</v>
      </c>
      <c r="H58" s="169" t="s">
        <v>259</v>
      </c>
      <c r="I58" s="176">
        <v>4282800</v>
      </c>
      <c r="J58" s="176">
        <v>4282800</v>
      </c>
      <c r="K58" s="156"/>
      <c r="L58" s="156"/>
      <c r="M58" s="176">
        <v>4282800</v>
      </c>
      <c r="N58" s="156"/>
      <c r="O58" s="156"/>
      <c r="P58" s="156"/>
      <c r="Q58" s="156"/>
      <c r="R58" s="156"/>
      <c r="S58" s="156"/>
      <c r="T58" s="156"/>
      <c r="U58" s="156"/>
      <c r="V58" s="156"/>
      <c r="W58" s="156"/>
      <c r="X58" s="156"/>
    </row>
    <row r="59" s="39" customFormat="1" customHeight="1" spans="1:24">
      <c r="A59" s="156" t="s">
        <v>70</v>
      </c>
      <c r="B59" s="156" t="s">
        <v>70</v>
      </c>
      <c r="C59" s="150" t="s">
        <v>260</v>
      </c>
      <c r="D59" s="169" t="s">
        <v>261</v>
      </c>
      <c r="E59" s="170">
        <v>2080501</v>
      </c>
      <c r="F59" s="169" t="s">
        <v>109</v>
      </c>
      <c r="G59" s="169" t="s">
        <v>248</v>
      </c>
      <c r="H59" s="169" t="s">
        <v>249</v>
      </c>
      <c r="I59" s="176">
        <v>561000</v>
      </c>
      <c r="J59" s="176">
        <v>561000</v>
      </c>
      <c r="K59" s="156"/>
      <c r="L59" s="156"/>
      <c r="M59" s="176">
        <v>561000</v>
      </c>
      <c r="N59" s="156"/>
      <c r="O59" s="156"/>
      <c r="P59" s="156"/>
      <c r="Q59" s="156"/>
      <c r="R59" s="156"/>
      <c r="S59" s="156"/>
      <c r="T59" s="156"/>
      <c r="U59" s="156"/>
      <c r="V59" s="156"/>
      <c r="W59" s="156"/>
      <c r="X59" s="156"/>
    </row>
    <row r="60" s="39" customFormat="1" customHeight="1" spans="1:24">
      <c r="A60" s="156" t="s">
        <v>70</v>
      </c>
      <c r="B60" s="156" t="s">
        <v>70</v>
      </c>
      <c r="C60" s="150" t="s">
        <v>260</v>
      </c>
      <c r="D60" s="169" t="s">
        <v>261</v>
      </c>
      <c r="E60" s="170">
        <v>2080502</v>
      </c>
      <c r="F60" s="169" t="s">
        <v>110</v>
      </c>
      <c r="G60" s="169" t="s">
        <v>248</v>
      </c>
      <c r="H60" s="169" t="s">
        <v>249</v>
      </c>
      <c r="I60" s="176">
        <v>33000</v>
      </c>
      <c r="J60" s="176">
        <v>33000</v>
      </c>
      <c r="K60" s="156"/>
      <c r="L60" s="156"/>
      <c r="M60" s="176">
        <v>33000</v>
      </c>
      <c r="N60" s="156"/>
      <c r="O60" s="156"/>
      <c r="P60" s="156"/>
      <c r="Q60" s="156"/>
      <c r="R60" s="156"/>
      <c r="S60" s="156"/>
      <c r="T60" s="156"/>
      <c r="U60" s="156"/>
      <c r="V60" s="156"/>
      <c r="W60" s="156"/>
      <c r="X60" s="156"/>
    </row>
    <row r="61" s="39" customFormat="1" customHeight="1" spans="1:24">
      <c r="A61" s="156" t="s">
        <v>70</v>
      </c>
      <c r="B61" s="156" t="s">
        <v>70</v>
      </c>
      <c r="C61" s="150" t="s">
        <v>262</v>
      </c>
      <c r="D61" s="169" t="s">
        <v>263</v>
      </c>
      <c r="E61" s="170">
        <v>2013801</v>
      </c>
      <c r="F61" s="169" t="s">
        <v>99</v>
      </c>
      <c r="G61" s="169" t="s">
        <v>214</v>
      </c>
      <c r="H61" s="169" t="s">
        <v>215</v>
      </c>
      <c r="I61" s="176">
        <v>1204000</v>
      </c>
      <c r="J61" s="176">
        <v>1204000</v>
      </c>
      <c r="K61" s="156"/>
      <c r="L61" s="156"/>
      <c r="M61" s="176">
        <v>1204000</v>
      </c>
      <c r="N61" s="156"/>
      <c r="O61" s="156"/>
      <c r="P61" s="156"/>
      <c r="Q61" s="156"/>
      <c r="R61" s="156"/>
      <c r="S61" s="156"/>
      <c r="T61" s="156"/>
      <c r="U61" s="156"/>
      <c r="V61" s="156"/>
      <c r="W61" s="156"/>
      <c r="X61" s="156"/>
    </row>
    <row r="62" s="39" customFormat="1" customHeight="1" spans="1:24">
      <c r="A62" s="156" t="s">
        <v>70</v>
      </c>
      <c r="B62" s="156" t="s">
        <v>70</v>
      </c>
      <c r="C62" s="150" t="s">
        <v>262</v>
      </c>
      <c r="D62" s="169" t="s">
        <v>263</v>
      </c>
      <c r="E62" s="170">
        <v>2013801</v>
      </c>
      <c r="F62" s="169" t="s">
        <v>99</v>
      </c>
      <c r="G62" s="169" t="s">
        <v>216</v>
      </c>
      <c r="H62" s="169" t="s">
        <v>217</v>
      </c>
      <c r="I62" s="176">
        <v>294000</v>
      </c>
      <c r="J62" s="176">
        <v>294000</v>
      </c>
      <c r="K62" s="156"/>
      <c r="L62" s="156"/>
      <c r="M62" s="176">
        <v>294000</v>
      </c>
      <c r="N62" s="156"/>
      <c r="O62" s="156"/>
      <c r="P62" s="156"/>
      <c r="Q62" s="156"/>
      <c r="R62" s="156"/>
      <c r="S62" s="156"/>
      <c r="T62" s="156"/>
      <c r="U62" s="156"/>
      <c r="V62" s="156"/>
      <c r="W62" s="156"/>
      <c r="X62" s="156"/>
    </row>
    <row r="63" s="39" customFormat="1" customHeight="1" spans="1:24">
      <c r="A63" s="156" t="s">
        <v>70</v>
      </c>
      <c r="B63" s="156" t="s">
        <v>70</v>
      </c>
      <c r="C63" s="150" t="s">
        <v>262</v>
      </c>
      <c r="D63" s="169" t="s">
        <v>263</v>
      </c>
      <c r="E63" s="170">
        <v>2013801</v>
      </c>
      <c r="F63" s="169" t="s">
        <v>99</v>
      </c>
      <c r="G63" s="169" t="s">
        <v>216</v>
      </c>
      <c r="H63" s="169" t="s">
        <v>217</v>
      </c>
      <c r="I63" s="176">
        <v>336000</v>
      </c>
      <c r="J63" s="176">
        <v>336000</v>
      </c>
      <c r="K63" s="156"/>
      <c r="L63" s="156"/>
      <c r="M63" s="176">
        <v>336000</v>
      </c>
      <c r="N63" s="156"/>
      <c r="O63" s="156"/>
      <c r="P63" s="156"/>
      <c r="Q63" s="156"/>
      <c r="R63" s="156"/>
      <c r="S63" s="156"/>
      <c r="T63" s="156"/>
      <c r="U63" s="156"/>
      <c r="V63" s="156"/>
      <c r="W63" s="156"/>
      <c r="X63" s="156"/>
    </row>
    <row r="64" s="39" customFormat="1" ht="17.25" customHeight="1" spans="1:24">
      <c r="A64" s="28" t="s">
        <v>161</v>
      </c>
      <c r="B64" s="37"/>
      <c r="C64" s="171"/>
      <c r="D64" s="171"/>
      <c r="E64" s="171"/>
      <c r="F64" s="171"/>
      <c r="G64" s="171"/>
      <c r="H64" s="172"/>
      <c r="I64" s="177">
        <v>54965080.66</v>
      </c>
      <c r="J64" s="177">
        <v>54965080.66</v>
      </c>
      <c r="K64" s="81"/>
      <c r="L64" s="81"/>
      <c r="M64" s="177">
        <v>54965080.66</v>
      </c>
      <c r="N64" s="81"/>
      <c r="O64" s="81"/>
      <c r="P64" s="81"/>
      <c r="Q64" s="81"/>
      <c r="R64" s="81"/>
      <c r="S64" s="81"/>
      <c r="T64" s="81"/>
      <c r="U64" s="81"/>
      <c r="V64" s="81"/>
      <c r="W64" s="81"/>
      <c r="X64" s="81"/>
    </row>
  </sheetData>
  <mergeCells count="31">
    <mergeCell ref="A3:X3"/>
    <mergeCell ref="A4:H4"/>
    <mergeCell ref="I5:X5"/>
    <mergeCell ref="J6:N6"/>
    <mergeCell ref="O6:Q6"/>
    <mergeCell ref="S6:X6"/>
    <mergeCell ref="A64:H6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pane ySplit="1" topLeftCell="A9" activePane="bottomLeft" state="frozen"/>
      <selection/>
      <selection pane="bottomLeft" activeCell="A10" sqref="$A10:$XFD36"/>
    </sheetView>
  </sheetViews>
  <sheetFormatPr defaultColWidth="9.13888888888889" defaultRowHeight="14.25" customHeight="1"/>
  <cols>
    <col min="1" max="1" width="15.4444444444444" customWidth="1"/>
    <col min="2" max="2" width="21.7777777777778" customWidth="1"/>
    <col min="3" max="3" width="32.8518518518519" customWidth="1"/>
    <col min="4" max="4" width="28.2222222222222" customWidth="1"/>
    <col min="5" max="5" width="11.1388888888889" customWidth="1"/>
    <col min="6" max="6" width="20.8888888888889"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9"/>
      <c r="E2" s="2"/>
      <c r="F2" s="2"/>
      <c r="G2" s="2"/>
      <c r="H2" s="2"/>
      <c r="U2" s="149"/>
      <c r="W2" s="158" t="s">
        <v>264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9"/>
      <c r="W4" s="128" t="s">
        <v>2</v>
      </c>
    </row>
    <row r="5" ht="21.75" customHeight="1" spans="1:23">
      <c r="A5" s="9" t="s">
        <v>265</v>
      </c>
      <c r="B5" s="10" t="s">
        <v>172</v>
      </c>
      <c r="C5" s="9" t="s">
        <v>173</v>
      </c>
      <c r="D5" s="9" t="s">
        <v>266</v>
      </c>
      <c r="E5" s="10" t="s">
        <v>174</v>
      </c>
      <c r="F5" s="10" t="s">
        <v>175</v>
      </c>
      <c r="G5" s="10" t="s">
        <v>267</v>
      </c>
      <c r="H5" s="10" t="s">
        <v>268</v>
      </c>
      <c r="I5" s="31" t="s">
        <v>56</v>
      </c>
      <c r="J5" s="11" t="s">
        <v>269</v>
      </c>
      <c r="K5" s="12"/>
      <c r="L5" s="12"/>
      <c r="M5" s="13"/>
      <c r="N5" s="11" t="s">
        <v>180</v>
      </c>
      <c r="O5" s="12"/>
      <c r="P5" s="13"/>
      <c r="Q5" s="10" t="s">
        <v>62</v>
      </c>
      <c r="R5" s="11" t="s">
        <v>63</v>
      </c>
      <c r="S5" s="12"/>
      <c r="T5" s="12"/>
      <c r="U5" s="12"/>
      <c r="V5" s="12"/>
      <c r="W5" s="13"/>
    </row>
    <row r="6" ht="21.75" customHeight="1" spans="1:23">
      <c r="A6" s="14"/>
      <c r="B6" s="32"/>
      <c r="C6" s="14"/>
      <c r="D6" s="14"/>
      <c r="E6" s="15"/>
      <c r="F6" s="15"/>
      <c r="G6" s="15"/>
      <c r="H6" s="15"/>
      <c r="I6" s="32"/>
      <c r="J6" s="152" t="s">
        <v>59</v>
      </c>
      <c r="K6" s="153"/>
      <c r="L6" s="10" t="s">
        <v>60</v>
      </c>
      <c r="M6" s="10" t="s">
        <v>61</v>
      </c>
      <c r="N6" s="10" t="s">
        <v>59</v>
      </c>
      <c r="O6" s="10" t="s">
        <v>60</v>
      </c>
      <c r="P6" s="10" t="s">
        <v>61</v>
      </c>
      <c r="Q6" s="15"/>
      <c r="R6" s="10" t="s">
        <v>58</v>
      </c>
      <c r="S6" s="10" t="s">
        <v>65</v>
      </c>
      <c r="T6" s="10" t="s">
        <v>186</v>
      </c>
      <c r="U6" s="10" t="s">
        <v>67</v>
      </c>
      <c r="V6" s="10" t="s">
        <v>68</v>
      </c>
      <c r="W6" s="10" t="s">
        <v>69</v>
      </c>
    </row>
    <row r="7" ht="21" customHeight="1" spans="1:23">
      <c r="A7" s="32"/>
      <c r="B7" s="32"/>
      <c r="C7" s="32"/>
      <c r="D7" s="32"/>
      <c r="E7" s="32"/>
      <c r="F7" s="32"/>
      <c r="G7" s="32"/>
      <c r="H7" s="32"/>
      <c r="I7" s="32"/>
      <c r="J7" s="154" t="s">
        <v>58</v>
      </c>
      <c r="K7" s="155"/>
      <c r="L7" s="32"/>
      <c r="M7" s="32"/>
      <c r="N7" s="32"/>
      <c r="O7" s="32"/>
      <c r="P7" s="32"/>
      <c r="Q7" s="32"/>
      <c r="R7" s="32"/>
      <c r="S7" s="32"/>
      <c r="T7" s="32"/>
      <c r="U7" s="32"/>
      <c r="V7" s="32"/>
      <c r="W7" s="32"/>
    </row>
    <row r="8" ht="39.75" customHeight="1" spans="1:23">
      <c r="A8" s="17"/>
      <c r="B8" s="19"/>
      <c r="C8" s="17"/>
      <c r="D8" s="17"/>
      <c r="E8" s="18"/>
      <c r="F8" s="18"/>
      <c r="G8" s="18"/>
      <c r="H8" s="18"/>
      <c r="I8" s="19"/>
      <c r="J8" s="67" t="s">
        <v>58</v>
      </c>
      <c r="K8" s="67" t="s">
        <v>270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0">
        <v>12</v>
      </c>
      <c r="M9" s="40">
        <v>13</v>
      </c>
      <c r="N9" s="40">
        <v>14</v>
      </c>
      <c r="O9" s="40">
        <v>15</v>
      </c>
      <c r="P9" s="40">
        <v>16</v>
      </c>
      <c r="Q9" s="40">
        <v>17</v>
      </c>
      <c r="R9" s="40">
        <v>18</v>
      </c>
      <c r="S9" s="40">
        <v>19</v>
      </c>
      <c r="T9" s="40">
        <v>20</v>
      </c>
      <c r="U9" s="20">
        <v>21</v>
      </c>
      <c r="V9" s="40">
        <v>22</v>
      </c>
      <c r="W9" s="20">
        <v>23</v>
      </c>
    </row>
    <row r="10" s="39" customFormat="1" ht="15" customHeight="1" spans="1:23">
      <c r="A10" s="21" t="s">
        <v>271</v>
      </c>
      <c r="B10" s="150" t="s">
        <v>272</v>
      </c>
      <c r="C10" s="25" t="s">
        <v>273</v>
      </c>
      <c r="D10" s="60" t="s">
        <v>70</v>
      </c>
      <c r="E10" s="151">
        <v>2013815</v>
      </c>
      <c r="F10" s="21" t="s">
        <v>104</v>
      </c>
      <c r="G10" s="151">
        <v>30201</v>
      </c>
      <c r="H10" s="21" t="s">
        <v>239</v>
      </c>
      <c r="I10" s="24">
        <v>40000</v>
      </c>
      <c r="J10" s="24">
        <v>40000</v>
      </c>
      <c r="K10" s="24">
        <v>40000</v>
      </c>
      <c r="L10" s="156"/>
      <c r="M10" s="156"/>
      <c r="N10" s="156"/>
      <c r="O10" s="156"/>
      <c r="P10" s="156"/>
      <c r="Q10" s="156"/>
      <c r="R10" s="156"/>
      <c r="S10" s="156"/>
      <c r="T10" s="156"/>
      <c r="U10" s="60"/>
      <c r="V10" s="156"/>
      <c r="W10" s="60"/>
    </row>
    <row r="11" s="39" customFormat="1" ht="15" customHeight="1" spans="1:23">
      <c r="A11" s="21" t="s">
        <v>271</v>
      </c>
      <c r="B11" s="150" t="s">
        <v>272</v>
      </c>
      <c r="C11" s="25" t="s">
        <v>273</v>
      </c>
      <c r="D11" s="60" t="s">
        <v>70</v>
      </c>
      <c r="E11" s="151">
        <v>2013815</v>
      </c>
      <c r="F11" s="21" t="s">
        <v>104</v>
      </c>
      <c r="G11" s="151">
        <v>30227</v>
      </c>
      <c r="H11" s="21" t="s">
        <v>274</v>
      </c>
      <c r="I11" s="24">
        <v>20000</v>
      </c>
      <c r="J11" s="24">
        <v>20000</v>
      </c>
      <c r="K11" s="24">
        <v>20000</v>
      </c>
      <c r="L11" s="156"/>
      <c r="M11" s="156"/>
      <c r="N11" s="156"/>
      <c r="O11" s="156"/>
      <c r="P11" s="156"/>
      <c r="Q11" s="156"/>
      <c r="R11" s="156"/>
      <c r="S11" s="156"/>
      <c r="T11" s="156"/>
      <c r="U11" s="60"/>
      <c r="V11" s="156"/>
      <c r="W11" s="60"/>
    </row>
    <row r="12" s="39" customFormat="1" ht="15" customHeight="1" spans="1:23">
      <c r="A12" s="21" t="s">
        <v>271</v>
      </c>
      <c r="B12" s="150" t="s">
        <v>272</v>
      </c>
      <c r="C12" s="25" t="s">
        <v>273</v>
      </c>
      <c r="D12" s="60" t="s">
        <v>70</v>
      </c>
      <c r="E12" s="151">
        <v>2013899</v>
      </c>
      <c r="F12" s="21" t="s">
        <v>106</v>
      </c>
      <c r="G12" s="151">
        <v>30227</v>
      </c>
      <c r="H12" s="21" t="s">
        <v>274</v>
      </c>
      <c r="I12" s="24">
        <v>48000</v>
      </c>
      <c r="J12" s="24">
        <v>48000</v>
      </c>
      <c r="K12" s="24">
        <v>48000</v>
      </c>
      <c r="L12" s="156"/>
      <c r="M12" s="156"/>
      <c r="N12" s="156"/>
      <c r="O12" s="156"/>
      <c r="P12" s="156"/>
      <c r="Q12" s="156"/>
      <c r="R12" s="156"/>
      <c r="S12" s="156"/>
      <c r="T12" s="156"/>
      <c r="U12" s="60"/>
      <c r="V12" s="156"/>
      <c r="W12" s="60"/>
    </row>
    <row r="13" s="39" customFormat="1" ht="15" customHeight="1" spans="1:23">
      <c r="A13" s="21" t="s">
        <v>271</v>
      </c>
      <c r="B13" s="150" t="s">
        <v>272</v>
      </c>
      <c r="C13" s="25" t="s">
        <v>273</v>
      </c>
      <c r="D13" s="60" t="s">
        <v>70</v>
      </c>
      <c r="E13" s="151">
        <v>2013802</v>
      </c>
      <c r="F13" s="21" t="s">
        <v>100</v>
      </c>
      <c r="G13" s="151">
        <v>30227</v>
      </c>
      <c r="H13" s="21" t="s">
        <v>274</v>
      </c>
      <c r="I13" s="24">
        <v>699400</v>
      </c>
      <c r="J13" s="24">
        <v>699400</v>
      </c>
      <c r="K13" s="24">
        <v>699400</v>
      </c>
      <c r="L13" s="156"/>
      <c r="M13" s="156"/>
      <c r="N13" s="156"/>
      <c r="O13" s="156"/>
      <c r="P13" s="156"/>
      <c r="Q13" s="156"/>
      <c r="R13" s="156"/>
      <c r="S13" s="156"/>
      <c r="T13" s="156"/>
      <c r="U13" s="60"/>
      <c r="V13" s="156"/>
      <c r="W13" s="60"/>
    </row>
    <row r="14" s="39" customFormat="1" ht="15" customHeight="1" spans="1:23">
      <c r="A14" s="21" t="s">
        <v>271</v>
      </c>
      <c r="B14" s="150" t="s">
        <v>272</v>
      </c>
      <c r="C14" s="25" t="s">
        <v>273</v>
      </c>
      <c r="D14" s="60" t="s">
        <v>70</v>
      </c>
      <c r="E14" s="151">
        <v>2013812</v>
      </c>
      <c r="F14" s="21" t="s">
        <v>103</v>
      </c>
      <c r="G14" s="151">
        <v>30218</v>
      </c>
      <c r="H14" s="21" t="s">
        <v>275</v>
      </c>
      <c r="I14" s="24">
        <v>20000</v>
      </c>
      <c r="J14" s="24">
        <v>20000</v>
      </c>
      <c r="K14" s="24">
        <v>20000</v>
      </c>
      <c r="L14" s="156"/>
      <c r="M14" s="156"/>
      <c r="N14" s="156"/>
      <c r="O14" s="156"/>
      <c r="P14" s="156"/>
      <c r="Q14" s="156"/>
      <c r="R14" s="156"/>
      <c r="S14" s="156"/>
      <c r="T14" s="156"/>
      <c r="U14" s="60"/>
      <c r="V14" s="156"/>
      <c r="W14" s="60"/>
    </row>
    <row r="15" s="39" customFormat="1" ht="15" customHeight="1" spans="1:23">
      <c r="A15" s="21" t="s">
        <v>271</v>
      </c>
      <c r="B15" s="150" t="s">
        <v>272</v>
      </c>
      <c r="C15" s="25" t="s">
        <v>273</v>
      </c>
      <c r="D15" s="60" t="s">
        <v>70</v>
      </c>
      <c r="E15" s="151">
        <v>2013805</v>
      </c>
      <c r="F15" s="21" t="s">
        <v>102</v>
      </c>
      <c r="G15" s="151">
        <v>30227</v>
      </c>
      <c r="H15" s="21" t="s">
        <v>274</v>
      </c>
      <c r="I15" s="24">
        <v>485700</v>
      </c>
      <c r="J15" s="24">
        <v>485700</v>
      </c>
      <c r="K15" s="24">
        <v>485700</v>
      </c>
      <c r="L15" s="156"/>
      <c r="M15" s="156"/>
      <c r="N15" s="156"/>
      <c r="O15" s="156"/>
      <c r="P15" s="156"/>
      <c r="Q15" s="156"/>
      <c r="R15" s="156"/>
      <c r="S15" s="156"/>
      <c r="T15" s="156"/>
      <c r="U15" s="60"/>
      <c r="V15" s="156"/>
      <c r="W15" s="60"/>
    </row>
    <row r="16" s="39" customFormat="1" ht="15" customHeight="1" spans="1:23">
      <c r="A16" s="21" t="s">
        <v>271</v>
      </c>
      <c r="B16" s="150" t="s">
        <v>272</v>
      </c>
      <c r="C16" s="25" t="s">
        <v>273</v>
      </c>
      <c r="D16" s="60" t="s">
        <v>70</v>
      </c>
      <c r="E16" s="151">
        <v>2013802</v>
      </c>
      <c r="F16" s="21" t="s">
        <v>100</v>
      </c>
      <c r="G16" s="151">
        <v>30201</v>
      </c>
      <c r="H16" s="21" t="s">
        <v>239</v>
      </c>
      <c r="I16" s="24">
        <v>76600</v>
      </c>
      <c r="J16" s="24">
        <v>76600</v>
      </c>
      <c r="K16" s="24">
        <v>76600</v>
      </c>
      <c r="L16" s="156"/>
      <c r="M16" s="156"/>
      <c r="N16" s="156"/>
      <c r="O16" s="156"/>
      <c r="P16" s="156"/>
      <c r="Q16" s="156"/>
      <c r="R16" s="156"/>
      <c r="S16" s="156"/>
      <c r="T16" s="156"/>
      <c r="U16" s="60"/>
      <c r="V16" s="156"/>
      <c r="W16" s="60"/>
    </row>
    <row r="17" s="39" customFormat="1" ht="15" customHeight="1" spans="1:23">
      <c r="A17" s="21" t="s">
        <v>271</v>
      </c>
      <c r="B17" s="150" t="s">
        <v>272</v>
      </c>
      <c r="C17" s="25" t="s">
        <v>273</v>
      </c>
      <c r="D17" s="60" t="s">
        <v>70</v>
      </c>
      <c r="E17" s="151">
        <v>2013812</v>
      </c>
      <c r="F17" s="21" t="s">
        <v>103</v>
      </c>
      <c r="G17" s="151">
        <v>30201</v>
      </c>
      <c r="H17" s="21" t="s">
        <v>239</v>
      </c>
      <c r="I17" s="24">
        <v>10000</v>
      </c>
      <c r="J17" s="24">
        <v>10000</v>
      </c>
      <c r="K17" s="24">
        <v>10000</v>
      </c>
      <c r="L17" s="156"/>
      <c r="M17" s="156"/>
      <c r="N17" s="156"/>
      <c r="O17" s="156"/>
      <c r="P17" s="156"/>
      <c r="Q17" s="156"/>
      <c r="R17" s="156"/>
      <c r="S17" s="156"/>
      <c r="T17" s="156"/>
      <c r="U17" s="60"/>
      <c r="V17" s="156"/>
      <c r="W17" s="60"/>
    </row>
    <row r="18" s="39" customFormat="1" ht="15" customHeight="1" spans="1:23">
      <c r="A18" s="21" t="s">
        <v>271</v>
      </c>
      <c r="B18" s="150" t="s">
        <v>272</v>
      </c>
      <c r="C18" s="25" t="s">
        <v>273</v>
      </c>
      <c r="D18" s="60" t="s">
        <v>70</v>
      </c>
      <c r="E18" s="151">
        <v>2013816</v>
      </c>
      <c r="F18" s="21" t="s">
        <v>105</v>
      </c>
      <c r="G18" s="151">
        <v>30201</v>
      </c>
      <c r="H18" s="21" t="s">
        <v>239</v>
      </c>
      <c r="I18" s="24">
        <v>90000</v>
      </c>
      <c r="J18" s="24">
        <v>90000</v>
      </c>
      <c r="K18" s="24">
        <v>90000</v>
      </c>
      <c r="L18" s="156"/>
      <c r="M18" s="156"/>
      <c r="N18" s="156"/>
      <c r="O18" s="156"/>
      <c r="P18" s="156"/>
      <c r="Q18" s="156"/>
      <c r="R18" s="156"/>
      <c r="S18" s="156"/>
      <c r="T18" s="156"/>
      <c r="U18" s="60"/>
      <c r="V18" s="156"/>
      <c r="W18" s="60"/>
    </row>
    <row r="19" s="39" customFormat="1" ht="15" customHeight="1" spans="1:23">
      <c r="A19" s="21" t="s">
        <v>271</v>
      </c>
      <c r="B19" s="150" t="s">
        <v>272</v>
      </c>
      <c r="C19" s="25" t="s">
        <v>273</v>
      </c>
      <c r="D19" s="60" t="s">
        <v>70</v>
      </c>
      <c r="E19" s="151">
        <v>2013804</v>
      </c>
      <c r="F19" s="21" t="s">
        <v>101</v>
      </c>
      <c r="G19" s="151">
        <v>30202</v>
      </c>
      <c r="H19" s="21" t="s">
        <v>276</v>
      </c>
      <c r="I19" s="24">
        <v>50000</v>
      </c>
      <c r="J19" s="24">
        <v>50000</v>
      </c>
      <c r="K19" s="24">
        <v>50000</v>
      </c>
      <c r="L19" s="156"/>
      <c r="M19" s="156"/>
      <c r="N19" s="156"/>
      <c r="O19" s="156"/>
      <c r="P19" s="156"/>
      <c r="Q19" s="156"/>
      <c r="R19" s="156"/>
      <c r="S19" s="156"/>
      <c r="T19" s="156"/>
      <c r="U19" s="60"/>
      <c r="V19" s="156"/>
      <c r="W19" s="60"/>
    </row>
    <row r="20" s="39" customFormat="1" ht="15" customHeight="1" spans="1:23">
      <c r="A20" s="21" t="s">
        <v>271</v>
      </c>
      <c r="B20" s="150" t="s">
        <v>272</v>
      </c>
      <c r="C20" s="25" t="s">
        <v>273</v>
      </c>
      <c r="D20" s="60" t="s">
        <v>70</v>
      </c>
      <c r="E20" s="151">
        <v>2013816</v>
      </c>
      <c r="F20" s="21" t="s">
        <v>105</v>
      </c>
      <c r="G20" s="151">
        <v>30227</v>
      </c>
      <c r="H20" s="21" t="s">
        <v>274</v>
      </c>
      <c r="I20" s="24">
        <v>971000</v>
      </c>
      <c r="J20" s="24">
        <v>971000</v>
      </c>
      <c r="K20" s="24">
        <v>971000</v>
      </c>
      <c r="L20" s="156"/>
      <c r="M20" s="156"/>
      <c r="N20" s="156"/>
      <c r="O20" s="156"/>
      <c r="P20" s="156"/>
      <c r="Q20" s="156"/>
      <c r="R20" s="156"/>
      <c r="S20" s="156"/>
      <c r="T20" s="156"/>
      <c r="U20" s="60"/>
      <c r="V20" s="156"/>
      <c r="W20" s="60"/>
    </row>
    <row r="21" s="39" customFormat="1" ht="15" customHeight="1" spans="1:23">
      <c r="A21" s="21" t="s">
        <v>271</v>
      </c>
      <c r="B21" s="150" t="s">
        <v>272</v>
      </c>
      <c r="C21" s="25" t="s">
        <v>273</v>
      </c>
      <c r="D21" s="60" t="s">
        <v>70</v>
      </c>
      <c r="E21" s="151">
        <v>2013805</v>
      </c>
      <c r="F21" s="21" t="s">
        <v>102</v>
      </c>
      <c r="G21" s="151">
        <v>30202</v>
      </c>
      <c r="H21" s="21" t="s">
        <v>276</v>
      </c>
      <c r="I21" s="24">
        <v>180000</v>
      </c>
      <c r="J21" s="24">
        <v>180000</v>
      </c>
      <c r="K21" s="24">
        <v>180000</v>
      </c>
      <c r="L21" s="156"/>
      <c r="M21" s="156"/>
      <c r="N21" s="156"/>
      <c r="O21" s="156"/>
      <c r="P21" s="156"/>
      <c r="Q21" s="156"/>
      <c r="R21" s="156"/>
      <c r="S21" s="156"/>
      <c r="T21" s="156"/>
      <c r="U21" s="60"/>
      <c r="V21" s="156"/>
      <c r="W21" s="60"/>
    </row>
    <row r="22" s="39" customFormat="1" ht="15" customHeight="1" spans="1:23">
      <c r="A22" s="21" t="s">
        <v>271</v>
      </c>
      <c r="B22" s="150" t="s">
        <v>272</v>
      </c>
      <c r="C22" s="25" t="s">
        <v>273</v>
      </c>
      <c r="D22" s="60" t="s">
        <v>70</v>
      </c>
      <c r="E22" s="151">
        <v>2013899</v>
      </c>
      <c r="F22" s="21" t="s">
        <v>106</v>
      </c>
      <c r="G22" s="151">
        <v>30201</v>
      </c>
      <c r="H22" s="21" t="s">
        <v>239</v>
      </c>
      <c r="I22" s="24">
        <v>60000</v>
      </c>
      <c r="J22" s="24">
        <v>60000</v>
      </c>
      <c r="K22" s="24">
        <v>60000</v>
      </c>
      <c r="L22" s="156"/>
      <c r="M22" s="156"/>
      <c r="N22" s="156"/>
      <c r="O22" s="156"/>
      <c r="P22" s="156"/>
      <c r="Q22" s="156"/>
      <c r="R22" s="156"/>
      <c r="S22" s="156"/>
      <c r="T22" s="156"/>
      <c r="U22" s="60"/>
      <c r="V22" s="156"/>
      <c r="W22" s="60"/>
    </row>
    <row r="23" s="39" customFormat="1" ht="15" customHeight="1" spans="1:23">
      <c r="A23" s="21" t="s">
        <v>271</v>
      </c>
      <c r="B23" s="150" t="s">
        <v>272</v>
      </c>
      <c r="C23" s="25" t="s">
        <v>273</v>
      </c>
      <c r="D23" s="60" t="s">
        <v>70</v>
      </c>
      <c r="E23" s="151">
        <v>2013805</v>
      </c>
      <c r="F23" s="21" t="s">
        <v>102</v>
      </c>
      <c r="G23" s="151">
        <v>30201</v>
      </c>
      <c r="H23" s="21" t="s">
        <v>239</v>
      </c>
      <c r="I23" s="24">
        <v>80000</v>
      </c>
      <c r="J23" s="24">
        <v>80000</v>
      </c>
      <c r="K23" s="24">
        <v>80000</v>
      </c>
      <c r="L23" s="156"/>
      <c r="M23" s="156"/>
      <c r="N23" s="156"/>
      <c r="O23" s="156"/>
      <c r="P23" s="156"/>
      <c r="Q23" s="156"/>
      <c r="R23" s="156"/>
      <c r="S23" s="156"/>
      <c r="T23" s="156"/>
      <c r="U23" s="60"/>
      <c r="V23" s="156"/>
      <c r="W23" s="60"/>
    </row>
    <row r="24" s="39" customFormat="1" ht="15" customHeight="1" spans="1:23">
      <c r="A24" s="21" t="s">
        <v>271</v>
      </c>
      <c r="B24" s="150" t="s">
        <v>272</v>
      </c>
      <c r="C24" s="25" t="s">
        <v>273</v>
      </c>
      <c r="D24" s="60" t="s">
        <v>70</v>
      </c>
      <c r="E24" s="151">
        <v>2013804</v>
      </c>
      <c r="F24" s="21" t="s">
        <v>101</v>
      </c>
      <c r="G24" s="151">
        <v>30227</v>
      </c>
      <c r="H24" s="21" t="s">
        <v>274</v>
      </c>
      <c r="I24" s="24">
        <v>2529845.5</v>
      </c>
      <c r="J24" s="24">
        <v>2529845.5</v>
      </c>
      <c r="K24" s="24">
        <v>2529845.5</v>
      </c>
      <c r="L24" s="156"/>
      <c r="M24" s="156"/>
      <c r="N24" s="156"/>
      <c r="O24" s="156"/>
      <c r="P24" s="156"/>
      <c r="Q24" s="156"/>
      <c r="R24" s="156"/>
      <c r="S24" s="156"/>
      <c r="T24" s="156"/>
      <c r="U24" s="60"/>
      <c r="V24" s="156"/>
      <c r="W24" s="60"/>
    </row>
    <row r="25" s="39" customFormat="1" ht="15" customHeight="1" spans="1:23">
      <c r="A25" s="21" t="s">
        <v>271</v>
      </c>
      <c r="B25" s="150" t="s">
        <v>272</v>
      </c>
      <c r="C25" s="25" t="s">
        <v>273</v>
      </c>
      <c r="D25" s="60" t="s">
        <v>70</v>
      </c>
      <c r="E25" s="151">
        <v>2013812</v>
      </c>
      <c r="F25" s="21" t="s">
        <v>103</v>
      </c>
      <c r="G25" s="151">
        <v>30227</v>
      </c>
      <c r="H25" s="21" t="s">
        <v>274</v>
      </c>
      <c r="I25" s="24">
        <v>20000</v>
      </c>
      <c r="J25" s="24">
        <v>20000</v>
      </c>
      <c r="K25" s="24">
        <v>20000</v>
      </c>
      <c r="L25" s="156"/>
      <c r="M25" s="156"/>
      <c r="N25" s="156"/>
      <c r="O25" s="156"/>
      <c r="P25" s="156"/>
      <c r="Q25" s="156"/>
      <c r="R25" s="156"/>
      <c r="S25" s="156"/>
      <c r="T25" s="156"/>
      <c r="U25" s="60"/>
      <c r="V25" s="156"/>
      <c r="W25" s="60"/>
    </row>
    <row r="26" s="39" customFormat="1" ht="15" customHeight="1" spans="1:23">
      <c r="A26" s="21" t="s">
        <v>271</v>
      </c>
      <c r="B26" s="150" t="s">
        <v>277</v>
      </c>
      <c r="C26" s="25" t="s">
        <v>278</v>
      </c>
      <c r="D26" s="60" t="s">
        <v>70</v>
      </c>
      <c r="E26" s="151">
        <v>2013816</v>
      </c>
      <c r="F26" s="21" t="s">
        <v>105</v>
      </c>
      <c r="G26" s="151">
        <v>30227</v>
      </c>
      <c r="H26" s="21" t="s">
        <v>274</v>
      </c>
      <c r="I26" s="24">
        <v>2704324</v>
      </c>
      <c r="J26" s="24">
        <v>2704324</v>
      </c>
      <c r="K26" s="24">
        <v>2704324</v>
      </c>
      <c r="L26" s="156"/>
      <c r="M26" s="156"/>
      <c r="N26" s="156"/>
      <c r="O26" s="156"/>
      <c r="P26" s="156"/>
      <c r="Q26" s="156"/>
      <c r="R26" s="156"/>
      <c r="S26" s="156"/>
      <c r="T26" s="156"/>
      <c r="U26" s="60"/>
      <c r="V26" s="156"/>
      <c r="W26" s="60"/>
    </row>
    <row r="27" s="39" customFormat="1" ht="15" customHeight="1" spans="1:23">
      <c r="A27" s="21" t="s">
        <v>271</v>
      </c>
      <c r="B27" s="150" t="s">
        <v>279</v>
      </c>
      <c r="C27" s="25" t="s">
        <v>280</v>
      </c>
      <c r="D27" s="60" t="s">
        <v>70</v>
      </c>
      <c r="E27" s="151">
        <v>2013801</v>
      </c>
      <c r="F27" s="21" t="s">
        <v>99</v>
      </c>
      <c r="G27" s="151">
        <v>30227</v>
      </c>
      <c r="H27" s="21" t="s">
        <v>274</v>
      </c>
      <c r="I27" s="24">
        <v>3125000</v>
      </c>
      <c r="J27" s="24">
        <v>3125000</v>
      </c>
      <c r="K27" s="24">
        <v>3125000</v>
      </c>
      <c r="L27" s="156"/>
      <c r="M27" s="156"/>
      <c r="N27" s="156"/>
      <c r="O27" s="156"/>
      <c r="P27" s="156"/>
      <c r="Q27" s="156"/>
      <c r="R27" s="156"/>
      <c r="S27" s="156"/>
      <c r="T27" s="156"/>
      <c r="U27" s="60"/>
      <c r="V27" s="156"/>
      <c r="W27" s="60"/>
    </row>
    <row r="28" s="39" customFormat="1" ht="15" customHeight="1" spans="1:23">
      <c r="A28" s="21" t="s">
        <v>271</v>
      </c>
      <c r="B28" s="150" t="s">
        <v>279</v>
      </c>
      <c r="C28" s="25" t="s">
        <v>280</v>
      </c>
      <c r="D28" s="60" t="s">
        <v>70</v>
      </c>
      <c r="E28" s="151">
        <v>2013801</v>
      </c>
      <c r="F28" s="21" t="s">
        <v>99</v>
      </c>
      <c r="G28" s="151">
        <v>30213</v>
      </c>
      <c r="H28" s="21" t="s">
        <v>253</v>
      </c>
      <c r="I28" s="24">
        <v>700000</v>
      </c>
      <c r="J28" s="24">
        <v>700000</v>
      </c>
      <c r="K28" s="24">
        <v>700000</v>
      </c>
      <c r="L28" s="156"/>
      <c r="M28" s="156"/>
      <c r="N28" s="156"/>
      <c r="O28" s="156"/>
      <c r="P28" s="156"/>
      <c r="Q28" s="156"/>
      <c r="R28" s="156"/>
      <c r="S28" s="156"/>
      <c r="T28" s="156"/>
      <c r="U28" s="60"/>
      <c r="V28" s="156"/>
      <c r="W28" s="60"/>
    </row>
    <row r="29" s="39" customFormat="1" ht="15" customHeight="1" spans="1:23">
      <c r="A29" s="21" t="s">
        <v>271</v>
      </c>
      <c r="B29" s="150" t="s">
        <v>279</v>
      </c>
      <c r="C29" s="25" t="s">
        <v>280</v>
      </c>
      <c r="D29" s="60" t="s">
        <v>70</v>
      </c>
      <c r="E29" s="151">
        <v>2013801</v>
      </c>
      <c r="F29" s="21" t="s">
        <v>99</v>
      </c>
      <c r="G29" s="151">
        <v>30299</v>
      </c>
      <c r="H29" s="21" t="s">
        <v>200</v>
      </c>
      <c r="I29" s="24">
        <v>166000</v>
      </c>
      <c r="J29" s="24">
        <v>166000</v>
      </c>
      <c r="K29" s="24">
        <v>166000</v>
      </c>
      <c r="L29" s="156"/>
      <c r="M29" s="156"/>
      <c r="N29" s="156"/>
      <c r="O29" s="156"/>
      <c r="P29" s="156"/>
      <c r="Q29" s="156"/>
      <c r="R29" s="156"/>
      <c r="S29" s="156"/>
      <c r="T29" s="156"/>
      <c r="U29" s="60"/>
      <c r="V29" s="156"/>
      <c r="W29" s="60"/>
    </row>
    <row r="30" s="39" customFormat="1" ht="15" customHeight="1" spans="1:23">
      <c r="A30" s="21" t="s">
        <v>271</v>
      </c>
      <c r="B30" s="150" t="s">
        <v>279</v>
      </c>
      <c r="C30" s="25" t="s">
        <v>280</v>
      </c>
      <c r="D30" s="60" t="s">
        <v>70</v>
      </c>
      <c r="E30" s="151">
        <v>2013801</v>
      </c>
      <c r="F30" s="21" t="s">
        <v>99</v>
      </c>
      <c r="G30" s="151">
        <v>30201</v>
      </c>
      <c r="H30" s="21" t="s">
        <v>239</v>
      </c>
      <c r="I30" s="24">
        <v>431630.5</v>
      </c>
      <c r="J30" s="24">
        <v>431630.5</v>
      </c>
      <c r="K30" s="24">
        <v>431630.5</v>
      </c>
      <c r="L30" s="156"/>
      <c r="M30" s="156"/>
      <c r="N30" s="156"/>
      <c r="O30" s="156"/>
      <c r="P30" s="156"/>
      <c r="Q30" s="156"/>
      <c r="R30" s="156"/>
      <c r="S30" s="156"/>
      <c r="T30" s="156"/>
      <c r="U30" s="60"/>
      <c r="V30" s="156"/>
      <c r="W30" s="60"/>
    </row>
    <row r="31" s="39" customFormat="1" ht="15" customHeight="1" spans="1:23">
      <c r="A31" s="21" t="s">
        <v>281</v>
      </c>
      <c r="B31" s="150" t="s">
        <v>282</v>
      </c>
      <c r="C31" s="25" t="s">
        <v>283</v>
      </c>
      <c r="D31" s="60" t="s">
        <v>70</v>
      </c>
      <c r="E31" s="151">
        <v>2013801</v>
      </c>
      <c r="F31" s="21" t="s">
        <v>99</v>
      </c>
      <c r="G31" s="151">
        <v>30299</v>
      </c>
      <c r="H31" s="21" t="s">
        <v>200</v>
      </c>
      <c r="I31" s="24">
        <v>50000</v>
      </c>
      <c r="J31" s="24">
        <v>50000</v>
      </c>
      <c r="K31" s="24">
        <v>50000</v>
      </c>
      <c r="L31" s="156"/>
      <c r="M31" s="156"/>
      <c r="N31" s="156"/>
      <c r="O31" s="156"/>
      <c r="P31" s="156"/>
      <c r="Q31" s="156"/>
      <c r="R31" s="156"/>
      <c r="S31" s="156"/>
      <c r="T31" s="156"/>
      <c r="U31" s="60"/>
      <c r="V31" s="156"/>
      <c r="W31" s="60"/>
    </row>
    <row r="32" s="39" customFormat="1" ht="15" customHeight="1" spans="1:23">
      <c r="A32" s="21" t="s">
        <v>284</v>
      </c>
      <c r="B32" s="150" t="s">
        <v>285</v>
      </c>
      <c r="C32" s="25" t="s">
        <v>286</v>
      </c>
      <c r="D32" s="60" t="s">
        <v>70</v>
      </c>
      <c r="E32" s="151">
        <v>2013801</v>
      </c>
      <c r="F32" s="21" t="s">
        <v>99</v>
      </c>
      <c r="G32" s="151">
        <v>31002</v>
      </c>
      <c r="H32" s="21" t="s">
        <v>287</v>
      </c>
      <c r="I32" s="24">
        <v>454000</v>
      </c>
      <c r="J32" s="24">
        <v>454000</v>
      </c>
      <c r="K32" s="24">
        <v>454000</v>
      </c>
      <c r="L32" s="156"/>
      <c r="M32" s="156"/>
      <c r="N32" s="156"/>
      <c r="O32" s="156"/>
      <c r="P32" s="156"/>
      <c r="Q32" s="156"/>
      <c r="R32" s="156"/>
      <c r="S32" s="156"/>
      <c r="T32" s="156"/>
      <c r="U32" s="60"/>
      <c r="V32" s="156"/>
      <c r="W32" s="60"/>
    </row>
    <row r="33" s="39" customFormat="1" ht="15" customHeight="1" spans="1:23">
      <c r="A33" s="21" t="s">
        <v>284</v>
      </c>
      <c r="B33" s="150" t="s">
        <v>285</v>
      </c>
      <c r="C33" s="25" t="s">
        <v>286</v>
      </c>
      <c r="D33" s="60" t="s">
        <v>70</v>
      </c>
      <c r="E33" s="151">
        <v>2013801</v>
      </c>
      <c r="F33" s="21" t="s">
        <v>99</v>
      </c>
      <c r="G33" s="151">
        <v>31019</v>
      </c>
      <c r="H33" s="21" t="s">
        <v>288</v>
      </c>
      <c r="I33" s="24">
        <v>270000</v>
      </c>
      <c r="J33" s="24">
        <v>270000</v>
      </c>
      <c r="K33" s="24">
        <v>270000</v>
      </c>
      <c r="L33" s="156"/>
      <c r="M33" s="156"/>
      <c r="N33" s="156"/>
      <c r="O33" s="156"/>
      <c r="P33" s="156"/>
      <c r="Q33" s="156"/>
      <c r="R33" s="156"/>
      <c r="S33" s="156"/>
      <c r="T33" s="156"/>
      <c r="U33" s="60"/>
      <c r="V33" s="156"/>
      <c r="W33" s="60"/>
    </row>
    <row r="34" s="39" customFormat="1" ht="15" customHeight="1" spans="1:23">
      <c r="A34" s="21" t="s">
        <v>281</v>
      </c>
      <c r="B34" s="150" t="s">
        <v>289</v>
      </c>
      <c r="C34" s="25" t="s">
        <v>290</v>
      </c>
      <c r="D34" s="60" t="s">
        <v>70</v>
      </c>
      <c r="E34" s="151">
        <v>2013801</v>
      </c>
      <c r="F34" s="21" t="s">
        <v>99</v>
      </c>
      <c r="G34" s="151">
        <v>30299</v>
      </c>
      <c r="H34" s="21" t="s">
        <v>200</v>
      </c>
      <c r="I34" s="24">
        <v>40000</v>
      </c>
      <c r="J34" s="24">
        <v>40000</v>
      </c>
      <c r="K34" s="24">
        <v>40000</v>
      </c>
      <c r="L34" s="156"/>
      <c r="M34" s="156"/>
      <c r="N34" s="156"/>
      <c r="O34" s="156"/>
      <c r="P34" s="156"/>
      <c r="Q34" s="156"/>
      <c r="R34" s="156"/>
      <c r="S34" s="156"/>
      <c r="T34" s="156"/>
      <c r="U34" s="60"/>
      <c r="V34" s="156"/>
      <c r="W34" s="60"/>
    </row>
    <row r="35" s="39" customFormat="1" ht="15" customHeight="1" spans="1:23">
      <c r="A35" s="21" t="s">
        <v>281</v>
      </c>
      <c r="B35" s="150" t="s">
        <v>291</v>
      </c>
      <c r="C35" s="25" t="s">
        <v>292</v>
      </c>
      <c r="D35" s="60" t="s">
        <v>70</v>
      </c>
      <c r="E35" s="151">
        <v>2013801</v>
      </c>
      <c r="F35" s="21" t="s">
        <v>99</v>
      </c>
      <c r="G35" s="151">
        <v>30299</v>
      </c>
      <c r="H35" s="21" t="s">
        <v>200</v>
      </c>
      <c r="I35" s="24">
        <v>966240</v>
      </c>
      <c r="J35" s="24">
        <v>966240</v>
      </c>
      <c r="K35" s="24">
        <v>966240</v>
      </c>
      <c r="L35" s="156"/>
      <c r="M35" s="156"/>
      <c r="N35" s="156"/>
      <c r="O35" s="156"/>
      <c r="P35" s="156"/>
      <c r="Q35" s="156"/>
      <c r="R35" s="156"/>
      <c r="S35" s="156"/>
      <c r="T35" s="156"/>
      <c r="U35" s="60"/>
      <c r="V35" s="156"/>
      <c r="W35" s="60"/>
    </row>
    <row r="36" s="39" customFormat="1" ht="15" customHeight="1" spans="1:23">
      <c r="A36" s="21" t="s">
        <v>284</v>
      </c>
      <c r="B36" s="150" t="s">
        <v>293</v>
      </c>
      <c r="C36" s="25" t="s">
        <v>294</v>
      </c>
      <c r="D36" s="60" t="s">
        <v>70</v>
      </c>
      <c r="E36" s="151">
        <v>2013801</v>
      </c>
      <c r="F36" s="21" t="s">
        <v>99</v>
      </c>
      <c r="G36" s="151">
        <v>30209</v>
      </c>
      <c r="H36" s="21" t="s">
        <v>295</v>
      </c>
      <c r="I36" s="24">
        <v>1168500</v>
      </c>
      <c r="J36" s="24">
        <v>1168500</v>
      </c>
      <c r="K36" s="24">
        <v>1168500</v>
      </c>
      <c r="L36" s="156"/>
      <c r="M36" s="156"/>
      <c r="N36" s="156"/>
      <c r="O36" s="156"/>
      <c r="P36" s="156"/>
      <c r="Q36" s="156"/>
      <c r="R36" s="156"/>
      <c r="S36" s="156"/>
      <c r="T36" s="156"/>
      <c r="U36" s="60"/>
      <c r="V36" s="156"/>
      <c r="W36" s="60"/>
    </row>
    <row r="37" ht="18.75" customHeight="1" spans="1:23">
      <c r="A37" s="36" t="s">
        <v>161</v>
      </c>
      <c r="B37" s="37"/>
      <c r="C37" s="37"/>
      <c r="D37" s="37"/>
      <c r="E37" s="37"/>
      <c r="F37" s="37"/>
      <c r="G37" s="37"/>
      <c r="H37" s="38"/>
      <c r="I37" s="157">
        <v>15456240</v>
      </c>
      <c r="J37" s="157">
        <v>15456240</v>
      </c>
      <c r="K37" s="157">
        <v>15456240</v>
      </c>
      <c r="L37" s="81"/>
      <c r="M37" s="81"/>
      <c r="N37" s="81"/>
      <c r="O37" s="81"/>
      <c r="P37" s="81"/>
      <c r="Q37" s="81"/>
      <c r="R37" s="81"/>
      <c r="S37" s="81"/>
      <c r="T37" s="81"/>
      <c r="U37" s="81"/>
      <c r="V37" s="81"/>
      <c r="W37" s="81"/>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workbookViewId="0">
      <pane ySplit="1" topLeftCell="A16" activePane="bottomLeft" state="frozen"/>
      <selection/>
      <selection pane="bottomLeft" activeCell="D48" sqref="D48"/>
    </sheetView>
  </sheetViews>
  <sheetFormatPr defaultColWidth="9.13888888888889" defaultRowHeight="12" customHeight="1"/>
  <cols>
    <col min="1" max="1" width="34.287037037037" style="144"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24.3333333333333" customWidth="1"/>
  </cols>
  <sheetData>
    <row r="1" customHeight="1" spans="1:10">
      <c r="A1" s="1"/>
      <c r="B1" s="1"/>
      <c r="C1" s="1"/>
      <c r="D1" s="1"/>
      <c r="E1" s="1"/>
      <c r="F1" s="1"/>
      <c r="G1" s="1"/>
      <c r="H1" s="1"/>
      <c r="I1" s="1"/>
      <c r="J1" s="1"/>
    </row>
    <row r="2" ht="18" customHeight="1" spans="10:10">
      <c r="J2" s="3" t="s">
        <v>296</v>
      </c>
    </row>
    <row r="3" ht="39.75" customHeight="1" spans="1:10">
      <c r="A3" s="65" t="str">
        <f>"2025"&amp;"年部门项目支出绩效目标表"</f>
        <v>2025年部门项目支出绩效目标表</v>
      </c>
      <c r="B3" s="4"/>
      <c r="C3" s="4"/>
      <c r="D3" s="4"/>
      <c r="E3" s="4"/>
      <c r="F3" s="66"/>
      <c r="G3" s="4"/>
      <c r="H3" s="66"/>
      <c r="I3" s="66"/>
      <c r="J3" s="4"/>
    </row>
    <row r="4" ht="17.25" customHeight="1" spans="1:8">
      <c r="A4" s="5" t="s">
        <v>1</v>
      </c>
      <c r="B4" s="145"/>
      <c r="C4" s="145"/>
      <c r="D4" s="145"/>
      <c r="E4" s="145"/>
      <c r="F4" s="145"/>
      <c r="G4" s="145"/>
      <c r="H4" s="145"/>
    </row>
    <row r="5" ht="44.25" customHeight="1" spans="1:10">
      <c r="A5" s="67" t="s">
        <v>173</v>
      </c>
      <c r="B5" s="67" t="s">
        <v>297</v>
      </c>
      <c r="C5" s="67" t="s">
        <v>298</v>
      </c>
      <c r="D5" s="67" t="s">
        <v>299</v>
      </c>
      <c r="E5" s="67" t="s">
        <v>300</v>
      </c>
      <c r="F5" s="68" t="s">
        <v>301</v>
      </c>
      <c r="G5" s="67" t="s">
        <v>302</v>
      </c>
      <c r="H5" s="68" t="s">
        <v>303</v>
      </c>
      <c r="I5" s="68" t="s">
        <v>304</v>
      </c>
      <c r="J5" s="67" t="s">
        <v>305</v>
      </c>
    </row>
    <row r="6" ht="18.75" customHeight="1" spans="1:10">
      <c r="A6" s="146">
        <v>1</v>
      </c>
      <c r="B6" s="146">
        <v>2</v>
      </c>
      <c r="C6" s="146">
        <v>3</v>
      </c>
      <c r="D6" s="146">
        <v>4</v>
      </c>
      <c r="E6" s="146">
        <v>5</v>
      </c>
      <c r="F6" s="40">
        <v>6</v>
      </c>
      <c r="G6" s="146">
        <v>7</v>
      </c>
      <c r="H6" s="40">
        <v>8</v>
      </c>
      <c r="I6" s="40">
        <v>9</v>
      </c>
      <c r="J6" s="146">
        <v>10</v>
      </c>
    </row>
    <row r="7" s="143" customFormat="1" ht="42" customHeight="1" spans="1:10">
      <c r="A7" s="147" t="s">
        <v>273</v>
      </c>
      <c r="B7" s="148" t="s">
        <v>306</v>
      </c>
      <c r="C7" s="148" t="s">
        <v>307</v>
      </c>
      <c r="D7" s="148" t="s">
        <v>308</v>
      </c>
      <c r="E7" s="148" t="s">
        <v>309</v>
      </c>
      <c r="F7" s="148" t="s">
        <v>310</v>
      </c>
      <c r="G7" s="148" t="s">
        <v>84</v>
      </c>
      <c r="H7" s="148" t="s">
        <v>311</v>
      </c>
      <c r="I7" s="148" t="s">
        <v>312</v>
      </c>
      <c r="J7" s="148" t="s">
        <v>313</v>
      </c>
    </row>
    <row r="8" s="143" customFormat="1" ht="42" customHeight="1" spans="1:10">
      <c r="A8" s="147" t="s">
        <v>273</v>
      </c>
      <c r="B8" s="148" t="s">
        <v>314</v>
      </c>
      <c r="C8" s="148" t="s">
        <v>307</v>
      </c>
      <c r="D8" s="148" t="s">
        <v>308</v>
      </c>
      <c r="E8" s="148" t="s">
        <v>315</v>
      </c>
      <c r="F8" s="148" t="s">
        <v>310</v>
      </c>
      <c r="G8" s="148" t="s">
        <v>91</v>
      </c>
      <c r="H8" s="148" t="s">
        <v>311</v>
      </c>
      <c r="I8" s="148" t="s">
        <v>312</v>
      </c>
      <c r="J8" s="148" t="s">
        <v>316</v>
      </c>
    </row>
    <row r="9" s="143" customFormat="1" ht="42" customHeight="1" spans="1:10">
      <c r="A9" s="147" t="s">
        <v>273</v>
      </c>
      <c r="B9" s="148" t="s">
        <v>314</v>
      </c>
      <c r="C9" s="148" t="s">
        <v>307</v>
      </c>
      <c r="D9" s="148" t="s">
        <v>308</v>
      </c>
      <c r="E9" s="148" t="s">
        <v>317</v>
      </c>
      <c r="F9" s="148" t="s">
        <v>310</v>
      </c>
      <c r="G9" s="148" t="s">
        <v>83</v>
      </c>
      <c r="H9" s="148" t="s">
        <v>311</v>
      </c>
      <c r="I9" s="148" t="s">
        <v>312</v>
      </c>
      <c r="J9" s="148" t="s">
        <v>318</v>
      </c>
    </row>
    <row r="10" s="143" customFormat="1" ht="42" customHeight="1" spans="1:10">
      <c r="A10" s="147" t="s">
        <v>273</v>
      </c>
      <c r="B10" s="148" t="s">
        <v>314</v>
      </c>
      <c r="C10" s="148" t="s">
        <v>307</v>
      </c>
      <c r="D10" s="148" t="s">
        <v>308</v>
      </c>
      <c r="E10" s="148" t="s">
        <v>319</v>
      </c>
      <c r="F10" s="148" t="s">
        <v>320</v>
      </c>
      <c r="G10" s="148" t="s">
        <v>321</v>
      </c>
      <c r="H10" s="148" t="s">
        <v>322</v>
      </c>
      <c r="I10" s="148" t="s">
        <v>312</v>
      </c>
      <c r="J10" s="148" t="s">
        <v>323</v>
      </c>
    </row>
    <row r="11" s="143" customFormat="1" ht="86" customHeight="1" spans="1:10">
      <c r="A11" s="147" t="s">
        <v>273</v>
      </c>
      <c r="B11" s="148" t="s">
        <v>314</v>
      </c>
      <c r="C11" s="148" t="s">
        <v>307</v>
      </c>
      <c r="D11" s="148" t="s">
        <v>308</v>
      </c>
      <c r="E11" s="148" t="s">
        <v>324</v>
      </c>
      <c r="F11" s="148" t="s">
        <v>310</v>
      </c>
      <c r="G11" s="148" t="s">
        <v>89</v>
      </c>
      <c r="H11" s="148" t="s">
        <v>311</v>
      </c>
      <c r="I11" s="148" t="s">
        <v>312</v>
      </c>
      <c r="J11" s="148" t="s">
        <v>325</v>
      </c>
    </row>
    <row r="12" s="143" customFormat="1" ht="42" customHeight="1" spans="1:10">
      <c r="A12" s="147" t="s">
        <v>273</v>
      </c>
      <c r="B12" s="148" t="s">
        <v>314</v>
      </c>
      <c r="C12" s="148" t="s">
        <v>307</v>
      </c>
      <c r="D12" s="148" t="s">
        <v>308</v>
      </c>
      <c r="E12" s="148" t="s">
        <v>326</v>
      </c>
      <c r="F12" s="148" t="s">
        <v>327</v>
      </c>
      <c r="G12" s="148" t="s">
        <v>328</v>
      </c>
      <c r="H12" s="148" t="s">
        <v>329</v>
      </c>
      <c r="I12" s="148" t="s">
        <v>312</v>
      </c>
      <c r="J12" s="148" t="s">
        <v>330</v>
      </c>
    </row>
    <row r="13" s="143" customFormat="1" ht="42" customHeight="1" spans="1:10">
      <c r="A13" s="147" t="s">
        <v>273</v>
      </c>
      <c r="B13" s="148" t="s">
        <v>314</v>
      </c>
      <c r="C13" s="148" t="s">
        <v>307</v>
      </c>
      <c r="D13" s="148" t="s">
        <v>308</v>
      </c>
      <c r="E13" s="148" t="s">
        <v>331</v>
      </c>
      <c r="F13" s="148" t="s">
        <v>327</v>
      </c>
      <c r="G13" s="148" t="s">
        <v>332</v>
      </c>
      <c r="H13" s="148" t="s">
        <v>333</v>
      </c>
      <c r="I13" s="148" t="s">
        <v>312</v>
      </c>
      <c r="J13" s="148" t="s">
        <v>334</v>
      </c>
    </row>
    <row r="14" s="143" customFormat="1" ht="62" customHeight="1" spans="1:10">
      <c r="A14" s="147" t="s">
        <v>273</v>
      </c>
      <c r="B14" s="148" t="s">
        <v>314</v>
      </c>
      <c r="C14" s="148" t="s">
        <v>307</v>
      </c>
      <c r="D14" s="148" t="s">
        <v>308</v>
      </c>
      <c r="E14" s="148" t="s">
        <v>335</v>
      </c>
      <c r="F14" s="148" t="s">
        <v>310</v>
      </c>
      <c r="G14" s="148" t="s">
        <v>85</v>
      </c>
      <c r="H14" s="148" t="s">
        <v>322</v>
      </c>
      <c r="I14" s="148" t="s">
        <v>312</v>
      </c>
      <c r="J14" s="148" t="s">
        <v>336</v>
      </c>
    </row>
    <row r="15" s="143" customFormat="1" ht="42" customHeight="1" spans="1:10">
      <c r="A15" s="147" t="s">
        <v>273</v>
      </c>
      <c r="B15" s="148" t="s">
        <v>314</v>
      </c>
      <c r="C15" s="148" t="s">
        <v>307</v>
      </c>
      <c r="D15" s="148" t="s">
        <v>308</v>
      </c>
      <c r="E15" s="148" t="s">
        <v>337</v>
      </c>
      <c r="F15" s="148" t="s">
        <v>327</v>
      </c>
      <c r="G15" s="148" t="s">
        <v>82</v>
      </c>
      <c r="H15" s="148" t="s">
        <v>338</v>
      </c>
      <c r="I15" s="148" t="s">
        <v>312</v>
      </c>
      <c r="J15" s="148" t="s">
        <v>339</v>
      </c>
    </row>
    <row r="16" s="143" customFormat="1" ht="42" customHeight="1" spans="1:10">
      <c r="A16" s="147" t="s">
        <v>273</v>
      </c>
      <c r="B16" s="148" t="s">
        <v>314</v>
      </c>
      <c r="C16" s="148" t="s">
        <v>307</v>
      </c>
      <c r="D16" s="148" t="s">
        <v>308</v>
      </c>
      <c r="E16" s="148" t="s">
        <v>340</v>
      </c>
      <c r="F16" s="148" t="s">
        <v>341</v>
      </c>
      <c r="G16" s="148" t="s">
        <v>83</v>
      </c>
      <c r="H16" s="148" t="s">
        <v>311</v>
      </c>
      <c r="I16" s="148" t="s">
        <v>312</v>
      </c>
      <c r="J16" s="148" t="s">
        <v>342</v>
      </c>
    </row>
    <row r="17" s="143" customFormat="1" ht="42" customHeight="1" spans="1:10">
      <c r="A17" s="147" t="s">
        <v>273</v>
      </c>
      <c r="B17" s="148" t="s">
        <v>314</v>
      </c>
      <c r="C17" s="148" t="s">
        <v>307</v>
      </c>
      <c r="D17" s="148" t="s">
        <v>308</v>
      </c>
      <c r="E17" s="148" t="s">
        <v>343</v>
      </c>
      <c r="F17" s="148" t="s">
        <v>327</v>
      </c>
      <c r="G17" s="148" t="s">
        <v>84</v>
      </c>
      <c r="H17" s="148" t="s">
        <v>344</v>
      </c>
      <c r="I17" s="148" t="s">
        <v>312</v>
      </c>
      <c r="J17" s="148" t="s">
        <v>345</v>
      </c>
    </row>
    <row r="18" s="143" customFormat="1" ht="42" customHeight="1" spans="1:10">
      <c r="A18" s="147" t="s">
        <v>273</v>
      </c>
      <c r="B18" s="148" t="s">
        <v>314</v>
      </c>
      <c r="C18" s="148" t="s">
        <v>307</v>
      </c>
      <c r="D18" s="148" t="s">
        <v>308</v>
      </c>
      <c r="E18" s="148" t="s">
        <v>346</v>
      </c>
      <c r="F18" s="148" t="s">
        <v>310</v>
      </c>
      <c r="G18" s="148" t="s">
        <v>85</v>
      </c>
      <c r="H18" s="148" t="s">
        <v>347</v>
      </c>
      <c r="I18" s="148" t="s">
        <v>312</v>
      </c>
      <c r="J18" s="148" t="s">
        <v>348</v>
      </c>
    </row>
    <row r="19" s="143" customFormat="1" ht="42" customHeight="1" spans="1:10">
      <c r="A19" s="147" t="s">
        <v>273</v>
      </c>
      <c r="B19" s="148" t="s">
        <v>314</v>
      </c>
      <c r="C19" s="148" t="s">
        <v>307</v>
      </c>
      <c r="D19" s="148" t="s">
        <v>308</v>
      </c>
      <c r="E19" s="148" t="s">
        <v>349</v>
      </c>
      <c r="F19" s="148" t="s">
        <v>327</v>
      </c>
      <c r="G19" s="148" t="s">
        <v>82</v>
      </c>
      <c r="H19" s="148" t="s">
        <v>338</v>
      </c>
      <c r="I19" s="148" t="s">
        <v>312</v>
      </c>
      <c r="J19" s="148" t="s">
        <v>350</v>
      </c>
    </row>
    <row r="20" s="143" customFormat="1" ht="42" customHeight="1" spans="1:10">
      <c r="A20" s="147" t="s">
        <v>273</v>
      </c>
      <c r="B20" s="148" t="s">
        <v>314</v>
      </c>
      <c r="C20" s="148" t="s">
        <v>307</v>
      </c>
      <c r="D20" s="148" t="s">
        <v>308</v>
      </c>
      <c r="E20" s="148" t="s">
        <v>351</v>
      </c>
      <c r="F20" s="148" t="s">
        <v>327</v>
      </c>
      <c r="G20" s="148" t="s">
        <v>82</v>
      </c>
      <c r="H20" s="148" t="s">
        <v>338</v>
      </c>
      <c r="I20" s="148" t="s">
        <v>312</v>
      </c>
      <c r="J20" s="148" t="s">
        <v>352</v>
      </c>
    </row>
    <row r="21" s="143" customFormat="1" ht="42" customHeight="1" spans="1:10">
      <c r="A21" s="147" t="s">
        <v>273</v>
      </c>
      <c r="B21" s="148" t="s">
        <v>314</v>
      </c>
      <c r="C21" s="148" t="s">
        <v>307</v>
      </c>
      <c r="D21" s="148" t="s">
        <v>353</v>
      </c>
      <c r="E21" s="148" t="s">
        <v>354</v>
      </c>
      <c r="F21" s="148" t="s">
        <v>327</v>
      </c>
      <c r="G21" s="148" t="s">
        <v>355</v>
      </c>
      <c r="H21" s="148" t="s">
        <v>356</v>
      </c>
      <c r="I21" s="148" t="s">
        <v>312</v>
      </c>
      <c r="J21" s="148" t="s">
        <v>357</v>
      </c>
    </row>
    <row r="22" s="143" customFormat="1" ht="42" customHeight="1" spans="1:10">
      <c r="A22" s="147" t="s">
        <v>273</v>
      </c>
      <c r="B22" s="148" t="s">
        <v>314</v>
      </c>
      <c r="C22" s="148" t="s">
        <v>307</v>
      </c>
      <c r="D22" s="148" t="s">
        <v>353</v>
      </c>
      <c r="E22" s="148" t="s">
        <v>358</v>
      </c>
      <c r="F22" s="148" t="s">
        <v>327</v>
      </c>
      <c r="G22" s="148" t="s">
        <v>359</v>
      </c>
      <c r="H22" s="148" t="s">
        <v>356</v>
      </c>
      <c r="I22" s="148" t="s">
        <v>312</v>
      </c>
      <c r="J22" s="148" t="s">
        <v>360</v>
      </c>
    </row>
    <row r="23" s="143" customFormat="1" ht="42" customHeight="1" spans="1:10">
      <c r="A23" s="147" t="s">
        <v>273</v>
      </c>
      <c r="B23" s="148" t="s">
        <v>314</v>
      </c>
      <c r="C23" s="148" t="s">
        <v>307</v>
      </c>
      <c r="D23" s="148" t="s">
        <v>353</v>
      </c>
      <c r="E23" s="148" t="s">
        <v>361</v>
      </c>
      <c r="F23" s="148" t="s">
        <v>320</v>
      </c>
      <c r="G23" s="148" t="s">
        <v>362</v>
      </c>
      <c r="H23" s="148" t="s">
        <v>356</v>
      </c>
      <c r="I23" s="148" t="s">
        <v>312</v>
      </c>
      <c r="J23" s="148" t="s">
        <v>363</v>
      </c>
    </row>
    <row r="24" s="143" customFormat="1" ht="42" customHeight="1" spans="1:10">
      <c r="A24" s="147" t="s">
        <v>273</v>
      </c>
      <c r="B24" s="148" t="s">
        <v>314</v>
      </c>
      <c r="C24" s="148" t="s">
        <v>307</v>
      </c>
      <c r="D24" s="148" t="s">
        <v>353</v>
      </c>
      <c r="E24" s="148" t="s">
        <v>364</v>
      </c>
      <c r="F24" s="148" t="s">
        <v>320</v>
      </c>
      <c r="G24" s="148" t="s">
        <v>362</v>
      </c>
      <c r="H24" s="148" t="s">
        <v>356</v>
      </c>
      <c r="I24" s="148" t="s">
        <v>312</v>
      </c>
      <c r="J24" s="148" t="s">
        <v>365</v>
      </c>
    </row>
    <row r="25" s="143" customFormat="1" ht="42" customHeight="1" spans="1:10">
      <c r="A25" s="147" t="s">
        <v>273</v>
      </c>
      <c r="B25" s="148" t="s">
        <v>314</v>
      </c>
      <c r="C25" s="148" t="s">
        <v>307</v>
      </c>
      <c r="D25" s="148" t="s">
        <v>353</v>
      </c>
      <c r="E25" s="148" t="s">
        <v>366</v>
      </c>
      <c r="F25" s="148" t="s">
        <v>320</v>
      </c>
      <c r="G25" s="148" t="s">
        <v>362</v>
      </c>
      <c r="H25" s="148" t="s">
        <v>356</v>
      </c>
      <c r="I25" s="148" t="s">
        <v>312</v>
      </c>
      <c r="J25" s="148" t="s">
        <v>367</v>
      </c>
    </row>
    <row r="26" s="143" customFormat="1" ht="42" customHeight="1" spans="1:10">
      <c r="A26" s="147" t="s">
        <v>273</v>
      </c>
      <c r="B26" s="148" t="s">
        <v>314</v>
      </c>
      <c r="C26" s="148" t="s">
        <v>307</v>
      </c>
      <c r="D26" s="148" t="s">
        <v>353</v>
      </c>
      <c r="E26" s="148" t="s">
        <v>368</v>
      </c>
      <c r="F26" s="148" t="s">
        <v>327</v>
      </c>
      <c r="G26" s="148" t="s">
        <v>362</v>
      </c>
      <c r="H26" s="148" t="s">
        <v>356</v>
      </c>
      <c r="I26" s="148" t="s">
        <v>312</v>
      </c>
      <c r="J26" s="148" t="s">
        <v>369</v>
      </c>
    </row>
    <row r="27" s="143" customFormat="1" ht="42" customHeight="1" spans="1:10">
      <c r="A27" s="147" t="s">
        <v>273</v>
      </c>
      <c r="B27" s="148" t="s">
        <v>314</v>
      </c>
      <c r="C27" s="148" t="s">
        <v>307</v>
      </c>
      <c r="D27" s="148" t="s">
        <v>353</v>
      </c>
      <c r="E27" s="148" t="s">
        <v>370</v>
      </c>
      <c r="F27" s="148" t="s">
        <v>320</v>
      </c>
      <c r="G27" s="148" t="s">
        <v>362</v>
      </c>
      <c r="H27" s="148" t="s">
        <v>356</v>
      </c>
      <c r="I27" s="148" t="s">
        <v>312</v>
      </c>
      <c r="J27" s="148" t="s">
        <v>371</v>
      </c>
    </row>
    <row r="28" s="143" customFormat="1" ht="42" customHeight="1" spans="1:10">
      <c r="A28" s="147" t="s">
        <v>273</v>
      </c>
      <c r="B28" s="148" t="s">
        <v>314</v>
      </c>
      <c r="C28" s="148" t="s">
        <v>307</v>
      </c>
      <c r="D28" s="148" t="s">
        <v>372</v>
      </c>
      <c r="E28" s="148" t="s">
        <v>373</v>
      </c>
      <c r="F28" s="148" t="s">
        <v>320</v>
      </c>
      <c r="G28" s="148" t="s">
        <v>374</v>
      </c>
      <c r="H28" s="148" t="s">
        <v>375</v>
      </c>
      <c r="I28" s="148" t="s">
        <v>312</v>
      </c>
      <c r="J28" s="148" t="s">
        <v>376</v>
      </c>
    </row>
    <row r="29" s="143" customFormat="1" ht="42" customHeight="1" spans="1:10">
      <c r="A29" s="147" t="s">
        <v>273</v>
      </c>
      <c r="B29" s="148" t="s">
        <v>314</v>
      </c>
      <c r="C29" s="148" t="s">
        <v>307</v>
      </c>
      <c r="D29" s="148" t="s">
        <v>377</v>
      </c>
      <c r="E29" s="148" t="s">
        <v>378</v>
      </c>
      <c r="F29" s="148" t="s">
        <v>310</v>
      </c>
      <c r="G29" s="148" t="s">
        <v>379</v>
      </c>
      <c r="H29" s="148" t="s">
        <v>380</v>
      </c>
      <c r="I29" s="148" t="s">
        <v>312</v>
      </c>
      <c r="J29" s="148" t="s">
        <v>381</v>
      </c>
    </row>
    <row r="30" s="143" customFormat="1" ht="42" customHeight="1" spans="1:10">
      <c r="A30" s="147" t="s">
        <v>273</v>
      </c>
      <c r="B30" s="148" t="s">
        <v>314</v>
      </c>
      <c r="C30" s="148" t="s">
        <v>382</v>
      </c>
      <c r="D30" s="148" t="s">
        <v>383</v>
      </c>
      <c r="E30" s="148" t="s">
        <v>384</v>
      </c>
      <c r="F30" s="148" t="s">
        <v>320</v>
      </c>
      <c r="G30" s="148" t="s">
        <v>385</v>
      </c>
      <c r="H30" s="148" t="s">
        <v>386</v>
      </c>
      <c r="I30" s="148" t="s">
        <v>387</v>
      </c>
      <c r="J30" s="148" t="s">
        <v>388</v>
      </c>
    </row>
    <row r="31" s="143" customFormat="1" ht="42" customHeight="1" spans="1:10">
      <c r="A31" s="147" t="s">
        <v>273</v>
      </c>
      <c r="B31" s="148" t="s">
        <v>314</v>
      </c>
      <c r="C31" s="148" t="s">
        <v>382</v>
      </c>
      <c r="D31" s="148" t="s">
        <v>383</v>
      </c>
      <c r="E31" s="148" t="s">
        <v>389</v>
      </c>
      <c r="F31" s="148" t="s">
        <v>320</v>
      </c>
      <c r="G31" s="148" t="s">
        <v>390</v>
      </c>
      <c r="H31" s="148" t="s">
        <v>386</v>
      </c>
      <c r="I31" s="148" t="s">
        <v>387</v>
      </c>
      <c r="J31" s="148" t="s">
        <v>391</v>
      </c>
    </row>
    <row r="32" s="143" customFormat="1" ht="42" customHeight="1" spans="1:10">
      <c r="A32" s="147" t="s">
        <v>273</v>
      </c>
      <c r="B32" s="148" t="s">
        <v>314</v>
      </c>
      <c r="C32" s="148" t="s">
        <v>382</v>
      </c>
      <c r="D32" s="148" t="s">
        <v>383</v>
      </c>
      <c r="E32" s="148" t="s">
        <v>392</v>
      </c>
      <c r="F32" s="148" t="s">
        <v>320</v>
      </c>
      <c r="G32" s="148" t="s">
        <v>385</v>
      </c>
      <c r="H32" s="148" t="s">
        <v>386</v>
      </c>
      <c r="I32" s="148" t="s">
        <v>387</v>
      </c>
      <c r="J32" s="148" t="s">
        <v>393</v>
      </c>
    </row>
    <row r="33" s="143" customFormat="1" ht="42" customHeight="1" spans="1:10">
      <c r="A33" s="147" t="s">
        <v>273</v>
      </c>
      <c r="B33" s="148" t="s">
        <v>314</v>
      </c>
      <c r="C33" s="148" t="s">
        <v>382</v>
      </c>
      <c r="D33" s="148" t="s">
        <v>383</v>
      </c>
      <c r="E33" s="148" t="s">
        <v>394</v>
      </c>
      <c r="F33" s="148" t="s">
        <v>320</v>
      </c>
      <c r="G33" s="148" t="s">
        <v>395</v>
      </c>
      <c r="H33" s="148" t="s">
        <v>386</v>
      </c>
      <c r="I33" s="148" t="s">
        <v>387</v>
      </c>
      <c r="J33" s="148" t="s">
        <v>396</v>
      </c>
    </row>
    <row r="34" s="143" customFormat="1" ht="42" customHeight="1" spans="1:10">
      <c r="A34" s="147" t="s">
        <v>273</v>
      </c>
      <c r="B34" s="148" t="s">
        <v>314</v>
      </c>
      <c r="C34" s="148" t="s">
        <v>382</v>
      </c>
      <c r="D34" s="148" t="s">
        <v>383</v>
      </c>
      <c r="E34" s="148" t="s">
        <v>397</v>
      </c>
      <c r="F34" s="148" t="s">
        <v>320</v>
      </c>
      <c r="G34" s="148" t="s">
        <v>395</v>
      </c>
      <c r="H34" s="148" t="s">
        <v>386</v>
      </c>
      <c r="I34" s="148" t="s">
        <v>387</v>
      </c>
      <c r="J34" s="148" t="s">
        <v>398</v>
      </c>
    </row>
    <row r="35" s="143" customFormat="1" ht="42" customHeight="1" spans="1:10">
      <c r="A35" s="147" t="s">
        <v>273</v>
      </c>
      <c r="B35" s="148" t="s">
        <v>314</v>
      </c>
      <c r="C35" s="148" t="s">
        <v>382</v>
      </c>
      <c r="D35" s="148" t="s">
        <v>383</v>
      </c>
      <c r="E35" s="148" t="s">
        <v>399</v>
      </c>
      <c r="F35" s="148" t="s">
        <v>320</v>
      </c>
      <c r="G35" s="148" t="s">
        <v>400</v>
      </c>
      <c r="H35" s="148" t="s">
        <v>386</v>
      </c>
      <c r="I35" s="148" t="s">
        <v>387</v>
      </c>
      <c r="J35" s="148" t="s">
        <v>401</v>
      </c>
    </row>
    <row r="36" s="143" customFormat="1" ht="42" customHeight="1" spans="1:10">
      <c r="A36" s="147" t="s">
        <v>273</v>
      </c>
      <c r="B36" s="148" t="s">
        <v>314</v>
      </c>
      <c r="C36" s="148" t="s">
        <v>382</v>
      </c>
      <c r="D36" s="148" t="s">
        <v>402</v>
      </c>
      <c r="E36" s="148" t="s">
        <v>403</v>
      </c>
      <c r="F36" s="148" t="s">
        <v>320</v>
      </c>
      <c r="G36" s="148" t="s">
        <v>385</v>
      </c>
      <c r="H36" s="148" t="s">
        <v>386</v>
      </c>
      <c r="I36" s="148" t="s">
        <v>387</v>
      </c>
      <c r="J36" s="148" t="s">
        <v>404</v>
      </c>
    </row>
    <row r="37" s="143" customFormat="1" ht="42" customHeight="1" spans="1:10">
      <c r="A37" s="147" t="s">
        <v>273</v>
      </c>
      <c r="B37" s="148" t="s">
        <v>314</v>
      </c>
      <c r="C37" s="148" t="s">
        <v>382</v>
      </c>
      <c r="D37" s="148" t="s">
        <v>402</v>
      </c>
      <c r="E37" s="148" t="s">
        <v>405</v>
      </c>
      <c r="F37" s="148" t="s">
        <v>320</v>
      </c>
      <c r="G37" s="148" t="s">
        <v>406</v>
      </c>
      <c r="H37" s="148" t="s">
        <v>386</v>
      </c>
      <c r="I37" s="148" t="s">
        <v>387</v>
      </c>
      <c r="J37" s="148" t="s">
        <v>407</v>
      </c>
    </row>
    <row r="38" s="143" customFormat="1" ht="42" customHeight="1" spans="1:10">
      <c r="A38" s="147" t="s">
        <v>273</v>
      </c>
      <c r="B38" s="148" t="s">
        <v>314</v>
      </c>
      <c r="C38" s="148" t="s">
        <v>382</v>
      </c>
      <c r="D38" s="148" t="s">
        <v>402</v>
      </c>
      <c r="E38" s="148" t="s">
        <v>408</v>
      </c>
      <c r="F38" s="148" t="s">
        <v>320</v>
      </c>
      <c r="G38" s="148" t="s">
        <v>385</v>
      </c>
      <c r="H38" s="148" t="s">
        <v>386</v>
      </c>
      <c r="I38" s="148" t="s">
        <v>387</v>
      </c>
      <c r="J38" s="148" t="s">
        <v>409</v>
      </c>
    </row>
    <row r="39" s="143" customFormat="1" ht="42" customHeight="1" spans="1:10">
      <c r="A39" s="147" t="s">
        <v>273</v>
      </c>
      <c r="B39" s="148" t="s">
        <v>314</v>
      </c>
      <c r="C39" s="148" t="s">
        <v>410</v>
      </c>
      <c r="D39" s="148" t="s">
        <v>411</v>
      </c>
      <c r="E39" s="148" t="s">
        <v>412</v>
      </c>
      <c r="F39" s="148" t="s">
        <v>327</v>
      </c>
      <c r="G39" s="148" t="s">
        <v>359</v>
      </c>
      <c r="H39" s="148" t="s">
        <v>356</v>
      </c>
      <c r="I39" s="148" t="s">
        <v>312</v>
      </c>
      <c r="J39" s="148" t="s">
        <v>413</v>
      </c>
    </row>
    <row r="40" s="143" customFormat="1" ht="42" customHeight="1" spans="1:10">
      <c r="A40" s="147" t="s">
        <v>292</v>
      </c>
      <c r="B40" s="148" t="s">
        <v>414</v>
      </c>
      <c r="C40" s="148" t="s">
        <v>307</v>
      </c>
      <c r="D40" s="148" t="s">
        <v>308</v>
      </c>
      <c r="E40" s="148" t="s">
        <v>415</v>
      </c>
      <c r="F40" s="148" t="s">
        <v>320</v>
      </c>
      <c r="G40" s="148" t="s">
        <v>416</v>
      </c>
      <c r="H40" s="148" t="s">
        <v>333</v>
      </c>
      <c r="I40" s="148" t="s">
        <v>312</v>
      </c>
      <c r="J40" s="148" t="s">
        <v>417</v>
      </c>
    </row>
    <row r="41" s="143" customFormat="1" ht="42" customHeight="1" spans="1:10">
      <c r="A41" s="147" t="s">
        <v>292</v>
      </c>
      <c r="B41" s="148" t="s">
        <v>414</v>
      </c>
      <c r="C41" s="148" t="s">
        <v>307</v>
      </c>
      <c r="D41" s="148" t="s">
        <v>353</v>
      </c>
      <c r="E41" s="148" t="s">
        <v>418</v>
      </c>
      <c r="F41" s="148" t="s">
        <v>320</v>
      </c>
      <c r="G41" s="148" t="s">
        <v>419</v>
      </c>
      <c r="H41" s="148" t="s">
        <v>386</v>
      </c>
      <c r="I41" s="148" t="s">
        <v>387</v>
      </c>
      <c r="J41" s="148" t="s">
        <v>420</v>
      </c>
    </row>
    <row r="42" s="143" customFormat="1" ht="42" customHeight="1" spans="1:10">
      <c r="A42" s="147" t="s">
        <v>292</v>
      </c>
      <c r="B42" s="148" t="s">
        <v>414</v>
      </c>
      <c r="C42" s="148" t="s">
        <v>307</v>
      </c>
      <c r="D42" s="148" t="s">
        <v>372</v>
      </c>
      <c r="E42" s="148" t="s">
        <v>421</v>
      </c>
      <c r="F42" s="148" t="s">
        <v>310</v>
      </c>
      <c r="G42" s="148" t="s">
        <v>82</v>
      </c>
      <c r="H42" s="148" t="s">
        <v>375</v>
      </c>
      <c r="I42" s="148" t="s">
        <v>312</v>
      </c>
      <c r="J42" s="148" t="s">
        <v>422</v>
      </c>
    </row>
    <row r="43" s="143" customFormat="1" ht="42" customHeight="1" spans="1:10">
      <c r="A43" s="147" t="s">
        <v>292</v>
      </c>
      <c r="B43" s="148" t="s">
        <v>414</v>
      </c>
      <c r="C43" s="148" t="s">
        <v>307</v>
      </c>
      <c r="D43" s="148" t="s">
        <v>377</v>
      </c>
      <c r="E43" s="148" t="s">
        <v>378</v>
      </c>
      <c r="F43" s="148" t="s">
        <v>310</v>
      </c>
      <c r="G43" s="148" t="s">
        <v>359</v>
      </c>
      <c r="H43" s="148" t="s">
        <v>356</v>
      </c>
      <c r="I43" s="148" t="s">
        <v>312</v>
      </c>
      <c r="J43" s="148" t="s">
        <v>423</v>
      </c>
    </row>
    <row r="44" s="143" customFormat="1" ht="42" customHeight="1" spans="1:10">
      <c r="A44" s="147" t="s">
        <v>292</v>
      </c>
      <c r="B44" s="148" t="s">
        <v>414</v>
      </c>
      <c r="C44" s="148" t="s">
        <v>382</v>
      </c>
      <c r="D44" s="148" t="s">
        <v>383</v>
      </c>
      <c r="E44" s="148" t="s">
        <v>424</v>
      </c>
      <c r="F44" s="148" t="s">
        <v>320</v>
      </c>
      <c r="G44" s="148" t="s">
        <v>425</v>
      </c>
      <c r="H44" s="148" t="s">
        <v>386</v>
      </c>
      <c r="I44" s="148" t="s">
        <v>387</v>
      </c>
      <c r="J44" s="148" t="s">
        <v>426</v>
      </c>
    </row>
    <row r="45" s="143" customFormat="1" ht="42" customHeight="1" spans="1:10">
      <c r="A45" s="147" t="s">
        <v>292</v>
      </c>
      <c r="B45" s="148" t="s">
        <v>414</v>
      </c>
      <c r="C45" s="148" t="s">
        <v>410</v>
      </c>
      <c r="D45" s="148" t="s">
        <v>411</v>
      </c>
      <c r="E45" s="148" t="s">
        <v>412</v>
      </c>
      <c r="F45" s="148" t="s">
        <v>327</v>
      </c>
      <c r="G45" s="148" t="s">
        <v>359</v>
      </c>
      <c r="H45" s="148" t="s">
        <v>356</v>
      </c>
      <c r="I45" s="148" t="s">
        <v>312</v>
      </c>
      <c r="J45" s="148" t="s">
        <v>413</v>
      </c>
    </row>
    <row r="46" s="143" customFormat="1" ht="42" customHeight="1" spans="1:10">
      <c r="A46" s="147" t="s">
        <v>283</v>
      </c>
      <c r="B46" s="148" t="s">
        <v>427</v>
      </c>
      <c r="C46" s="148" t="s">
        <v>307</v>
      </c>
      <c r="D46" s="148" t="s">
        <v>308</v>
      </c>
      <c r="E46" s="148" t="s">
        <v>428</v>
      </c>
      <c r="F46" s="148" t="s">
        <v>320</v>
      </c>
      <c r="G46" s="148" t="s">
        <v>416</v>
      </c>
      <c r="H46" s="148" t="s">
        <v>333</v>
      </c>
      <c r="I46" s="148" t="s">
        <v>312</v>
      </c>
      <c r="J46" s="148" t="s">
        <v>429</v>
      </c>
    </row>
    <row r="47" s="143" customFormat="1" ht="42" customHeight="1" spans="1:10">
      <c r="A47" s="147" t="s">
        <v>283</v>
      </c>
      <c r="B47" s="148" t="s">
        <v>427</v>
      </c>
      <c r="C47" s="148" t="s">
        <v>382</v>
      </c>
      <c r="D47" s="148" t="s">
        <v>383</v>
      </c>
      <c r="E47" s="148" t="s">
        <v>430</v>
      </c>
      <c r="F47" s="148" t="s">
        <v>320</v>
      </c>
      <c r="G47" s="148" t="s">
        <v>431</v>
      </c>
      <c r="H47" s="148" t="s">
        <v>386</v>
      </c>
      <c r="I47" s="148" t="s">
        <v>387</v>
      </c>
      <c r="J47" s="148" t="s">
        <v>432</v>
      </c>
    </row>
    <row r="48" s="143" customFormat="1" ht="42" customHeight="1" spans="1:10">
      <c r="A48" s="147" t="s">
        <v>283</v>
      </c>
      <c r="B48" s="148" t="s">
        <v>427</v>
      </c>
      <c r="C48" s="148" t="s">
        <v>410</v>
      </c>
      <c r="D48" s="148" t="s">
        <v>411</v>
      </c>
      <c r="E48" s="148" t="s">
        <v>433</v>
      </c>
      <c r="F48" s="148" t="s">
        <v>327</v>
      </c>
      <c r="G48" s="148" t="s">
        <v>359</v>
      </c>
      <c r="H48" s="148" t="s">
        <v>356</v>
      </c>
      <c r="I48" s="148" t="s">
        <v>312</v>
      </c>
      <c r="J48" s="148" t="s">
        <v>434</v>
      </c>
    </row>
    <row r="49" s="143" customFormat="1" ht="42" customHeight="1" spans="1:10">
      <c r="A49" s="147" t="s">
        <v>283</v>
      </c>
      <c r="B49" s="148" t="s">
        <v>427</v>
      </c>
      <c r="C49" s="148" t="s">
        <v>410</v>
      </c>
      <c r="D49" s="148" t="s">
        <v>411</v>
      </c>
      <c r="E49" s="148" t="s">
        <v>435</v>
      </c>
      <c r="F49" s="148" t="s">
        <v>327</v>
      </c>
      <c r="G49" s="148" t="s">
        <v>359</v>
      </c>
      <c r="H49" s="148" t="s">
        <v>356</v>
      </c>
      <c r="I49" s="148" t="s">
        <v>312</v>
      </c>
      <c r="J49" s="148" t="s">
        <v>436</v>
      </c>
    </row>
    <row r="50" s="143" customFormat="1" ht="42" customHeight="1" spans="1:10">
      <c r="A50" s="147" t="s">
        <v>290</v>
      </c>
      <c r="B50" s="148" t="s">
        <v>437</v>
      </c>
      <c r="C50" s="148" t="s">
        <v>307</v>
      </c>
      <c r="D50" s="148" t="s">
        <v>308</v>
      </c>
      <c r="E50" s="148" t="s">
        <v>438</v>
      </c>
      <c r="F50" s="148" t="s">
        <v>320</v>
      </c>
      <c r="G50" s="148" t="s">
        <v>82</v>
      </c>
      <c r="H50" s="148" t="s">
        <v>338</v>
      </c>
      <c r="I50" s="148" t="s">
        <v>312</v>
      </c>
      <c r="J50" s="148" t="s">
        <v>439</v>
      </c>
    </row>
    <row r="51" s="143" customFormat="1" ht="42" customHeight="1" spans="1:10">
      <c r="A51" s="147" t="s">
        <v>290</v>
      </c>
      <c r="B51" s="148" t="s">
        <v>437</v>
      </c>
      <c r="C51" s="148" t="s">
        <v>307</v>
      </c>
      <c r="D51" s="148" t="s">
        <v>353</v>
      </c>
      <c r="E51" s="148" t="s">
        <v>440</v>
      </c>
      <c r="F51" s="148" t="s">
        <v>327</v>
      </c>
      <c r="G51" s="148" t="s">
        <v>355</v>
      </c>
      <c r="H51" s="148" t="s">
        <v>356</v>
      </c>
      <c r="I51" s="148" t="s">
        <v>312</v>
      </c>
      <c r="J51" s="148" t="s">
        <v>441</v>
      </c>
    </row>
    <row r="52" s="143" customFormat="1" ht="42" customHeight="1" spans="1:10">
      <c r="A52" s="147" t="s">
        <v>290</v>
      </c>
      <c r="B52" s="148" t="s">
        <v>437</v>
      </c>
      <c r="C52" s="148" t="s">
        <v>307</v>
      </c>
      <c r="D52" s="148" t="s">
        <v>372</v>
      </c>
      <c r="E52" s="148" t="s">
        <v>442</v>
      </c>
      <c r="F52" s="148" t="s">
        <v>320</v>
      </c>
      <c r="G52" s="148" t="s">
        <v>82</v>
      </c>
      <c r="H52" s="148" t="s">
        <v>375</v>
      </c>
      <c r="I52" s="148" t="s">
        <v>312</v>
      </c>
      <c r="J52" s="148" t="s">
        <v>443</v>
      </c>
    </row>
    <row r="53" s="143" customFormat="1" ht="42" customHeight="1" spans="1:10">
      <c r="A53" s="147" t="s">
        <v>290</v>
      </c>
      <c r="B53" s="148" t="s">
        <v>437</v>
      </c>
      <c r="C53" s="148" t="s">
        <v>307</v>
      </c>
      <c r="D53" s="148" t="s">
        <v>377</v>
      </c>
      <c r="E53" s="148" t="s">
        <v>378</v>
      </c>
      <c r="F53" s="148" t="s">
        <v>327</v>
      </c>
      <c r="G53" s="148" t="s">
        <v>444</v>
      </c>
      <c r="H53" s="148" t="s">
        <v>380</v>
      </c>
      <c r="I53" s="148" t="s">
        <v>312</v>
      </c>
      <c r="J53" s="148" t="s">
        <v>445</v>
      </c>
    </row>
    <row r="54" s="143" customFormat="1" ht="42" customHeight="1" spans="1:10">
      <c r="A54" s="147" t="s">
        <v>290</v>
      </c>
      <c r="B54" s="148" t="s">
        <v>437</v>
      </c>
      <c r="C54" s="148" t="s">
        <v>382</v>
      </c>
      <c r="D54" s="148" t="s">
        <v>383</v>
      </c>
      <c r="E54" s="148" t="s">
        <v>446</v>
      </c>
      <c r="F54" s="148" t="s">
        <v>320</v>
      </c>
      <c r="G54" s="148" t="s">
        <v>447</v>
      </c>
      <c r="H54" s="148" t="s">
        <v>386</v>
      </c>
      <c r="I54" s="148" t="s">
        <v>387</v>
      </c>
      <c r="J54" s="148" t="s">
        <v>446</v>
      </c>
    </row>
    <row r="55" s="143" customFormat="1" ht="42" customHeight="1" spans="1:10">
      <c r="A55" s="147" t="s">
        <v>290</v>
      </c>
      <c r="B55" s="148" t="s">
        <v>437</v>
      </c>
      <c r="C55" s="148" t="s">
        <v>410</v>
      </c>
      <c r="D55" s="148" t="s">
        <v>411</v>
      </c>
      <c r="E55" s="148" t="s">
        <v>448</v>
      </c>
      <c r="F55" s="148" t="s">
        <v>327</v>
      </c>
      <c r="G55" s="148" t="s">
        <v>359</v>
      </c>
      <c r="H55" s="148" t="s">
        <v>356</v>
      </c>
      <c r="I55" s="148" t="s">
        <v>312</v>
      </c>
      <c r="J55" s="148" t="s">
        <v>449</v>
      </c>
    </row>
    <row r="56" s="143" customFormat="1" ht="42" customHeight="1" spans="1:10">
      <c r="A56" s="147" t="s">
        <v>278</v>
      </c>
      <c r="B56" s="148" t="s">
        <v>450</v>
      </c>
      <c r="C56" s="148" t="s">
        <v>307</v>
      </c>
      <c r="D56" s="148" t="s">
        <v>308</v>
      </c>
      <c r="E56" s="148" t="s">
        <v>451</v>
      </c>
      <c r="F56" s="148" t="s">
        <v>327</v>
      </c>
      <c r="G56" s="148" t="s">
        <v>452</v>
      </c>
      <c r="H56" s="148" t="s">
        <v>322</v>
      </c>
      <c r="I56" s="148" t="s">
        <v>312</v>
      </c>
      <c r="J56" s="148" t="s">
        <v>453</v>
      </c>
    </row>
    <row r="57" s="143" customFormat="1" ht="42" customHeight="1" spans="1:10">
      <c r="A57" s="147" t="s">
        <v>278</v>
      </c>
      <c r="B57" s="148" t="s">
        <v>454</v>
      </c>
      <c r="C57" s="148" t="s">
        <v>307</v>
      </c>
      <c r="D57" s="148" t="s">
        <v>308</v>
      </c>
      <c r="E57" s="148" t="s">
        <v>455</v>
      </c>
      <c r="F57" s="148" t="s">
        <v>327</v>
      </c>
      <c r="G57" s="148" t="s">
        <v>456</v>
      </c>
      <c r="H57" s="148" t="s">
        <v>322</v>
      </c>
      <c r="I57" s="148" t="s">
        <v>312</v>
      </c>
      <c r="J57" s="148" t="s">
        <v>457</v>
      </c>
    </row>
    <row r="58" s="143" customFormat="1" ht="42" customHeight="1" spans="1:10">
      <c r="A58" s="147" t="s">
        <v>278</v>
      </c>
      <c r="B58" s="148" t="s">
        <v>454</v>
      </c>
      <c r="C58" s="148" t="s">
        <v>307</v>
      </c>
      <c r="D58" s="148" t="s">
        <v>308</v>
      </c>
      <c r="E58" s="148" t="s">
        <v>458</v>
      </c>
      <c r="F58" s="148" t="s">
        <v>327</v>
      </c>
      <c r="G58" s="148" t="s">
        <v>82</v>
      </c>
      <c r="H58" s="148" t="s">
        <v>311</v>
      </c>
      <c r="I58" s="148" t="s">
        <v>312</v>
      </c>
      <c r="J58" s="148" t="s">
        <v>459</v>
      </c>
    </row>
    <row r="59" s="143" customFormat="1" ht="42" customHeight="1" spans="1:10">
      <c r="A59" s="147" t="s">
        <v>278</v>
      </c>
      <c r="B59" s="148" t="s">
        <v>454</v>
      </c>
      <c r="C59" s="148" t="s">
        <v>307</v>
      </c>
      <c r="D59" s="148" t="s">
        <v>308</v>
      </c>
      <c r="E59" s="148" t="s">
        <v>460</v>
      </c>
      <c r="F59" s="148" t="s">
        <v>310</v>
      </c>
      <c r="G59" s="148" t="s">
        <v>456</v>
      </c>
      <c r="H59" s="148" t="s">
        <v>322</v>
      </c>
      <c r="I59" s="148" t="s">
        <v>312</v>
      </c>
      <c r="J59" s="148" t="s">
        <v>461</v>
      </c>
    </row>
    <row r="60" s="143" customFormat="1" ht="42" customHeight="1" spans="1:10">
      <c r="A60" s="147" t="s">
        <v>278</v>
      </c>
      <c r="B60" s="148" t="s">
        <v>454</v>
      </c>
      <c r="C60" s="148" t="s">
        <v>307</v>
      </c>
      <c r="D60" s="148" t="s">
        <v>353</v>
      </c>
      <c r="E60" s="148" t="s">
        <v>462</v>
      </c>
      <c r="F60" s="148" t="s">
        <v>327</v>
      </c>
      <c r="G60" s="148" t="s">
        <v>359</v>
      </c>
      <c r="H60" s="148" t="s">
        <v>356</v>
      </c>
      <c r="I60" s="148" t="s">
        <v>312</v>
      </c>
      <c r="J60" s="148" t="s">
        <v>463</v>
      </c>
    </row>
    <row r="61" s="143" customFormat="1" ht="42" customHeight="1" spans="1:10">
      <c r="A61" s="147" t="s">
        <v>278</v>
      </c>
      <c r="B61" s="148" t="s">
        <v>454</v>
      </c>
      <c r="C61" s="148" t="s">
        <v>307</v>
      </c>
      <c r="D61" s="148" t="s">
        <v>353</v>
      </c>
      <c r="E61" s="148" t="s">
        <v>361</v>
      </c>
      <c r="F61" s="148" t="s">
        <v>320</v>
      </c>
      <c r="G61" s="148" t="s">
        <v>362</v>
      </c>
      <c r="H61" s="148" t="s">
        <v>356</v>
      </c>
      <c r="I61" s="148" t="s">
        <v>312</v>
      </c>
      <c r="J61" s="148" t="s">
        <v>464</v>
      </c>
    </row>
    <row r="62" s="143" customFormat="1" ht="42" customHeight="1" spans="1:10">
      <c r="A62" s="147" t="s">
        <v>278</v>
      </c>
      <c r="B62" s="148" t="s">
        <v>454</v>
      </c>
      <c r="C62" s="148" t="s">
        <v>307</v>
      </c>
      <c r="D62" s="148" t="s">
        <v>372</v>
      </c>
      <c r="E62" s="148" t="s">
        <v>465</v>
      </c>
      <c r="F62" s="148" t="s">
        <v>310</v>
      </c>
      <c r="G62" s="148" t="s">
        <v>355</v>
      </c>
      <c r="H62" s="148" t="s">
        <v>356</v>
      </c>
      <c r="I62" s="148" t="s">
        <v>312</v>
      </c>
      <c r="J62" s="148" t="s">
        <v>466</v>
      </c>
    </row>
    <row r="63" s="143" customFormat="1" ht="42" customHeight="1" spans="1:10">
      <c r="A63" s="147" t="s">
        <v>278</v>
      </c>
      <c r="B63" s="148" t="s">
        <v>454</v>
      </c>
      <c r="C63" s="148" t="s">
        <v>307</v>
      </c>
      <c r="D63" s="148" t="s">
        <v>377</v>
      </c>
      <c r="E63" s="148" t="s">
        <v>378</v>
      </c>
      <c r="F63" s="148" t="s">
        <v>320</v>
      </c>
      <c r="G63" s="148" t="s">
        <v>379</v>
      </c>
      <c r="H63" s="148" t="s">
        <v>380</v>
      </c>
      <c r="I63" s="148" t="s">
        <v>312</v>
      </c>
      <c r="J63" s="148" t="s">
        <v>381</v>
      </c>
    </row>
    <row r="64" s="143" customFormat="1" ht="42" customHeight="1" spans="1:10">
      <c r="A64" s="147" t="s">
        <v>278</v>
      </c>
      <c r="B64" s="148" t="s">
        <v>454</v>
      </c>
      <c r="C64" s="148" t="s">
        <v>382</v>
      </c>
      <c r="D64" s="148" t="s">
        <v>383</v>
      </c>
      <c r="E64" s="148" t="s">
        <v>467</v>
      </c>
      <c r="F64" s="148" t="s">
        <v>327</v>
      </c>
      <c r="G64" s="148" t="s">
        <v>359</v>
      </c>
      <c r="H64" s="148" t="s">
        <v>356</v>
      </c>
      <c r="I64" s="148" t="s">
        <v>312</v>
      </c>
      <c r="J64" s="148" t="s">
        <v>468</v>
      </c>
    </row>
    <row r="65" s="143" customFormat="1" ht="42" customHeight="1" spans="1:10">
      <c r="A65" s="147" t="s">
        <v>278</v>
      </c>
      <c r="B65" s="148" t="s">
        <v>454</v>
      </c>
      <c r="C65" s="148" t="s">
        <v>382</v>
      </c>
      <c r="D65" s="148" t="s">
        <v>383</v>
      </c>
      <c r="E65" s="148" t="s">
        <v>469</v>
      </c>
      <c r="F65" s="148" t="s">
        <v>320</v>
      </c>
      <c r="G65" s="148" t="s">
        <v>385</v>
      </c>
      <c r="H65" s="148" t="s">
        <v>386</v>
      </c>
      <c r="I65" s="148" t="s">
        <v>387</v>
      </c>
      <c r="J65" s="148" t="s">
        <v>470</v>
      </c>
    </row>
    <row r="66" s="143" customFormat="1" ht="42" customHeight="1" spans="1:10">
      <c r="A66" s="147" t="s">
        <v>278</v>
      </c>
      <c r="B66" s="148" t="s">
        <v>454</v>
      </c>
      <c r="C66" s="148" t="s">
        <v>382</v>
      </c>
      <c r="D66" s="148" t="s">
        <v>402</v>
      </c>
      <c r="E66" s="148" t="s">
        <v>471</v>
      </c>
      <c r="F66" s="148" t="s">
        <v>320</v>
      </c>
      <c r="G66" s="148" t="s">
        <v>385</v>
      </c>
      <c r="H66" s="148" t="s">
        <v>386</v>
      </c>
      <c r="I66" s="148" t="s">
        <v>387</v>
      </c>
      <c r="J66" s="148" t="s">
        <v>472</v>
      </c>
    </row>
    <row r="67" s="143" customFormat="1" ht="42" customHeight="1" spans="1:10">
      <c r="A67" s="147" t="s">
        <v>278</v>
      </c>
      <c r="B67" s="148" t="s">
        <v>454</v>
      </c>
      <c r="C67" s="148" t="s">
        <v>410</v>
      </c>
      <c r="D67" s="148" t="s">
        <v>411</v>
      </c>
      <c r="E67" s="148" t="s">
        <v>473</v>
      </c>
      <c r="F67" s="148" t="s">
        <v>327</v>
      </c>
      <c r="G67" s="148" t="s">
        <v>359</v>
      </c>
      <c r="H67" s="148" t="s">
        <v>356</v>
      </c>
      <c r="I67" s="148" t="s">
        <v>312</v>
      </c>
      <c r="J67" s="148" t="s">
        <v>474</v>
      </c>
    </row>
    <row r="68" s="143" customFormat="1" ht="42" customHeight="1" spans="1:10">
      <c r="A68" s="147" t="s">
        <v>294</v>
      </c>
      <c r="B68" s="148" t="s">
        <v>475</v>
      </c>
      <c r="C68" s="148" t="s">
        <v>307</v>
      </c>
      <c r="D68" s="148" t="s">
        <v>308</v>
      </c>
      <c r="E68" s="148" t="s">
        <v>476</v>
      </c>
      <c r="F68" s="148" t="s">
        <v>320</v>
      </c>
      <c r="G68" s="148" t="s">
        <v>83</v>
      </c>
      <c r="H68" s="148" t="s">
        <v>347</v>
      </c>
      <c r="I68" s="148" t="s">
        <v>312</v>
      </c>
      <c r="J68" s="148" t="s">
        <v>477</v>
      </c>
    </row>
    <row r="69" s="143" customFormat="1" ht="42" customHeight="1" spans="1:10">
      <c r="A69" s="147" t="s">
        <v>294</v>
      </c>
      <c r="B69" s="148" t="s">
        <v>478</v>
      </c>
      <c r="C69" s="148" t="s">
        <v>307</v>
      </c>
      <c r="D69" s="148" t="s">
        <v>308</v>
      </c>
      <c r="E69" s="148" t="s">
        <v>479</v>
      </c>
      <c r="F69" s="148" t="s">
        <v>320</v>
      </c>
      <c r="G69" s="148" t="s">
        <v>86</v>
      </c>
      <c r="H69" s="148" t="s">
        <v>347</v>
      </c>
      <c r="I69" s="148" t="s">
        <v>312</v>
      </c>
      <c r="J69" s="148" t="s">
        <v>480</v>
      </c>
    </row>
    <row r="70" s="143" customFormat="1" ht="42" customHeight="1" spans="1:10">
      <c r="A70" s="147" t="s">
        <v>294</v>
      </c>
      <c r="B70" s="148" t="s">
        <v>478</v>
      </c>
      <c r="C70" s="148" t="s">
        <v>307</v>
      </c>
      <c r="D70" s="148" t="s">
        <v>372</v>
      </c>
      <c r="E70" s="148" t="s">
        <v>481</v>
      </c>
      <c r="F70" s="148" t="s">
        <v>310</v>
      </c>
      <c r="G70" s="148" t="s">
        <v>82</v>
      </c>
      <c r="H70" s="148" t="s">
        <v>375</v>
      </c>
      <c r="I70" s="148" t="s">
        <v>387</v>
      </c>
      <c r="J70" s="148" t="s">
        <v>482</v>
      </c>
    </row>
    <row r="71" s="143" customFormat="1" ht="42" customHeight="1" spans="1:10">
      <c r="A71" s="147" t="s">
        <v>294</v>
      </c>
      <c r="B71" s="148" t="s">
        <v>478</v>
      </c>
      <c r="C71" s="148" t="s">
        <v>307</v>
      </c>
      <c r="D71" s="148" t="s">
        <v>377</v>
      </c>
      <c r="E71" s="148" t="s">
        <v>378</v>
      </c>
      <c r="F71" s="148" t="s">
        <v>310</v>
      </c>
      <c r="G71" s="148" t="s">
        <v>483</v>
      </c>
      <c r="H71" s="148" t="s">
        <v>380</v>
      </c>
      <c r="I71" s="148" t="s">
        <v>312</v>
      </c>
      <c r="J71" s="148" t="s">
        <v>484</v>
      </c>
    </row>
    <row r="72" s="143" customFormat="1" ht="42" customHeight="1" spans="1:10">
      <c r="A72" s="147" t="s">
        <v>294</v>
      </c>
      <c r="B72" s="148" t="s">
        <v>478</v>
      </c>
      <c r="C72" s="148" t="s">
        <v>382</v>
      </c>
      <c r="D72" s="148" t="s">
        <v>383</v>
      </c>
      <c r="E72" s="148" t="s">
        <v>485</v>
      </c>
      <c r="F72" s="148" t="s">
        <v>320</v>
      </c>
      <c r="G72" s="148" t="s">
        <v>486</v>
      </c>
      <c r="H72" s="148" t="s">
        <v>386</v>
      </c>
      <c r="I72" s="148" t="s">
        <v>387</v>
      </c>
      <c r="J72" s="148" t="s">
        <v>487</v>
      </c>
    </row>
    <row r="73" s="143" customFormat="1" ht="42" customHeight="1" spans="1:10">
      <c r="A73" s="147" t="s">
        <v>294</v>
      </c>
      <c r="B73" s="148" t="s">
        <v>478</v>
      </c>
      <c r="C73" s="148" t="s">
        <v>382</v>
      </c>
      <c r="D73" s="148" t="s">
        <v>383</v>
      </c>
      <c r="E73" s="148" t="s">
        <v>488</v>
      </c>
      <c r="F73" s="148" t="s">
        <v>320</v>
      </c>
      <c r="G73" s="148" t="s">
        <v>489</v>
      </c>
      <c r="H73" s="148" t="s">
        <v>386</v>
      </c>
      <c r="I73" s="148" t="s">
        <v>387</v>
      </c>
      <c r="J73" s="148" t="s">
        <v>490</v>
      </c>
    </row>
    <row r="74" s="143" customFormat="1" ht="42" customHeight="1" spans="1:10">
      <c r="A74" s="147" t="s">
        <v>294</v>
      </c>
      <c r="B74" s="148" t="s">
        <v>478</v>
      </c>
      <c r="C74" s="148" t="s">
        <v>410</v>
      </c>
      <c r="D74" s="148" t="s">
        <v>411</v>
      </c>
      <c r="E74" s="148" t="s">
        <v>491</v>
      </c>
      <c r="F74" s="148" t="s">
        <v>327</v>
      </c>
      <c r="G74" s="148" t="s">
        <v>359</v>
      </c>
      <c r="H74" s="148" t="s">
        <v>356</v>
      </c>
      <c r="I74" s="148" t="s">
        <v>312</v>
      </c>
      <c r="J74" s="148" t="s">
        <v>492</v>
      </c>
    </row>
    <row r="75" s="143" customFormat="1" ht="42" customHeight="1" spans="1:10">
      <c r="A75" s="147" t="s">
        <v>286</v>
      </c>
      <c r="B75" s="148" t="s">
        <v>493</v>
      </c>
      <c r="C75" s="148" t="s">
        <v>307</v>
      </c>
      <c r="D75" s="148" t="s">
        <v>308</v>
      </c>
      <c r="E75" s="148" t="s">
        <v>494</v>
      </c>
      <c r="F75" s="148" t="s">
        <v>320</v>
      </c>
      <c r="G75" s="148" t="s">
        <v>83</v>
      </c>
      <c r="H75" s="148" t="s">
        <v>495</v>
      </c>
      <c r="I75" s="148" t="s">
        <v>312</v>
      </c>
      <c r="J75" s="148" t="s">
        <v>496</v>
      </c>
    </row>
    <row r="76" s="143" customFormat="1" ht="42" customHeight="1" spans="1:10">
      <c r="A76" s="147" t="s">
        <v>286</v>
      </c>
      <c r="B76" s="148" t="s">
        <v>497</v>
      </c>
      <c r="C76" s="148" t="s">
        <v>307</v>
      </c>
      <c r="D76" s="148" t="s">
        <v>308</v>
      </c>
      <c r="E76" s="148" t="s">
        <v>498</v>
      </c>
      <c r="F76" s="148" t="s">
        <v>320</v>
      </c>
      <c r="G76" s="148" t="s">
        <v>83</v>
      </c>
      <c r="H76" s="148" t="s">
        <v>495</v>
      </c>
      <c r="I76" s="148" t="s">
        <v>312</v>
      </c>
      <c r="J76" s="148" t="s">
        <v>499</v>
      </c>
    </row>
    <row r="77" s="143" customFormat="1" ht="42" customHeight="1" spans="1:10">
      <c r="A77" s="147" t="s">
        <v>286</v>
      </c>
      <c r="B77" s="148" t="s">
        <v>497</v>
      </c>
      <c r="C77" s="148" t="s">
        <v>307</v>
      </c>
      <c r="D77" s="148" t="s">
        <v>308</v>
      </c>
      <c r="E77" s="148" t="s">
        <v>500</v>
      </c>
      <c r="F77" s="148" t="s">
        <v>320</v>
      </c>
      <c r="G77" s="148" t="s">
        <v>86</v>
      </c>
      <c r="H77" s="148" t="s">
        <v>495</v>
      </c>
      <c r="I77" s="148" t="s">
        <v>312</v>
      </c>
      <c r="J77" s="148" t="s">
        <v>501</v>
      </c>
    </row>
    <row r="78" s="143" customFormat="1" ht="42" customHeight="1" spans="1:10">
      <c r="A78" s="147" t="s">
        <v>286</v>
      </c>
      <c r="B78" s="148" t="s">
        <v>497</v>
      </c>
      <c r="C78" s="148" t="s">
        <v>307</v>
      </c>
      <c r="D78" s="148" t="s">
        <v>308</v>
      </c>
      <c r="E78" s="148" t="s">
        <v>502</v>
      </c>
      <c r="F78" s="148" t="s">
        <v>320</v>
      </c>
      <c r="G78" s="148" t="s">
        <v>503</v>
      </c>
      <c r="H78" s="148" t="s">
        <v>495</v>
      </c>
      <c r="I78" s="148" t="s">
        <v>312</v>
      </c>
      <c r="J78" s="148" t="s">
        <v>504</v>
      </c>
    </row>
    <row r="79" s="143" customFormat="1" ht="42" customHeight="1" spans="1:10">
      <c r="A79" s="147" t="s">
        <v>286</v>
      </c>
      <c r="B79" s="148" t="s">
        <v>497</v>
      </c>
      <c r="C79" s="148" t="s">
        <v>307</v>
      </c>
      <c r="D79" s="148" t="s">
        <v>308</v>
      </c>
      <c r="E79" s="148" t="s">
        <v>505</v>
      </c>
      <c r="F79" s="148" t="s">
        <v>320</v>
      </c>
      <c r="G79" s="148" t="s">
        <v>92</v>
      </c>
      <c r="H79" s="148" t="s">
        <v>495</v>
      </c>
      <c r="I79" s="148" t="s">
        <v>312</v>
      </c>
      <c r="J79" s="148" t="s">
        <v>506</v>
      </c>
    </row>
    <row r="80" s="143" customFormat="1" ht="42" customHeight="1" spans="1:10">
      <c r="A80" s="147" t="s">
        <v>286</v>
      </c>
      <c r="B80" s="148" t="s">
        <v>497</v>
      </c>
      <c r="C80" s="148" t="s">
        <v>307</v>
      </c>
      <c r="D80" s="148" t="s">
        <v>308</v>
      </c>
      <c r="E80" s="148" t="s">
        <v>507</v>
      </c>
      <c r="F80" s="148" t="s">
        <v>320</v>
      </c>
      <c r="G80" s="148" t="s">
        <v>508</v>
      </c>
      <c r="H80" s="148" t="s">
        <v>509</v>
      </c>
      <c r="I80" s="148" t="s">
        <v>312</v>
      </c>
      <c r="J80" s="148" t="s">
        <v>510</v>
      </c>
    </row>
    <row r="81" s="143" customFormat="1" ht="42" customHeight="1" spans="1:10">
      <c r="A81" s="147" t="s">
        <v>286</v>
      </c>
      <c r="B81" s="148" t="s">
        <v>497</v>
      </c>
      <c r="C81" s="148" t="s">
        <v>307</v>
      </c>
      <c r="D81" s="148" t="s">
        <v>308</v>
      </c>
      <c r="E81" s="148" t="s">
        <v>511</v>
      </c>
      <c r="F81" s="148" t="s">
        <v>320</v>
      </c>
      <c r="G81" s="148" t="s">
        <v>512</v>
      </c>
      <c r="H81" s="148" t="s">
        <v>495</v>
      </c>
      <c r="I81" s="148" t="s">
        <v>312</v>
      </c>
      <c r="J81" s="148" t="s">
        <v>513</v>
      </c>
    </row>
    <row r="82" s="143" customFormat="1" ht="42" customHeight="1" spans="1:10">
      <c r="A82" s="147" t="s">
        <v>286</v>
      </c>
      <c r="B82" s="148" t="s">
        <v>497</v>
      </c>
      <c r="C82" s="148" t="s">
        <v>307</v>
      </c>
      <c r="D82" s="148" t="s">
        <v>308</v>
      </c>
      <c r="E82" s="148" t="s">
        <v>514</v>
      </c>
      <c r="F82" s="148" t="s">
        <v>320</v>
      </c>
      <c r="G82" s="148" t="s">
        <v>86</v>
      </c>
      <c r="H82" s="148" t="s">
        <v>347</v>
      </c>
      <c r="I82" s="148" t="s">
        <v>312</v>
      </c>
      <c r="J82" s="148" t="s">
        <v>515</v>
      </c>
    </row>
    <row r="83" s="143" customFormat="1" ht="42" customHeight="1" spans="1:10">
      <c r="A83" s="147" t="s">
        <v>286</v>
      </c>
      <c r="B83" s="148" t="s">
        <v>497</v>
      </c>
      <c r="C83" s="148" t="s">
        <v>307</v>
      </c>
      <c r="D83" s="148" t="s">
        <v>308</v>
      </c>
      <c r="E83" s="148" t="s">
        <v>516</v>
      </c>
      <c r="F83" s="148" t="s">
        <v>320</v>
      </c>
      <c r="G83" s="148" t="s">
        <v>82</v>
      </c>
      <c r="H83" s="148" t="s">
        <v>517</v>
      </c>
      <c r="I83" s="148" t="s">
        <v>312</v>
      </c>
      <c r="J83" s="148" t="s">
        <v>518</v>
      </c>
    </row>
    <row r="84" s="143" customFormat="1" ht="42" customHeight="1" spans="1:10">
      <c r="A84" s="147" t="s">
        <v>286</v>
      </c>
      <c r="B84" s="148" t="s">
        <v>497</v>
      </c>
      <c r="C84" s="148" t="s">
        <v>307</v>
      </c>
      <c r="D84" s="148" t="s">
        <v>308</v>
      </c>
      <c r="E84" s="148" t="s">
        <v>519</v>
      </c>
      <c r="F84" s="148" t="s">
        <v>320</v>
      </c>
      <c r="G84" s="148" t="s">
        <v>83</v>
      </c>
      <c r="H84" s="148" t="s">
        <v>495</v>
      </c>
      <c r="I84" s="148" t="s">
        <v>312</v>
      </c>
      <c r="J84" s="148" t="s">
        <v>520</v>
      </c>
    </row>
    <row r="85" s="143" customFormat="1" ht="42" customHeight="1" spans="1:10">
      <c r="A85" s="147" t="s">
        <v>286</v>
      </c>
      <c r="B85" s="148" t="s">
        <v>497</v>
      </c>
      <c r="C85" s="148" t="s">
        <v>307</v>
      </c>
      <c r="D85" s="148" t="s">
        <v>308</v>
      </c>
      <c r="E85" s="148" t="s">
        <v>521</v>
      </c>
      <c r="F85" s="148" t="s">
        <v>310</v>
      </c>
      <c r="G85" s="148" t="s">
        <v>82</v>
      </c>
      <c r="H85" s="148" t="s">
        <v>495</v>
      </c>
      <c r="I85" s="148" t="s">
        <v>312</v>
      </c>
      <c r="J85" s="148" t="s">
        <v>522</v>
      </c>
    </row>
    <row r="86" s="143" customFormat="1" ht="42" customHeight="1" spans="1:10">
      <c r="A86" s="147" t="s">
        <v>286</v>
      </c>
      <c r="B86" s="148" t="s">
        <v>497</v>
      </c>
      <c r="C86" s="148" t="s">
        <v>307</v>
      </c>
      <c r="D86" s="148" t="s">
        <v>353</v>
      </c>
      <c r="E86" s="148" t="s">
        <v>523</v>
      </c>
      <c r="F86" s="148" t="s">
        <v>320</v>
      </c>
      <c r="G86" s="148" t="s">
        <v>362</v>
      </c>
      <c r="H86" s="148" t="s">
        <v>356</v>
      </c>
      <c r="I86" s="148" t="s">
        <v>312</v>
      </c>
      <c r="J86" s="148" t="s">
        <v>524</v>
      </c>
    </row>
    <row r="87" s="143" customFormat="1" ht="42" customHeight="1" spans="1:10">
      <c r="A87" s="147" t="s">
        <v>286</v>
      </c>
      <c r="B87" s="148" t="s">
        <v>497</v>
      </c>
      <c r="C87" s="148" t="s">
        <v>307</v>
      </c>
      <c r="D87" s="148" t="s">
        <v>372</v>
      </c>
      <c r="E87" s="148" t="s">
        <v>525</v>
      </c>
      <c r="F87" s="148" t="s">
        <v>310</v>
      </c>
      <c r="G87" s="148" t="s">
        <v>82</v>
      </c>
      <c r="H87" s="148" t="s">
        <v>375</v>
      </c>
      <c r="I87" s="148" t="s">
        <v>312</v>
      </c>
      <c r="J87" s="148" t="s">
        <v>526</v>
      </c>
    </row>
    <row r="88" s="143" customFormat="1" ht="42" customHeight="1" spans="1:10">
      <c r="A88" s="147" t="s">
        <v>286</v>
      </c>
      <c r="B88" s="148" t="s">
        <v>497</v>
      </c>
      <c r="C88" s="148" t="s">
        <v>307</v>
      </c>
      <c r="D88" s="148" t="s">
        <v>377</v>
      </c>
      <c r="E88" s="148" t="s">
        <v>378</v>
      </c>
      <c r="F88" s="148" t="s">
        <v>310</v>
      </c>
      <c r="G88" s="148" t="s">
        <v>379</v>
      </c>
      <c r="H88" s="148" t="s">
        <v>380</v>
      </c>
      <c r="I88" s="148" t="s">
        <v>312</v>
      </c>
      <c r="J88" s="148" t="s">
        <v>527</v>
      </c>
    </row>
    <row r="89" s="143" customFormat="1" ht="42" customHeight="1" spans="1:10">
      <c r="A89" s="147" t="s">
        <v>286</v>
      </c>
      <c r="B89" s="148" t="s">
        <v>497</v>
      </c>
      <c r="C89" s="148" t="s">
        <v>382</v>
      </c>
      <c r="D89" s="148" t="s">
        <v>383</v>
      </c>
      <c r="E89" s="148" t="s">
        <v>528</v>
      </c>
      <c r="F89" s="148" t="s">
        <v>320</v>
      </c>
      <c r="G89" s="148" t="s">
        <v>528</v>
      </c>
      <c r="H89" s="148"/>
      <c r="I89" s="148" t="s">
        <v>387</v>
      </c>
      <c r="J89" s="148" t="s">
        <v>529</v>
      </c>
    </row>
    <row r="90" s="143" customFormat="1" ht="42" customHeight="1" spans="1:10">
      <c r="A90" s="147" t="s">
        <v>286</v>
      </c>
      <c r="B90" s="148" t="s">
        <v>497</v>
      </c>
      <c r="C90" s="148" t="s">
        <v>410</v>
      </c>
      <c r="D90" s="148" t="s">
        <v>411</v>
      </c>
      <c r="E90" s="148" t="s">
        <v>530</v>
      </c>
      <c r="F90" s="148" t="s">
        <v>327</v>
      </c>
      <c r="G90" s="148" t="s">
        <v>355</v>
      </c>
      <c r="H90" s="148" t="s">
        <v>356</v>
      </c>
      <c r="I90" s="148" t="s">
        <v>387</v>
      </c>
      <c r="J90" s="148" t="s">
        <v>530</v>
      </c>
    </row>
    <row r="91" s="143" customFormat="1" ht="42" customHeight="1" spans="1:10">
      <c r="A91" s="147" t="s">
        <v>280</v>
      </c>
      <c r="B91" s="148" t="s">
        <v>531</v>
      </c>
      <c r="C91" s="148" t="s">
        <v>307</v>
      </c>
      <c r="D91" s="148" t="s">
        <v>308</v>
      </c>
      <c r="E91" s="148" t="s">
        <v>532</v>
      </c>
      <c r="F91" s="148" t="s">
        <v>320</v>
      </c>
      <c r="G91" s="148" t="s">
        <v>82</v>
      </c>
      <c r="H91" s="148" t="s">
        <v>533</v>
      </c>
      <c r="I91" s="148" t="s">
        <v>312</v>
      </c>
      <c r="J91" s="148" t="s">
        <v>534</v>
      </c>
    </row>
    <row r="92" s="143" customFormat="1" ht="42" customHeight="1" spans="1:10">
      <c r="A92" s="147" t="s">
        <v>280</v>
      </c>
      <c r="B92" s="148" t="s">
        <v>535</v>
      </c>
      <c r="C92" s="148" t="s">
        <v>307</v>
      </c>
      <c r="D92" s="148" t="s">
        <v>308</v>
      </c>
      <c r="E92" s="148" t="s">
        <v>536</v>
      </c>
      <c r="F92" s="148" t="s">
        <v>320</v>
      </c>
      <c r="G92" s="148" t="s">
        <v>82</v>
      </c>
      <c r="H92" s="148" t="s">
        <v>311</v>
      </c>
      <c r="I92" s="148" t="s">
        <v>312</v>
      </c>
      <c r="J92" s="148" t="s">
        <v>537</v>
      </c>
    </row>
    <row r="93" s="143" customFormat="1" ht="42" customHeight="1" spans="1:10">
      <c r="A93" s="147" t="s">
        <v>280</v>
      </c>
      <c r="B93" s="148" t="s">
        <v>535</v>
      </c>
      <c r="C93" s="148" t="s">
        <v>307</v>
      </c>
      <c r="D93" s="148" t="s">
        <v>308</v>
      </c>
      <c r="E93" s="148" t="s">
        <v>538</v>
      </c>
      <c r="F93" s="148" t="s">
        <v>320</v>
      </c>
      <c r="G93" s="148" t="s">
        <v>539</v>
      </c>
      <c r="H93" s="148" t="s">
        <v>338</v>
      </c>
      <c r="I93" s="148" t="s">
        <v>312</v>
      </c>
      <c r="J93" s="148" t="s">
        <v>540</v>
      </c>
    </row>
    <row r="94" s="143" customFormat="1" ht="42" customHeight="1" spans="1:10">
      <c r="A94" s="147" t="s">
        <v>280</v>
      </c>
      <c r="B94" s="148" t="s">
        <v>535</v>
      </c>
      <c r="C94" s="148" t="s">
        <v>307</v>
      </c>
      <c r="D94" s="148" t="s">
        <v>308</v>
      </c>
      <c r="E94" s="148" t="s">
        <v>541</v>
      </c>
      <c r="F94" s="148" t="s">
        <v>327</v>
      </c>
      <c r="G94" s="148" t="s">
        <v>82</v>
      </c>
      <c r="H94" s="148" t="s">
        <v>533</v>
      </c>
      <c r="I94" s="148" t="s">
        <v>312</v>
      </c>
      <c r="J94" s="148" t="s">
        <v>542</v>
      </c>
    </row>
    <row r="95" s="143" customFormat="1" ht="42" customHeight="1" spans="1:10">
      <c r="A95" s="147" t="s">
        <v>280</v>
      </c>
      <c r="B95" s="148" t="s">
        <v>535</v>
      </c>
      <c r="C95" s="148" t="s">
        <v>307</v>
      </c>
      <c r="D95" s="148" t="s">
        <v>308</v>
      </c>
      <c r="E95" s="148" t="s">
        <v>543</v>
      </c>
      <c r="F95" s="148" t="s">
        <v>320</v>
      </c>
      <c r="G95" s="148" t="s">
        <v>544</v>
      </c>
      <c r="H95" s="148" t="s">
        <v>509</v>
      </c>
      <c r="I95" s="148" t="s">
        <v>312</v>
      </c>
      <c r="J95" s="148" t="s">
        <v>545</v>
      </c>
    </row>
    <row r="96" s="143" customFormat="1" ht="42" customHeight="1" spans="1:10">
      <c r="A96" s="147" t="s">
        <v>280</v>
      </c>
      <c r="B96" s="148" t="s">
        <v>535</v>
      </c>
      <c r="C96" s="148" t="s">
        <v>307</v>
      </c>
      <c r="D96" s="148" t="s">
        <v>308</v>
      </c>
      <c r="E96" s="148" t="s">
        <v>546</v>
      </c>
      <c r="F96" s="148" t="s">
        <v>320</v>
      </c>
      <c r="G96" s="148" t="s">
        <v>82</v>
      </c>
      <c r="H96" s="148" t="s">
        <v>322</v>
      </c>
      <c r="I96" s="148" t="s">
        <v>312</v>
      </c>
      <c r="J96" s="148" t="s">
        <v>547</v>
      </c>
    </row>
    <row r="97" s="143" customFormat="1" ht="42" customHeight="1" spans="1:10">
      <c r="A97" s="147" t="s">
        <v>280</v>
      </c>
      <c r="B97" s="148" t="s">
        <v>535</v>
      </c>
      <c r="C97" s="148" t="s">
        <v>307</v>
      </c>
      <c r="D97" s="148" t="s">
        <v>308</v>
      </c>
      <c r="E97" s="148" t="s">
        <v>548</v>
      </c>
      <c r="F97" s="148" t="s">
        <v>320</v>
      </c>
      <c r="G97" s="148" t="s">
        <v>82</v>
      </c>
      <c r="H97" s="148" t="s">
        <v>338</v>
      </c>
      <c r="I97" s="148" t="s">
        <v>312</v>
      </c>
      <c r="J97" s="148" t="s">
        <v>549</v>
      </c>
    </row>
    <row r="98" s="143" customFormat="1" ht="42" customHeight="1" spans="1:10">
      <c r="A98" s="147" t="s">
        <v>280</v>
      </c>
      <c r="B98" s="148" t="s">
        <v>535</v>
      </c>
      <c r="C98" s="148" t="s">
        <v>307</v>
      </c>
      <c r="D98" s="148" t="s">
        <v>353</v>
      </c>
      <c r="E98" s="148" t="s">
        <v>550</v>
      </c>
      <c r="F98" s="148" t="s">
        <v>327</v>
      </c>
      <c r="G98" s="148" t="s">
        <v>551</v>
      </c>
      <c r="H98" s="148" t="s">
        <v>356</v>
      </c>
      <c r="I98" s="148" t="s">
        <v>312</v>
      </c>
      <c r="J98" s="148" t="s">
        <v>552</v>
      </c>
    </row>
    <row r="99" s="143" customFormat="1" ht="42" customHeight="1" spans="1:10">
      <c r="A99" s="147" t="s">
        <v>280</v>
      </c>
      <c r="B99" s="148" t="s">
        <v>535</v>
      </c>
      <c r="C99" s="148" t="s">
        <v>307</v>
      </c>
      <c r="D99" s="148" t="s">
        <v>353</v>
      </c>
      <c r="E99" s="148" t="s">
        <v>553</v>
      </c>
      <c r="F99" s="148" t="s">
        <v>320</v>
      </c>
      <c r="G99" s="148" t="s">
        <v>362</v>
      </c>
      <c r="H99" s="148" t="s">
        <v>356</v>
      </c>
      <c r="I99" s="148" t="s">
        <v>312</v>
      </c>
      <c r="J99" s="148" t="s">
        <v>554</v>
      </c>
    </row>
    <row r="100" s="143" customFormat="1" ht="42" customHeight="1" spans="1:10">
      <c r="A100" s="147" t="s">
        <v>280</v>
      </c>
      <c r="B100" s="148" t="s">
        <v>535</v>
      </c>
      <c r="C100" s="148" t="s">
        <v>307</v>
      </c>
      <c r="D100" s="148" t="s">
        <v>353</v>
      </c>
      <c r="E100" s="148" t="s">
        <v>555</v>
      </c>
      <c r="F100" s="148" t="s">
        <v>320</v>
      </c>
      <c r="G100" s="148" t="s">
        <v>362</v>
      </c>
      <c r="H100" s="148" t="s">
        <v>356</v>
      </c>
      <c r="I100" s="148" t="s">
        <v>312</v>
      </c>
      <c r="J100" s="148" t="s">
        <v>556</v>
      </c>
    </row>
    <row r="101" s="143" customFormat="1" ht="42" customHeight="1" spans="1:10">
      <c r="A101" s="147" t="s">
        <v>280</v>
      </c>
      <c r="B101" s="148" t="s">
        <v>535</v>
      </c>
      <c r="C101" s="148" t="s">
        <v>307</v>
      </c>
      <c r="D101" s="148" t="s">
        <v>372</v>
      </c>
      <c r="E101" s="148" t="s">
        <v>557</v>
      </c>
      <c r="F101" s="148" t="s">
        <v>320</v>
      </c>
      <c r="G101" s="148" t="s">
        <v>362</v>
      </c>
      <c r="H101" s="148" t="s">
        <v>356</v>
      </c>
      <c r="I101" s="148" t="s">
        <v>312</v>
      </c>
      <c r="J101" s="148" t="s">
        <v>558</v>
      </c>
    </row>
    <row r="102" s="143" customFormat="1" ht="42" customHeight="1" spans="1:10">
      <c r="A102" s="147" t="s">
        <v>280</v>
      </c>
      <c r="B102" s="148" t="s">
        <v>535</v>
      </c>
      <c r="C102" s="148" t="s">
        <v>307</v>
      </c>
      <c r="D102" s="148" t="s">
        <v>372</v>
      </c>
      <c r="E102" s="148" t="s">
        <v>559</v>
      </c>
      <c r="F102" s="148" t="s">
        <v>327</v>
      </c>
      <c r="G102" s="148" t="s">
        <v>362</v>
      </c>
      <c r="H102" s="148" t="s">
        <v>356</v>
      </c>
      <c r="I102" s="148" t="s">
        <v>312</v>
      </c>
      <c r="J102" s="148" t="s">
        <v>560</v>
      </c>
    </row>
    <row r="103" s="143" customFormat="1" ht="42" customHeight="1" spans="1:10">
      <c r="A103" s="147" t="s">
        <v>280</v>
      </c>
      <c r="B103" s="148" t="s">
        <v>535</v>
      </c>
      <c r="C103" s="148" t="s">
        <v>307</v>
      </c>
      <c r="D103" s="148" t="s">
        <v>372</v>
      </c>
      <c r="E103" s="148" t="s">
        <v>373</v>
      </c>
      <c r="F103" s="148" t="s">
        <v>320</v>
      </c>
      <c r="G103" s="148" t="s">
        <v>374</v>
      </c>
      <c r="H103" s="148" t="s">
        <v>375</v>
      </c>
      <c r="I103" s="148" t="s">
        <v>387</v>
      </c>
      <c r="J103" s="148" t="s">
        <v>376</v>
      </c>
    </row>
    <row r="104" s="143" customFormat="1" ht="42" customHeight="1" spans="1:10">
      <c r="A104" s="147" t="s">
        <v>280</v>
      </c>
      <c r="B104" s="148" t="s">
        <v>535</v>
      </c>
      <c r="C104" s="148" t="s">
        <v>307</v>
      </c>
      <c r="D104" s="148" t="s">
        <v>377</v>
      </c>
      <c r="E104" s="148" t="s">
        <v>378</v>
      </c>
      <c r="F104" s="148" t="s">
        <v>310</v>
      </c>
      <c r="G104" s="148" t="s">
        <v>483</v>
      </c>
      <c r="H104" s="148" t="s">
        <v>380</v>
      </c>
      <c r="I104" s="148" t="s">
        <v>312</v>
      </c>
      <c r="J104" s="148" t="s">
        <v>527</v>
      </c>
    </row>
    <row r="105" s="143" customFormat="1" ht="42" customHeight="1" spans="1:10">
      <c r="A105" s="147" t="s">
        <v>280</v>
      </c>
      <c r="B105" s="148" t="s">
        <v>535</v>
      </c>
      <c r="C105" s="148" t="s">
        <v>382</v>
      </c>
      <c r="D105" s="148" t="s">
        <v>383</v>
      </c>
      <c r="E105" s="148" t="s">
        <v>561</v>
      </c>
      <c r="F105" s="148" t="s">
        <v>320</v>
      </c>
      <c r="G105" s="148" t="s">
        <v>425</v>
      </c>
      <c r="H105" s="148" t="s">
        <v>386</v>
      </c>
      <c r="I105" s="148" t="s">
        <v>387</v>
      </c>
      <c r="J105" s="148" t="s">
        <v>562</v>
      </c>
    </row>
    <row r="106" s="143" customFormat="1" ht="42" customHeight="1" spans="1:10">
      <c r="A106" s="147" t="s">
        <v>280</v>
      </c>
      <c r="B106" s="148" t="s">
        <v>535</v>
      </c>
      <c r="C106" s="148" t="s">
        <v>382</v>
      </c>
      <c r="D106" s="148" t="s">
        <v>402</v>
      </c>
      <c r="E106" s="148" t="s">
        <v>563</v>
      </c>
      <c r="F106" s="148" t="s">
        <v>320</v>
      </c>
      <c r="G106" s="148" t="s">
        <v>564</v>
      </c>
      <c r="H106" s="148" t="s">
        <v>386</v>
      </c>
      <c r="I106" s="148" t="s">
        <v>387</v>
      </c>
      <c r="J106" s="148" t="s">
        <v>565</v>
      </c>
    </row>
    <row r="107" s="143" customFormat="1" ht="42" customHeight="1" spans="1:10">
      <c r="A107" s="147" t="s">
        <v>280</v>
      </c>
      <c r="B107" s="148" t="s">
        <v>535</v>
      </c>
      <c r="C107" s="148" t="s">
        <v>410</v>
      </c>
      <c r="D107" s="148" t="s">
        <v>411</v>
      </c>
      <c r="E107" s="148" t="s">
        <v>566</v>
      </c>
      <c r="F107" s="148" t="s">
        <v>327</v>
      </c>
      <c r="G107" s="148" t="s">
        <v>355</v>
      </c>
      <c r="H107" s="148" t="s">
        <v>356</v>
      </c>
      <c r="I107" s="148" t="s">
        <v>312</v>
      </c>
      <c r="J107" s="148" t="s">
        <v>567</v>
      </c>
    </row>
  </sheetData>
  <autoFilter xmlns:etc="http://www.wps.cn/officeDocument/2017/etCustomData" ref="A5:J107" etc:filterBottomFollowUsedRange="0">
    <extLst/>
  </autoFilter>
  <mergeCells count="18">
    <mergeCell ref="A3:J3"/>
    <mergeCell ref="A4:H4"/>
    <mergeCell ref="A7:A39"/>
    <mergeCell ref="A40:A45"/>
    <mergeCell ref="A46:A49"/>
    <mergeCell ref="A50:A55"/>
    <mergeCell ref="A56:A67"/>
    <mergeCell ref="A68:A74"/>
    <mergeCell ref="A75:A90"/>
    <mergeCell ref="A91:A107"/>
    <mergeCell ref="B7:B39"/>
    <mergeCell ref="B40:B45"/>
    <mergeCell ref="B46:B49"/>
    <mergeCell ref="B50:B55"/>
    <mergeCell ref="B56:B67"/>
    <mergeCell ref="B68:B74"/>
    <mergeCell ref="B75:B90"/>
    <mergeCell ref="B91:B10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ACCOMPANY</cp:lastModifiedBy>
  <dcterms:created xsi:type="dcterms:W3CDTF">2025-02-06T07:09:00Z</dcterms:created>
  <dcterms:modified xsi:type="dcterms:W3CDTF">2025-03-10T08:19:39Z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2052-12.1.0.19770</vt:lpwstr>
  </property>
  <property fmtid="{D5CDD505-2E9C-101B-9397-08002B2CF9AE}" pid="4" name="KSOReadingLayout">
    <vt:bool>true</vt:bool>
  </property>
</Properties>
</file>