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060" tabRatio="894"/>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区对下转移支付预算表09-1" sheetId="13" r:id="rId13"/>
    <sheet name="区对下转移支付绩效目标表09-2" sheetId="14" r:id="rId14"/>
    <sheet name="新增资产配置表10" sheetId="15" r:id="rId15"/>
    <sheet name="上级转移支付补助项目支出预算表11" sheetId="16" r:id="rId16"/>
    <sheet name="部门项目中期规划预算表12" sheetId="17" r:id="rId17"/>
  </sheets>
  <definedNames>
    <definedName name="_xlnm.Print_Titles" localSheetId="0">'部门财务收支预算总表01-1'!$A:$A,'部门财务收支预算总表01-1'!$1:$1</definedName>
    <definedName name="_xlnm.Print_Titles" localSheetId="3">'部门财政拨款收支预算总表02-1'!$A:$A,'部门财政拨款收支预算总表02-1'!$1:$1</definedName>
    <definedName name="_xlnm.Print_Titles" localSheetId="6">部门基本支出预算表04!$A:$A,部门基本支出预算表04!$1:$1</definedName>
    <definedName name="_xlnm.Print_Titles" localSheetId="1">'部门收入预算表01-2'!$A:$A,'部门收入预算表01-2'!$1:$1</definedName>
    <definedName name="_xlnm.Print_Titles" localSheetId="8">'部门项目支出绩效目标表05-2'!$A:$A,'部门项目支出绩效目标表05-2'!$1:$1</definedName>
    <definedName name="_xlnm.Print_Titles" localSheetId="7">'部门项目支出预算表05-1'!$A:$A,'部门项目支出预算表05-1'!$1:$1</definedName>
    <definedName name="_xlnm.Print_Titles" localSheetId="16">部门项目中期规划预算表12!$A:$A,部门项目中期规划预算表12!$1:$1</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9">部门政府性基金预算支出预算表06!$A:$A,部门政府性基金预算支出预算表06!$1:$6</definedName>
    <definedName name="_xlnm.Print_Titles" localSheetId="2">'部门支出预算表01-3'!$A:$A,'部门支出预算表01-3'!$1:$1</definedName>
    <definedName name="_xlnm.Print_Titles" localSheetId="13">'区对下转移支付绩效目标表09-2'!$A:$A,'区对下转移支付绩效目标表09-2'!$1:$1</definedName>
    <definedName name="_xlnm.Print_Titles" localSheetId="12">'区对下转移支付预算表09-1'!$A:$A,'区对下转移支付预算表09-1'!$1:$1</definedName>
    <definedName name="_xlnm.Print_Titles" localSheetId="15">上级转移支付补助项目支出预算表11!$A:$A,上级转移支付补助项目支出预算表11!$1:$1</definedName>
    <definedName name="_xlnm.Print_Titles" localSheetId="14">新增资产配置表10!$A:$A,新增资产配置表10!$1:$1</definedName>
    <definedName name="_xlnm.Print_Titles" localSheetId="5">一般公共预算“三公”经费支出预算表03!$A:$A,一般公共预算“三公”经费支出预算表03!$1:$1</definedName>
    <definedName name="_xlnm.Print_Titles" localSheetId="4">'一般公共预算支出预算表02-2'!$A:$A,'一般公共预算支出预算表02-2'!$1:$5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<sst xmlns="http://schemas.openxmlformats.org/spreadsheetml/2006/main" count="2410" uniqueCount="736">
  <si>
    <t>预算01-1表</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</si>
  <si>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</si>
  <si>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</si>
  <si>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</si>
  <si>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</si>
  <si>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</si>
  <si>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</si>
  <si>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</si>
  <si>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</si>
  <si>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</si>
  <si>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</si>
  <si>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</si>
  <si>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</si>
  <si>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</si>
  <si>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</si>
  <si>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</si>
  <si>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</si>
  <si>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</si>
  <si>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</si>
  <si>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</si>
  <si>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</si>
  <si>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</si>
  <si>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</si>
  <si>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</si>
  <si>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</si>
  <si>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</si>
  <si>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</si>
  <si>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</si>
  <si>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</si>
  <si>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</si>
  <si>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</si>
  <si>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</si>
  <si>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</si>
  <si>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</si>
  <si>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</si>
  <si>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</si>
  <si>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</si>
  <si>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</si>
  <si>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</si>
  <si>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</si>
  <si>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</si>
  <si>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</si>
  <si>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</si>
  <si>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</si>
  <si>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</si>
  <si>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</si>
  <si>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</si>
  <si>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</si>
  <si>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</si>
  <si>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</si>
  <si>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</si>
  <si>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</si>
  <si>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</si>
  <si>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</si>
  <si>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</si>
  <si>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</si>
  <si>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</si>
  <si>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</si>
  <si>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</si>
  <si>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</si>
  <si>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</si>
  <si>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</si>
  <si>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</si>
  <si>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</si>
  <si>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</si>
  <si>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</si>
  <si>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</si>
  <si>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</si>
  <si>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</si>
  <si>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昆明市五华区人民政府护国街道办事处</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</si>
  <si>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</si>
  <si>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</si>
  <si>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</si>
  <si>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</si>
  <si>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</si>
  <si>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</si>
  <si>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</si>
  <si>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</si>
  <si>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</si>
  <si>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</si>
  <si>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</si>
  <si>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</si>
  <si>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</si>
  <si>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</si>
  <si>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</si>
  <si>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</si>
  <si>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</si>
  <si>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</si>
  <si>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</si>
  <si>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</si>
  <si>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</si>
  <si>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</si>
  <si>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</si>
  <si>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</si>
  <si>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</si>
  <si>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</si>
  <si>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201</t>
  </si>
  <si>
    <t>一般公共服务支出</t>
  </si>
  <si>
    <t>20101</t>
  </si>
  <si>
    <t>人大事务</t>
  </si>
  <si>
    <t>2010199</t>
  </si>
  <si>
    <t>其他人大事务支出</t>
  </si>
  <si>
    <t>20102</t>
  </si>
  <si>
    <t>政协事务</t>
  </si>
  <si>
    <t>2010206</t>
  </si>
  <si>
    <t>参政议政</t>
  </si>
  <si>
    <t>20103</t>
  </si>
  <si>
    <t>政府办公厅（室）及相关机构事务</t>
  </si>
  <si>
    <t>2010301</t>
  </si>
  <si>
    <t>行政运行</t>
  </si>
  <si>
    <t>2010302</t>
  </si>
  <si>
    <t>一般行政管理事务</t>
  </si>
  <si>
    <t>2010399</t>
  </si>
  <si>
    <t>其他政府办公厅（室）及相关机构事务支出</t>
  </si>
  <si>
    <t>20129</t>
  </si>
  <si>
    <t>群众团体事务</t>
  </si>
  <si>
    <t>2012999</t>
  </si>
  <si>
    <t>其他群众团体事务支出</t>
  </si>
  <si>
    <t>20131</t>
  </si>
  <si>
    <t>党委办公厅（室）及相关机构事务</t>
  </si>
  <si>
    <t>2013199</t>
  </si>
  <si>
    <t>其他党委办公厅（室）及相关机构事务支出</t>
  </si>
  <si>
    <t>20139</t>
  </si>
  <si>
    <t>社会工作事务</t>
  </si>
  <si>
    <t>2013904</t>
  </si>
  <si>
    <t>专项业务</t>
  </si>
  <si>
    <t>208</t>
  </si>
  <si>
    <t>社会保障和就业支出</t>
  </si>
  <si>
    <t>20805</t>
  </si>
  <si>
    <t>行政事业单位养老支出</t>
  </si>
  <si>
    <t>2080501</t>
  </si>
  <si>
    <t>行政单位离退休</t>
  </si>
  <si>
    <t>2080502</t>
  </si>
  <si>
    <t>事业单位离退休</t>
  </si>
  <si>
    <t>2080505</t>
  </si>
  <si>
    <t>机关事业单位基本养老保险缴费支出</t>
  </si>
  <si>
    <t>2080506</t>
  </si>
  <si>
    <t>机关事业单位职业年金缴费支出</t>
  </si>
  <si>
    <t>20809</t>
  </si>
  <si>
    <t>退役安置</t>
  </si>
  <si>
    <t>2080905</t>
  </si>
  <si>
    <t>军队转业干部安置</t>
  </si>
  <si>
    <t>20811</t>
  </si>
  <si>
    <t>残疾人事业</t>
  </si>
  <si>
    <t>2081199</t>
  </si>
  <si>
    <t>其他残疾人事业支出</t>
  </si>
  <si>
    <t>210</t>
  </si>
  <si>
    <t>卫生健康支出</t>
  </si>
  <si>
    <t>21011</t>
  </si>
  <si>
    <t>行政事业单位医疗</t>
  </si>
  <si>
    <t>2101101</t>
  </si>
  <si>
    <t>行政单位医疗</t>
  </si>
  <si>
    <t>2101103</t>
  </si>
  <si>
    <t>公务员医疗补助</t>
  </si>
  <si>
    <t>2101199</t>
  </si>
  <si>
    <t>其他行政事业单位医疗支出</t>
  </si>
  <si>
    <t>212</t>
  </si>
  <si>
    <t>城乡社区支出</t>
  </si>
  <si>
    <t>21201</t>
  </si>
  <si>
    <t>城乡社区管理事务</t>
  </si>
  <si>
    <t>2120104</t>
  </si>
  <si>
    <t>城管执法</t>
  </si>
  <si>
    <t>221</t>
  </si>
  <si>
    <t>住房保障支出</t>
  </si>
  <si>
    <t>22102</t>
  </si>
  <si>
    <t>住房改革支出</t>
  </si>
  <si>
    <t>2210201</t>
  </si>
  <si>
    <t>住房公积金</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</si>
  <si>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</si>
  <si>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</si>
  <si>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</si>
  <si>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</si>
  <si>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</si>
  <si>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</si>
  <si>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</si>
  <si>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</si>
  <si>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</si>
  <si>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</si>
  <si>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</si>
  <si>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</si>
  <si>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</si>
  <si>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</si>
  <si>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</si>
  <si>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</si>
  <si>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</si>
  <si>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</si>
  <si>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</si>
  <si>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</si>
  <si>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</si>
  <si>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</si>
  <si>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</si>
  <si>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</si>
  <si>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</si>
  <si>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</si>
  <si>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</si>
  <si>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</si>
  <si>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</si>
  <si>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</si>
  <si>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</si>
  <si>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</si>
  <si>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</si>
  <si>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</si>
  <si>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</si>
  <si>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</si>
  <si>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</si>
  <si>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</si>
  <si>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</si>
  <si>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</si>
  <si>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</si>
  <si>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</si>
  <si>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</si>
  <si>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</si>
  <si>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</si>
  <si>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</si>
  <si>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</si>
  <si>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</si>
  <si>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</si>
  <si>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</si>
  <si>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</si>
  <si>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</si>
  <si>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</si>
  <si>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</si>
  <si>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</si>
  <si>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</si>
  <si>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</si>
  <si>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</si>
  <si>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</si>
  <si>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</si>
  <si>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</si>
  <si>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</si>
  <si>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</si>
  <si>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</si>
  <si>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</si>
  <si>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530102210000000004612</t>
  </si>
  <si>
    <t>行政人员工资支出</t>
  </si>
  <si>
    <t>30101</t>
  </si>
  <si>
    <t>基本工资</t>
  </si>
  <si>
    <t>30102</t>
  </si>
  <si>
    <t>津贴补贴</t>
  </si>
  <si>
    <t>30103</t>
  </si>
  <si>
    <t>奖金</t>
  </si>
  <si>
    <t>530102210000000004613</t>
  </si>
  <si>
    <t>事业人员工资支出</t>
  </si>
  <si>
    <t>30107</t>
  </si>
  <si>
    <t>绩效工资</t>
  </si>
  <si>
    <t>530102210000000004614</t>
  </si>
  <si>
    <t>社会保障缴费</t>
  </si>
  <si>
    <t>30108</t>
  </si>
  <si>
    <t>机关事业单位基本养老保险缴费</t>
  </si>
  <si>
    <t>30109</t>
  </si>
  <si>
    <t>职业年金缴费</t>
  </si>
  <si>
    <t>30110</t>
  </si>
  <si>
    <t>职工基本医疗保险缴费</t>
  </si>
  <si>
    <t>30111</t>
  </si>
  <si>
    <t>公务员医疗补助缴费</t>
  </si>
  <si>
    <t>30112</t>
  </si>
  <si>
    <t>其他社会保障缴费</t>
  </si>
  <si>
    <t>530102210000000004615</t>
  </si>
  <si>
    <t>30113</t>
  </si>
  <si>
    <t>530102210000000004618</t>
  </si>
  <si>
    <t>公务用车运行维护费</t>
  </si>
  <si>
    <t>30231</t>
  </si>
  <si>
    <t>530102210000000004619</t>
  </si>
  <si>
    <t>公务交通补贴</t>
  </si>
  <si>
    <t>30239</t>
  </si>
  <si>
    <t>其他交通费用</t>
  </si>
  <si>
    <t>530102210000000004620</t>
  </si>
  <si>
    <t>工会经费</t>
  </si>
  <si>
    <t>30228</t>
  </si>
  <si>
    <t>530102210000000004622</t>
  </si>
  <si>
    <t>其他商品服务支出</t>
  </si>
  <si>
    <t>30201</t>
  </si>
  <si>
    <t>办公费</t>
  </si>
  <si>
    <t>530102210000000004623</t>
  </si>
  <si>
    <t>一般公用经费</t>
  </si>
  <si>
    <t>30205</t>
  </si>
  <si>
    <t>水费</t>
  </si>
  <si>
    <t>30206</t>
  </si>
  <si>
    <t>电费</t>
  </si>
  <si>
    <t>30207</t>
  </si>
  <si>
    <t>邮电费</t>
  </si>
  <si>
    <t>30213</t>
  </si>
  <si>
    <t>维修（护）费</t>
  </si>
  <si>
    <t>30229</t>
  </si>
  <si>
    <t>福利费</t>
  </si>
  <si>
    <t>30299</t>
  </si>
  <si>
    <t>其他商品和服务支出</t>
  </si>
  <si>
    <t>530102231100001233769</t>
  </si>
  <si>
    <t>离退休人员支出</t>
  </si>
  <si>
    <t>30305</t>
  </si>
  <si>
    <t>生活补助</t>
  </si>
  <si>
    <t>530102231100001443724</t>
  </si>
  <si>
    <t>行政人员绩效奖励</t>
  </si>
  <si>
    <t>530102231100001443725</t>
  </si>
  <si>
    <t>事业人员绩效奖励</t>
  </si>
  <si>
    <t>530102231100001443726</t>
  </si>
  <si>
    <t>其他村（社区）人员补助</t>
  </si>
  <si>
    <t>530102231100001443727</t>
  </si>
  <si>
    <t>离退休及特殊人员福利费</t>
  </si>
  <si>
    <t>530102231100001443745</t>
  </si>
  <si>
    <t>村社区工作经费</t>
  </si>
  <si>
    <t>30216</t>
  </si>
  <si>
    <t>培训费</t>
  </si>
  <si>
    <t>530102241100002204659</t>
  </si>
  <si>
    <t>其他人员支出</t>
  </si>
  <si>
    <t>30199</t>
  </si>
  <si>
    <t>其他工资福利支出</t>
  </si>
  <si>
    <t>530102251100003680923</t>
  </si>
  <si>
    <t>社区干部补贴</t>
  </si>
  <si>
    <t>预算05-1表</t>
  </si>
  <si>
    <t>项目分类</t>
  </si>
  <si>
    <t>项目单位</t>
  </si>
  <si>
    <t>经济科目编码</t>
  </si>
  <si>
    <t>经济科目名称</t>
  </si>
  <si>
    <t>本年拨款</t>
  </si>
  <si>
    <t>其中：本次下达</t>
  </si>
  <si>
    <t>对个人和家庭的补助</t>
  </si>
  <si>
    <t>530102241100002202987</t>
  </si>
  <si>
    <t>自主择业军转干部管理服务经费</t>
  </si>
  <si>
    <t>30399</t>
  </si>
  <si>
    <t>其他对个人和家庭的补助</t>
  </si>
  <si>
    <t>其他公用支出</t>
  </si>
  <si>
    <t>530102251100003871382</t>
  </si>
  <si>
    <t>党建经费</t>
  </si>
  <si>
    <t>530102251100003871402</t>
  </si>
  <si>
    <t>食堂运行经费</t>
  </si>
  <si>
    <t>专项业务类</t>
  </si>
  <si>
    <t>530102210000000003235</t>
  </si>
  <si>
    <t>非税收入专项资金</t>
  </si>
  <si>
    <t>30227</t>
  </si>
  <si>
    <t>委托业务费</t>
  </si>
  <si>
    <t>530102231100001605631</t>
  </si>
  <si>
    <t>流管队伍保障经费</t>
  </si>
  <si>
    <t>30226</t>
  </si>
  <si>
    <t>劳务费</t>
  </si>
  <si>
    <t>530102251100003872950</t>
  </si>
  <si>
    <t>街道党建、综治、党风廉政工作经费</t>
  </si>
  <si>
    <t>530102251100003872951</t>
  </si>
  <si>
    <t>城市管理综合服务工作经费</t>
  </si>
  <si>
    <t>530102251100003872955</t>
  </si>
  <si>
    <t>街道政务经费</t>
  </si>
  <si>
    <t>预算05-2表</t>
  </si>
  <si>
    <t>项目年度绩效目标</t>
  </si>
  <si>
    <t>一级指标</t>
  </si>
  <si>
    <t>二级指标</t>
  </si>
  <si>
    <t>三级指标</t>
  </si>
  <si>
    <t>指标性质</t>
  </si>
  <si>
    <t>指标值</t>
  </si>
  <si>
    <t>度量单位</t>
  </si>
  <si>
    <t>指标属性</t>
  </si>
  <si>
    <t>指标内容</t>
  </si>
  <si>
    <t>一、依据《信访工作条例》《五反恐办发〔2024〕3号关于印发五华区2024年反恐怖宣传教育和培训工作计划的通知》《关于加强特殊群体服务管理“八大行动”工作方案》举办防范电信网络新型违法犯罪宣传活动12场，开展见义勇为宣传6次，两节举办帮扶帮教困难吸毒人员慰问活动2场，提高辖区居民群众防毒、禁毒意识等，做好辖区治安维稳、反恐维稳等，做实平安建设重点工作，维护社会大局稳定；二、依据《五华区非公有制经济组织和社会组织党建工作经费管理使用办法》（五组通〔2017〕46号）《昆省妇联印发关于加强全省基层妇联组织规范化建设的意见》（云妇发〔2022〕19号）打造党建引领创新项目或品牌1个，开展五进宗教场所活动4次，开展老年大学活动1次、妇联活动4次，实施好基层党建、创文工作、党报党刊征订及老干、妇联工作，提升单位基层党建管理，提升居民满意度达90%以上。</t>
  </si>
  <si>
    <t>产出指标</t>
  </si>
  <si>
    <t>数量指标</t>
  </si>
  <si>
    <t>打造党建引领创新项目或品牌数量</t>
  </si>
  <si>
    <t>&gt;=</t>
  </si>
  <si>
    <t>个</t>
  </si>
  <si>
    <t>定量指标</t>
  </si>
  <si>
    <t>反映打造党建引领创新项目或品牌数量</t>
  </si>
  <si>
    <t>开展五进宗教场所活动次数</t>
  </si>
  <si>
    <t>=</t>
  </si>
  <si>
    <t>次</t>
  </si>
  <si>
    <t>反映开展五进宗教场所活动次数</t>
  </si>
  <si>
    <t>举办防范电信网络新型违法犯罪宣传活动场数</t>
  </si>
  <si>
    <t>场</t>
  </si>
  <si>
    <t>反映举办防范电信网络新型违法犯罪宣传活动场数</t>
  </si>
  <si>
    <t>开展见义勇为宣传次数</t>
  </si>
  <si>
    <t>反映开展见义勇为宣传次数</t>
  </si>
  <si>
    <t>“中秋节”“春节”举办帮扶帮教困难吸毒人员慰问活动场数</t>
  </si>
  <si>
    <t>反映“中秋节”“春节”举办帮扶帮教困难吸毒人员慰问活动场数</t>
  </si>
  <si>
    <t>举办反恐维稳宣传活动场数</t>
  </si>
  <si>
    <t>反映举办反恐维稳宣传活动场数</t>
  </si>
  <si>
    <t>举办信访宣传活动次数</t>
  </si>
  <si>
    <t>反映举办信访宣传活动次数</t>
  </si>
  <si>
    <t>青年人才活力公园暨昆明老街片区创业就业示范街区活动开展次数</t>
  </si>
  <si>
    <t>反映青年人才活力公园暨昆明老街片区创业就业示范街区活动开展次数</t>
  </si>
  <si>
    <t>开展老年大学活动次数</t>
  </si>
  <si>
    <t>反映开展老年大学活动次数</t>
  </si>
  <si>
    <t>开展妇联活动次数</t>
  </si>
  <si>
    <t>反映开展妇联活动次数</t>
  </si>
  <si>
    <t>质量指标</t>
  </si>
  <si>
    <t>“两新”组织党建“15311”工程项目跟进率</t>
  </si>
  <si>
    <t>85%</t>
  </si>
  <si>
    <t>%</t>
  </si>
  <si>
    <t>反映“两新”组织党建“15311”工程项目推进率</t>
  </si>
  <si>
    <t>外宣工作宣传影响率</t>
  </si>
  <si>
    <t>90%</t>
  </si>
  <si>
    <t>反映外宣工作宣传影响率</t>
  </si>
  <si>
    <t>舆情处置率</t>
  </si>
  <si>
    <t>反映舆情处置率</t>
  </si>
  <si>
    <t>信访人员下访覆盖率</t>
  </si>
  <si>
    <t>反映信访人员下访覆盖率</t>
  </si>
  <si>
    <t>防范电信网络新型违法犯罪宣传活动覆盖率</t>
  </si>
  <si>
    <t>95%</t>
  </si>
  <si>
    <t>防范电信网络新型违法犯罪宣传活动覆盖率
宣传覆盖率=实际宣传范围/计划宣传范围*100%</t>
  </si>
  <si>
    <t>社区学习“虹山中路经验”覆盖率</t>
  </si>
  <si>
    <t>100%</t>
  </si>
  <si>
    <t>反映社区学习“虹山中路经验”覆盖率</t>
  </si>
  <si>
    <t>时效指标</t>
  </si>
  <si>
    <t>党报党刊征订工作开展及时率</t>
  </si>
  <si>
    <t>反映党报党刊征订工作开展及时率</t>
  </si>
  <si>
    <t>“双整双化”工作开展及时率</t>
  </si>
  <si>
    <t>反映“双整双化”工作开展及时率</t>
  </si>
  <si>
    <t>开展宣传活动及时率</t>
  </si>
  <si>
    <t>反映开展宣传活动及时率</t>
  </si>
  <si>
    <t>开展信访工作及时率</t>
  </si>
  <si>
    <t>反映开展信访工作及时率</t>
  </si>
  <si>
    <t>前三季度预算执行进度</t>
  </si>
  <si>
    <t>80%</t>
  </si>
  <si>
    <t>反映前三季度预算执行进度</t>
  </si>
  <si>
    <t>全年预算执行进度</t>
  </si>
  <si>
    <t>反映全年预算执行进度</t>
  </si>
  <si>
    <t>成本指标</t>
  </si>
  <si>
    <t>经济成本指标</t>
  </si>
  <si>
    <t>0.5%</t>
  </si>
  <si>
    <t>反映实际支出数比预算数节约成本比率</t>
  </si>
  <si>
    <t>效益指标</t>
  </si>
  <si>
    <t>社会效益</t>
  </si>
  <si>
    <t>防范电信网络新型违法犯罪群众知晓率</t>
  </si>
  <si>
    <t>反映防范电信网络新型违法犯罪群众知晓率</t>
  </si>
  <si>
    <t>整体提升辖区节孝巷、中共云南地下党旧址周边街区氛围</t>
  </si>
  <si>
    <t>有所提升</t>
  </si>
  <si>
    <t>是/否</t>
  </si>
  <si>
    <t>定性指标</t>
  </si>
  <si>
    <t>反映对实现辖区节孝巷、中共云南地下党旧址周边街区氛围起整体提升作用</t>
  </si>
  <si>
    <t>党建示范街区引领示范作用</t>
  </si>
  <si>
    <t>效果显著</t>
  </si>
  <si>
    <t>反映党建示范街区引领示范作用</t>
  </si>
  <si>
    <t>提高辖区居民群众防毒、禁毒意识</t>
  </si>
  <si>
    <t>效果良好</t>
  </si>
  <si>
    <t>反映对辖区居民群众防毒、禁毒意识的提高作用</t>
  </si>
  <si>
    <t>可持续影响</t>
  </si>
  <si>
    <t>推进党风廉政建设工作等</t>
  </si>
  <si>
    <t>持续推进</t>
  </si>
  <si>
    <t>反映项目实施后能否达到推进党风廉政建设和反腐倡廉宣传教育工作</t>
  </si>
  <si>
    <t>满意度指标</t>
  </si>
  <si>
    <t>服务对象满意度</t>
  </si>
  <si>
    <t>辖区居民满意度</t>
  </si>
  <si>
    <t>90</t>
  </si>
  <si>
    <t>反映群众满意度</t>
  </si>
  <si>
    <t>部门职工满意度</t>
  </si>
  <si>
    <t>95</t>
  </si>
  <si>
    <t>1.完成中队食堂食材采购约300批，街道设城管队员专用食堂，保障城管队员健康和工作效率。
2.完成中队食堂食材加工服务，对食堂食材进行加工制作，确保食堂食材的安全性，提高食堂菜品质量。
3.在食堂烹煮过程中，对遇到的灶具、燃气管道等问题进行及时维修，以保证食堂的正常运行和使用过程中安全。
4.保障中队食堂正常运转，做好城管协勤人员约63人的后勤服务保障，推动执法中队城市管理各项工作有序开展。
5.提升用餐人员满意度。</t>
  </si>
  <si>
    <t>城管协勤人员数量</t>
  </si>
  <si>
    <t>63</t>
  </si>
  <si>
    <t>人</t>
  </si>
  <si>
    <t>反映城管协勤人员数量</t>
  </si>
  <si>
    <t>食堂购买物资数量</t>
  </si>
  <si>
    <t>300</t>
  </si>
  <si>
    <t>批</t>
  </si>
  <si>
    <t>反映食堂购买物资数量</t>
  </si>
  <si>
    <t>食堂灶具维修验收合格率</t>
  </si>
  <si>
    <t>100</t>
  </si>
  <si>
    <t>反映食堂灶具维修验收合格率</t>
  </si>
  <si>
    <t>项目完成时限</t>
  </si>
  <si>
    <t>年度内</t>
  </si>
  <si>
    <t>反映项目是否在年度内完成</t>
  </si>
  <si>
    <t>项目前三季度预算执行进度</t>
  </si>
  <si>
    <t>80</t>
  </si>
  <si>
    <t>反映项目前三季度预算执行进度</t>
  </si>
  <si>
    <t>项目全年预算执行进度</t>
  </si>
  <si>
    <t>反映项目全年预算执行进度</t>
  </si>
  <si>
    <t>加强街道城管食堂管理与维护，保证食堂提供安全合格餐食，为辖区城管事务提供基础保障</t>
  </si>
  <si>
    <t>作用明显</t>
  </si>
  <si>
    <t>反映项目实施后对加强街道城管食堂管理与维护，保证食堂提供安全合格餐食，为辖区城管事务提供基础保障方面的作用</t>
  </si>
  <si>
    <t>用餐人员满意度</t>
  </si>
  <si>
    <t>反映用餐人员满意度</t>
  </si>
  <si>
    <t xml:space="preserve">1.服务保障目标：确保全年为单位职工提供不少于53人的就餐服务，保证每日按时开餐，不因食材短缺、设备故障等原因中断供餐。维持单位工作秩序稳定。
2.质量提升目标：通过定期更换菜单、增加菜品花样等方式，保证每日菜品基本不重复，同时严格把控食材的源头，使食材新鲜度和安全性达标。
3.成本控制目标：把食堂运行控制在预算经费内，从食材采购、水电费、人力成本方面合理分配，高效运用。
</t>
  </si>
  <si>
    <t>保障单位供餐人数</t>
  </si>
  <si>
    <t>53</t>
  </si>
  <si>
    <t>单位每日供餐人数</t>
  </si>
  <si>
    <t>食品安全</t>
  </si>
  <si>
    <t>食品安全保障率和满质量意度</t>
  </si>
  <si>
    <t>按时按量开餐</t>
  </si>
  <si>
    <t>按时开餐率</t>
  </si>
  <si>
    <t>保障食堂正常运转</t>
  </si>
  <si>
    <t>有效保障</t>
  </si>
  <si>
    <t>是否</t>
  </si>
  <si>
    <t>为工作人员提供安全、营养的餐饮服务，有助于提高工作效率，提升本单位形象，工作人员投诉率</t>
  </si>
  <si>
    <t>单位工作人员满意度</t>
  </si>
  <si>
    <t>单位工作人员对食堂服务的综合满意度</t>
  </si>
  <si>
    <t>开展党建工作所需经费</t>
  </si>
  <si>
    <t>党建工作</t>
  </si>
  <si>
    <t>项</t>
  </si>
  <si>
    <t>反映党建工作</t>
  </si>
  <si>
    <t>资金支付及时性</t>
  </si>
  <si>
    <t>反映资金支付情况</t>
  </si>
  <si>
    <t>项目完成时间</t>
  </si>
  <si>
    <t>年</t>
  </si>
  <si>
    <t>反映项目完成时间</t>
  </si>
  <si>
    <t>加强党建组织建设</t>
  </si>
  <si>
    <t>得到提高</t>
  </si>
  <si>
    <t>单位党员满意度</t>
  </si>
  <si>
    <t>反映单位党员满意度情况</t>
  </si>
  <si>
    <t>街道办配置1名流管工作人员，通过开展流动人口和出租房屋服务管理常态化工作，流动人口和出租房屋服务管理法律法规政策宣传等，做好街道流动人口和出租房屋服务管理工作，切实提升辖区流动人口满意度达90%以上。</t>
  </si>
  <si>
    <t>流管工作宣传次数</t>
  </si>
  <si>
    <t>反映开展流管工作宣传次数</t>
  </si>
  <si>
    <t>流动人口核查数量</t>
  </si>
  <si>
    <t>条</t>
  </si>
  <si>
    <t>反映流动人口核查数量</t>
  </si>
  <si>
    <t>安全隐患排查次数</t>
  </si>
  <si>
    <t>反映安全隐患排查次数</t>
  </si>
  <si>
    <t>综合管理信息平台采集流动人口和出租房数据采集完成率</t>
  </si>
  <si>
    <t>反映综合管理信息平台采集流动人口和出租房数据采集完成率</t>
  </si>
  <si>
    <t>开展流管工作次数</t>
  </si>
  <si>
    <t>反映开展流管工作次数</t>
  </si>
  <si>
    <t>流管工作部署次数</t>
  </si>
  <si>
    <t>反映流管工作部署次数</t>
  </si>
  <si>
    <t>流管工作完成率</t>
  </si>
  <si>
    <t>反映流管工作完成率</t>
  </si>
  <si>
    <t>流管抽查合格率</t>
  </si>
  <si>
    <t>反映流管抽查合格率</t>
  </si>
  <si>
    <t>信息报送准确率</t>
  </si>
  <si>
    <t>反映信息报送准确率</t>
  </si>
  <si>
    <t>流管数据信息报送及时率</t>
  </si>
  <si>
    <t>反映流管数据信息报送及时率</t>
  </si>
  <si>
    <t>流动人口有效管理</t>
  </si>
  <si>
    <t>有效管理</t>
  </si>
  <si>
    <t>反映流动人口是否有效管理</t>
  </si>
  <si>
    <t>辖区流动人口满意度</t>
  </si>
  <si>
    <t>反映辖区流动人口满意度</t>
  </si>
  <si>
    <t>1、根据街道办事处相关工作安排，持续推进2025年度辖区内社会保障、消防、社会事务、后勤保障等保运转工作。
2、社会保障工作：①开展城市居民养老保险重复参保退保工作，计划完成179人次；②开展“贷免扶补”、创业担保贷款工作，计划完成6户；③开展城市居民、职工医疗保险工作；
3、武装部及退役军人工作：开展2025年春季、秋季征兵工作动员和宣传，充分调动广大征兵工作人员积极性；对社区退役军人专干进行政策培训。
4、社会事务办工作：每年组织不少于2次的常态化疫情防控工作检查和宣传活动；每年在中秋国庆前慰问1次、春节前慰问1次困难群众，全年共2次；2025年在“敬老月”组织各社区开展1次丰富多彩的敬老爱老活动；2025年全年计划完成267人次义务献血目标的任务；全年组织1次社区工作人员参加全国社会工作者职业水平考试的培训，同时全年组织不少于1次的实用技能类的培训；完成社区工作人员管理和招聘工作；完成4个全民健身活动等。
5、党政综合办：按照上级部门及街道领导临时要求、相关工作需要等，购买相应服务，或完成街道相关突发情况、活动的保障工作。完成街道工作人员体检工作；完成国有资产（公房）水电、物管费的缴纳；认真履行财务相关工作职责；监督街道零星工程，并报送第三方专业机构审核无误后完成工程款项支付；确保街道账目清楚、资金安全，按区档案局、档案馆工作要求完成相关档案管理工作；推进政协各项工作开展等。
6、经济发展办公室：加快建设区域性国际中心城市高品质核心区，丰富经营业态，提升消费体验。引进更多国际、国内知名品牌的旗舰店等，提升水平，打造高品质时尚商圈。
7、综合执法队工作：一是积极推进老旧小区引入物业，激活“总控中心”运行机制。二是将安全生产工作深入扎实、坚持不懈的开展下去，抓出成效，强化森林防火，安全生产、防灾减灾、消防安全、道路交通意识，做好宣传培训工作，落实相关安全生产责任及安全防范措施。三是统筹做好消防、高层建筑、城镇燃气、九小场所、交通运输、建筑施工、大型商超、老旧房屋、防汛、多业态混合生产经营场所、人员密集场所等领域安全生产工作。四是做好汛期的应急准备及物资补充工作；五是对辖区企业开展专项消防安全检查。
8、服务对象及部门工作满意度达90%以上。</t>
  </si>
  <si>
    <t>复印纸采购箱数</t>
  </si>
  <si>
    <t>箱</t>
  </si>
  <si>
    <t>反映复印纸采购箱数</t>
  </si>
  <si>
    <t>慰问困难群众次数</t>
  </si>
  <si>
    <t>反映慰问困难群众次数</t>
  </si>
  <si>
    <t>义务献血人次</t>
  </si>
  <si>
    <t>267</t>
  </si>
  <si>
    <t>人次</t>
  </si>
  <si>
    <t>反映义务献血人次</t>
  </si>
  <si>
    <t>开展院坝协商活动次数</t>
  </si>
  <si>
    <t>反映开展院坝协商活动次数</t>
  </si>
  <si>
    <t>组织常态化疫情防控抽查和宣传工作次数</t>
  </si>
  <si>
    <t>反映组织常态化疫情防控抽查和宣传工作次数</t>
  </si>
  <si>
    <t>搭建南屏商圈企业发展服务平台个数</t>
  </si>
  <si>
    <t>反映搭建南屏商圈企业发展服务平台个数</t>
  </si>
  <si>
    <t>档案整理工作次数</t>
  </si>
  <si>
    <t>反映档案整理工作次数</t>
  </si>
  <si>
    <t>组织社区工作人员参加全国社会工作者职业水平考试的培训次数</t>
  </si>
  <si>
    <t>反映组织社区工作人员参加全国社会工作者职业水平考试的培训次数</t>
  </si>
  <si>
    <t>组织开展防灾减灾、安全生产各领域宣传类活动场数</t>
  </si>
  <si>
    <t>反映组织开展防灾减灾、安全生产各领域宣传类活动场数</t>
  </si>
  <si>
    <t>开展“贷免扶补”、创业担保贷款户数</t>
  </si>
  <si>
    <t>户</t>
  </si>
  <si>
    <t>反映开展“贷免扶补”、创业担保贷款户数</t>
  </si>
  <si>
    <t>全民健身活动次数</t>
  </si>
  <si>
    <t>反映全民健身活动次数</t>
  </si>
  <si>
    <t>开展安全生产培训、应急演练次数</t>
  </si>
  <si>
    <t>反映开展安全生产培训、应急演练次数</t>
  </si>
  <si>
    <t>组织“敬老月”敬老爱老活动次数</t>
  </si>
  <si>
    <t>反映组织“敬老月”敬老爱老活动次数</t>
  </si>
  <si>
    <t>开展城市居民养老保险重复参保退保工作次数</t>
  </si>
  <si>
    <t>反映开展城市居民养老保险重复参保退保工作次数</t>
  </si>
  <si>
    <t>开展城居保业务工作及政策法规培训次数</t>
  </si>
  <si>
    <t>反映组织社区城居保专干，两保站副站长开展城居保业务工作及政策法规培训次数</t>
  </si>
  <si>
    <t>购买防汛物资次数</t>
  </si>
  <si>
    <t>反映购买防汛物资次数</t>
  </si>
  <si>
    <t>购买宣传物品、制作宣传册数量</t>
  </si>
  <si>
    <t>反映购买宣传物品、制作宣传册数量</t>
  </si>
  <si>
    <t>购买军用防寒大衣、迷彩鞋次数</t>
  </si>
  <si>
    <t>反映购买军用防寒大衣、迷彩鞋次数</t>
  </si>
  <si>
    <t>法律服务工作完成率</t>
  </si>
  <si>
    <t>反映法律服务工作完成率</t>
  </si>
  <si>
    <t>统计站工作开展完成率</t>
  </si>
  <si>
    <t>反映统计站工作开展完成率</t>
  </si>
  <si>
    <t>辖区楼宇经济平台建设工作推进率</t>
  </si>
  <si>
    <t>反映辖区楼宇经济平台建设工作推进率</t>
  </si>
  <si>
    <t>辖区无人管理老旧小区、院坝消防器材维护保养工作完成率</t>
  </si>
  <si>
    <t>反映辖区无人管理老旧小区、院坝消防器材维护保养工作完成率</t>
  </si>
  <si>
    <t>城市居民保险宣传覆盖率</t>
  </si>
  <si>
    <t>反映城市居民保险宣传覆盖率</t>
  </si>
  <si>
    <t>“贷免扶补”、创业担保贷款工作完成率</t>
  </si>
  <si>
    <t>反映“贷免扶补”、创业担保贷款工作完成率</t>
  </si>
  <si>
    <t>社区工作人员管理和招聘工作完成率</t>
  </si>
  <si>
    <t>反映社区工作人员管理和招聘工作完成率</t>
  </si>
  <si>
    <t>征兵工作宣传覆盖率</t>
  </si>
  <si>
    <t>反映征兵工作宣传覆盖率</t>
  </si>
  <si>
    <t>街道记账及审计工作开展及时率</t>
  </si>
  <si>
    <t>反映街道记账及审计工作开展及时率</t>
  </si>
  <si>
    <t>电梯维保及时率</t>
  </si>
  <si>
    <t>反映电梯维保及时率</t>
  </si>
  <si>
    <t>职工体检及时率</t>
  </si>
  <si>
    <t>反映职工体检及时率</t>
  </si>
  <si>
    <t>国有资产物管费、水电费缴纳及时率</t>
  </si>
  <si>
    <t>反映国有资产物管费、水电费缴纳及时率</t>
  </si>
  <si>
    <t>无人管理老旧院坝消防器材装备维护保养及时率</t>
  </si>
  <si>
    <t>反映无人管理老旧院坝消防器材装备维护保养及时率</t>
  </si>
  <si>
    <t>档案管理工作完成及时率</t>
  </si>
  <si>
    <t>反映档案管理工作完成及时性</t>
  </si>
  <si>
    <t>城市居民、职工医疗保险工作开展及时率</t>
  </si>
  <si>
    <t>反映城市居民、职工医疗保险工作开展及时率</t>
  </si>
  <si>
    <t>开展征兵工作完成及时率</t>
  </si>
  <si>
    <t>反映开展征兵工作完成及时性</t>
  </si>
  <si>
    <t>推进辖区内社会保障工作</t>
  </si>
  <si>
    <t>有效推进</t>
  </si>
  <si>
    <t>反映项目实施推进辖区内社会保障工作</t>
  </si>
  <si>
    <t>推进辖区内武装部工作</t>
  </si>
  <si>
    <t>反映项目实施推进辖区内武装部工作</t>
  </si>
  <si>
    <t>完成相关工作，持续促进社会经济稳定发展</t>
  </si>
  <si>
    <t>反映完成相关工作，持续促进社会经济稳定发展</t>
  </si>
  <si>
    <t>促进商业和文化的繁荣发展</t>
  </si>
  <si>
    <t>有效促进</t>
  </si>
  <si>
    <t>反映项目实施后促进商业和文化的繁荣发展</t>
  </si>
  <si>
    <t>推进后勤保障工作</t>
  </si>
  <si>
    <t>反映项目实施推进辖区内后勤保障工作</t>
  </si>
  <si>
    <t>辖区群众满意度</t>
  </si>
  <si>
    <t>反映辖区群众满意度</t>
  </si>
  <si>
    <t>工作人员满意度</t>
  </si>
  <si>
    <t>反映辖区内工作人员满意度</t>
  </si>
  <si>
    <t xml:space="preserve">1、2025年度开展爱卫、环卫、绿化、滇保环保、大气污染防控、市政设施维护等工作，进一步加强城市建设管理，创造整洁优美的市容卫生环境，确保各项工作目标落实到位，市民群众满意。
2、完成网格案件处置。每月对区网格中心派发网格案件进行处置，完成情况纳入每月街道网格化考核。
3、定期对中队现有执法车辆进行维修保养，确保车辆运行安全。
4、完成租车服务购买：计划租用2辆四轮板车（承载量：2吨），用于辖区违停车辆的拖移，规范辖区街面秩序。
5、辖区群众对部门工作满意度达到90%以上。
</t>
  </si>
  <si>
    <t>植被修剪及四季开花植被补栽次数</t>
  </si>
  <si>
    <t>反映植被修剪及四季开花植被补栽次数</t>
  </si>
  <si>
    <t>租用四轮板车数量</t>
  </si>
  <si>
    <t>辆</t>
  </si>
  <si>
    <t>反映租用四轮板车数量</t>
  </si>
  <si>
    <t>修补背街小巷损坏公共设施次数</t>
  </si>
  <si>
    <t>反映修补辖区背街小巷破损路面、通讯线揽捆扎、污浊墙面粉刷、汛期背街小巷下水输通次数</t>
  </si>
  <si>
    <t>化粪池清掏、下水管道维修次数</t>
  </si>
  <si>
    <t>反映无人管理老旧小区化粪池清掏、下水管道维修次数</t>
  </si>
  <si>
    <t>安装辖区无人管理老旧居民院坝毒饵站个数</t>
  </si>
  <si>
    <t>50</t>
  </si>
  <si>
    <t>反映安装辖区无人管理老旧居民院坝毒饵站个数。</t>
  </si>
  <si>
    <t>开展四季病媒生物防制消杀工作次数</t>
  </si>
  <si>
    <t>反映开展四季病媒生物防制消杀工作次数</t>
  </si>
  <si>
    <t>购买四分类垃圾桶</t>
  </si>
  <si>
    <t>反映购买辖区无人管理老旧居民院坝四分类垃圾桶批次</t>
  </si>
  <si>
    <t>处理网格管理（数字案件）及各类投诉举报案件</t>
  </si>
  <si>
    <t>实际发生数</t>
  </si>
  <si>
    <t>件</t>
  </si>
  <si>
    <t>反映处理网格管理（数字案件）及各类投诉举报件数</t>
  </si>
  <si>
    <t>分类垃圾桶覆盖率</t>
  </si>
  <si>
    <t>反映分类垃圾桶覆盖率</t>
  </si>
  <si>
    <t>网格案件办结率</t>
  </si>
  <si>
    <t>反映处理网格管理（数字案件）及各类投诉举报案件办结率</t>
  </si>
  <si>
    <t>网格案件处置及时率</t>
  </si>
  <si>
    <t>反映网格案件处置及时率</t>
  </si>
  <si>
    <t>无人管理老旧小区化粪池清掏、下水管道维修及时率</t>
  </si>
  <si>
    <t>反映无人管理老旧小区化粪池清掏、下水管道维修及时率</t>
  </si>
  <si>
    <t>修补辖区背街小巷破损路面、通讯线揽捆扎、污浊墙面粉刷、汛期背街小巷下水输通及时率</t>
  </si>
  <si>
    <t>反映修补辖区背街小巷破损路面、通讯线揽捆扎、污浊墙面粉刷、汛期背街小巷下水输通及时率</t>
  </si>
  <si>
    <t>植被修剪及四季开花植被补栽及时率</t>
  </si>
  <si>
    <t>反映植被修剪及四季开花植被补栽及时率</t>
  </si>
  <si>
    <t>做好市政设施维护</t>
  </si>
  <si>
    <t>成效显著</t>
  </si>
  <si>
    <t>反映项目实施后是否达到做好市政设施维护</t>
  </si>
  <si>
    <t>生态效益</t>
  </si>
  <si>
    <t>做好辖区绿植管护、创造良好园林绿化环境的效果</t>
  </si>
  <si>
    <t>做好辖区绿植管护、创造良好园林绿化环境</t>
  </si>
  <si>
    <t>持续创造良好园林绿化环境</t>
  </si>
  <si>
    <t>持续创造</t>
  </si>
  <si>
    <t>反映项目实施后是否达到做好辖区持续创造良好园林绿化环境的效果</t>
  </si>
  <si>
    <t>进一步加强城市建设管理</t>
  </si>
  <si>
    <t>持续加强</t>
  </si>
  <si>
    <t>反映项目实施后是否达到进一步加强城市建设管理</t>
  </si>
  <si>
    <t>反映社会公众对部门工作的满意度</t>
  </si>
  <si>
    <t>自主择业军转干部管理服务经费用于保障自主择业军转干部人员生活待遇及相关管理工作等方面的支出。</t>
  </si>
  <si>
    <t>自主择业退役军人数</t>
  </si>
  <si>
    <t>57</t>
  </si>
  <si>
    <t>反映自主择业退役军人数</t>
  </si>
  <si>
    <t>自主择业退役军人帮扶完成率</t>
  </si>
  <si>
    <t>反映困难退役军人帮扶援助完成情况</t>
  </si>
  <si>
    <t>帮扶援助准确率</t>
  </si>
  <si>
    <t>反映帮扶援助准确情况</t>
  </si>
  <si>
    <t>退役军人帮扶援助及时率</t>
  </si>
  <si>
    <t>反映退役军人帮扶援助及时率</t>
  </si>
  <si>
    <t>提高退役军人社会保障</t>
  </si>
  <si>
    <t>有效提高</t>
  </si>
  <si>
    <t>反映项目实施后是否提高退役军人社会保障</t>
  </si>
  <si>
    <t>维护社会安定团结</t>
  </si>
  <si>
    <t>有效维护</t>
  </si>
  <si>
    <t>反映项目实施后是否维护社会安定团结</t>
  </si>
  <si>
    <t>受益对象满意度</t>
  </si>
  <si>
    <t>反映受益对象满意度</t>
  </si>
  <si>
    <t>反映工作人员满意度</t>
  </si>
  <si>
    <t>预算06表</t>
  </si>
  <si>
    <t>政府性基金预算支出预算表</t>
  </si>
  <si>
    <t>单位名称：昆明市发展和改革委员会</t>
  </si>
  <si>
    <t>政府性基金预算支出</t>
  </si>
  <si>
    <t>备注：昆明市五华区人民政府护国街道办事处2025年无部门政府性基金预算支出预算。</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</si>
  <si>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</si>
  <si>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</si>
  <si>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</si>
  <si>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</si>
  <si>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</si>
  <si>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</si>
  <si>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</si>
  <si>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</si>
  <si>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</si>
  <si>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</si>
  <si>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</si>
  <si>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中队食堂食材采购</t>
  </si>
  <si>
    <t>食品、饮料和烟草原料</t>
  </si>
  <si>
    <t>月</t>
  </si>
  <si>
    <t>车辆维修保养费</t>
  </si>
  <si>
    <t>车辆维修和保养服务</t>
  </si>
  <si>
    <t>车辆保险费</t>
  </si>
  <si>
    <t>机动车保险服务</t>
  </si>
  <si>
    <t>复印纸</t>
  </si>
  <si>
    <t>备注：当面向中小企业预留资金大于合计时，面向中小企业预留资金为三年预计数。</t>
  </si>
  <si>
    <t>预算08表</t>
  </si>
  <si>
    <t>政府购买服务项目</t>
  </si>
  <si>
    <t>政府购买服务指导性目录代码</t>
  </si>
  <si>
    <t>基本支出/项目支出</t>
  </si>
  <si>
    <t>所属服务类别</t>
  </si>
  <si>
    <t>所属服务领域</t>
  </si>
  <si>
    <t>购买内容简述</t>
  </si>
  <si>
    <t>车辆维修保养服务</t>
  </si>
  <si>
    <t>B1101 维修保养服务</t>
  </si>
  <si>
    <t>B 政府履职辅助性服务</t>
  </si>
  <si>
    <t>车辆保险</t>
  </si>
  <si>
    <t>B1107 其他适合通过市场化方式提供的后勤服务</t>
  </si>
  <si>
    <t>预算09-1表</t>
  </si>
  <si>
    <t>单位名称（项目）</t>
  </si>
  <si>
    <t>地区</t>
  </si>
  <si>
    <t>备注：昆明市五华区人民政府护国街道办事处2025年无区对下转移支付预算。</t>
  </si>
  <si>
    <t>预算09-2表</t>
  </si>
  <si>
    <t>备注：昆明市五华区人民政府护国街道办事处2025年无区对下转移支付绩效目标。</t>
  </si>
  <si>
    <t xml:space="preserve">预算10表
</t>
  </si>
  <si>
    <t>资产类别</t>
  </si>
  <si>
    <t>资产分类代码.名称</t>
  </si>
  <si>
    <t>资产名称</t>
  </si>
  <si>
    <t>计量单位</t>
  </si>
  <si>
    <t>财政部门批复数（元）</t>
  </si>
  <si>
    <t>单价</t>
  </si>
  <si>
    <t>金额</t>
  </si>
  <si>
    <t>备注：昆明市五华区人民政府护国街道办事处2025年无新增资产配置预算。</t>
  </si>
  <si>
    <t>预算11表</t>
  </si>
  <si>
    <t>上级补助</t>
  </si>
  <si>
    <t>备注：昆明市五华区人民政府护国街道办事处2025年无上级转移支付补助项目支出预算。</t>
  </si>
  <si>
    <t>预算12表</t>
  </si>
  <si>
    <t>项目级次</t>
  </si>
  <si>
    <t>114 对个人和家庭的补助</t>
  </si>
  <si>
    <t>本级</t>
  </si>
  <si>
    <t>216 其他公用支出</t>
  </si>
  <si>
    <t>311 专项业务类</t>
  </si>
</sst>
</file>

<file path=xl/styles.xml><?xml version="1.0" encoding="utf-8"?>
<styleSheet xmlns="http://schemas.openxmlformats.org/spreadsheetml/2006/main" xmlns:mc="http://schemas.openxmlformats.org/markup-compatibility/2006" xmlns:xr9="http://schemas.microsoft.com/office/spreadsheetml/2016/revision9" mc:Ignorable="xr9">
  <numFmts count="1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 numFmtId="177" formatCode="yyyy\-mm\-dd\ hh:mm:ss"/>
    <numFmt numFmtId="178" formatCode="#,##0;\-#,##0;;@"/>
    <numFmt numFmtId="179" formatCode="#,##0.00;\-#,##0.00;;@"/>
    <numFmt numFmtId="180" formatCode="hh:mm:ss"/>
    <numFmt numFmtId="181" formatCode="#,##0.00_ "/>
  </numFmts>
  <fonts count="37">
    <font>
      <sz val="11"/>
      <color theme="1"/>
      <name val="宋体"/>
      <charset val="134"/>
      <scheme val="minor"/>
    </font>
    <font>
      <sz val="10"/>
      <color rgb="FF000000"/>
      <name val="宋体"/>
      <charset val="134"/>
    </font>
    <font>
      <sz val="9"/>
      <color rgb="FF000000"/>
      <name val="宋体"/>
      <charset val="134"/>
    </font>
    <font>
      <b/>
      <sz val="23"/>
      <color rgb="FF000000"/>
      <name val="宋体"/>
      <charset val="134"/>
    </font>
    <font>
      <sz val="11"/>
      <color rgb="FF000000"/>
      <name val="宋体"/>
      <charset val="134"/>
    </font>
    <font>
      <sz val="9"/>
      <color indexed="8"/>
      <name val="宋体"/>
      <charset val="134"/>
    </font>
    <font>
      <sz val="11"/>
      <color theme="1"/>
      <name val="宋体"/>
      <charset val="134"/>
      <scheme val="minor"/>
    </font>
    <font>
      <sz val="9"/>
      <color theme="1"/>
      <name val="宋体"/>
      <charset val="134"/>
    </font>
    <font>
      <sz val="10"/>
      <color rgb="FF000000"/>
      <name val="Arial"/>
      <charset val="134"/>
    </font>
    <font>
      <b/>
      <sz val="23.95"/>
      <color rgb="FF000000"/>
      <name val="宋体"/>
      <charset val="134"/>
    </font>
    <font>
      <b/>
      <sz val="22"/>
      <color rgb="FF000000"/>
      <name val="宋体"/>
      <charset val="134"/>
    </font>
    <font>
      <sz val="10"/>
      <color rgb="FFFFFFFF"/>
      <name val="宋体"/>
      <charset val="134"/>
    </font>
    <font>
      <b/>
      <sz val="21"/>
      <color rgb="FF000000"/>
      <name val="宋体"/>
      <charset val="134"/>
    </font>
    <font>
      <b/>
      <sz val="18"/>
      <color rgb="FF000000"/>
      <name val="宋体"/>
      <charset val="134"/>
    </font>
    <font>
      <sz val="9.75"/>
      <color rgb="FF000000"/>
      <name val="SimSun"/>
      <charset val="134"/>
    </font>
    <font>
      <b/>
      <sz val="9"/>
      <color rgb="FF000000"/>
      <name val="宋体"/>
      <charset val="134"/>
    </font>
    <font>
      <b/>
      <sz val="9"/>
      <color indexed="8"/>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0" fillId="3" borderId="14"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15" applyNumberFormat="0" applyFill="0" applyAlignment="0" applyProtection="0">
      <alignment vertical="center"/>
    </xf>
    <xf numFmtId="0" fontId="23" fillId="0" borderId="15" applyNumberFormat="0" applyFill="0" applyAlignment="0" applyProtection="0">
      <alignment vertical="center"/>
    </xf>
    <xf numFmtId="0" fontId="24" fillId="0" borderId="16" applyNumberFormat="0" applyFill="0" applyAlignment="0" applyProtection="0">
      <alignment vertical="center"/>
    </xf>
    <xf numFmtId="0" fontId="24" fillId="0" borderId="0" applyNumberFormat="0" applyFill="0" applyBorder="0" applyAlignment="0" applyProtection="0">
      <alignment vertical="center"/>
    </xf>
    <xf numFmtId="0" fontId="25" fillId="4" borderId="17" applyNumberFormat="0" applyAlignment="0" applyProtection="0">
      <alignment vertical="center"/>
    </xf>
    <xf numFmtId="0" fontId="26" fillId="5" borderId="18" applyNumberFormat="0" applyAlignment="0" applyProtection="0">
      <alignment vertical="center"/>
    </xf>
    <xf numFmtId="0" fontId="27" fillId="5" borderId="17" applyNumberFormat="0" applyAlignment="0" applyProtection="0">
      <alignment vertical="center"/>
    </xf>
    <xf numFmtId="0" fontId="28" fillId="6" borderId="19" applyNumberFormat="0" applyAlignment="0" applyProtection="0">
      <alignment vertical="center"/>
    </xf>
    <xf numFmtId="0" fontId="29" fillId="0" borderId="20" applyNumberFormat="0" applyFill="0" applyAlignment="0" applyProtection="0">
      <alignment vertical="center"/>
    </xf>
    <xf numFmtId="0" fontId="30" fillId="0" borderId="21" applyNumberFormat="0" applyFill="0" applyAlignment="0" applyProtection="0">
      <alignment vertical="center"/>
    </xf>
    <xf numFmtId="0" fontId="31" fillId="7" borderId="0" applyNumberFormat="0" applyBorder="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5" fillId="11" borderId="0" applyNumberFormat="0" applyBorder="0" applyAlignment="0" applyProtection="0">
      <alignment vertical="center"/>
    </xf>
    <xf numFmtId="0" fontId="35" fillId="12" borderId="0" applyNumberFormat="0" applyBorder="0" applyAlignment="0" applyProtection="0">
      <alignment vertical="center"/>
    </xf>
    <xf numFmtId="0" fontId="34" fillId="13" borderId="0" applyNumberFormat="0" applyBorder="0" applyAlignment="0" applyProtection="0">
      <alignment vertical="center"/>
    </xf>
    <xf numFmtId="0" fontId="34" fillId="14" borderId="0" applyNumberFormat="0" applyBorder="0" applyAlignment="0" applyProtection="0">
      <alignment vertical="center"/>
    </xf>
    <xf numFmtId="0" fontId="35" fillId="15" borderId="0" applyNumberFormat="0" applyBorder="0" applyAlignment="0" applyProtection="0">
      <alignment vertical="center"/>
    </xf>
    <xf numFmtId="0" fontId="35" fillId="16" borderId="0" applyNumberFormat="0" applyBorder="0" applyAlignment="0" applyProtection="0">
      <alignment vertical="center"/>
    </xf>
    <xf numFmtId="0" fontId="34" fillId="17" borderId="0" applyNumberFormat="0" applyBorder="0" applyAlignment="0" applyProtection="0">
      <alignment vertical="center"/>
    </xf>
    <xf numFmtId="0" fontId="34" fillId="18" borderId="0" applyNumberFormat="0" applyBorder="0" applyAlignment="0" applyProtection="0">
      <alignment vertical="center"/>
    </xf>
    <xf numFmtId="0" fontId="35" fillId="19" borderId="0" applyNumberFormat="0" applyBorder="0" applyAlignment="0" applyProtection="0">
      <alignment vertical="center"/>
    </xf>
    <xf numFmtId="0" fontId="35" fillId="20" borderId="0" applyNumberFormat="0" applyBorder="0" applyAlignment="0" applyProtection="0">
      <alignment vertical="center"/>
    </xf>
    <xf numFmtId="0" fontId="34" fillId="21" borderId="0" applyNumberFormat="0" applyBorder="0" applyAlignment="0" applyProtection="0">
      <alignment vertical="center"/>
    </xf>
    <xf numFmtId="0" fontId="34" fillId="22" borderId="0" applyNumberFormat="0" applyBorder="0" applyAlignment="0" applyProtection="0">
      <alignment vertical="center"/>
    </xf>
    <xf numFmtId="0" fontId="35" fillId="23" borderId="0" applyNumberFormat="0" applyBorder="0" applyAlignment="0" applyProtection="0">
      <alignment vertical="center"/>
    </xf>
    <xf numFmtId="0" fontId="35" fillId="24" borderId="0" applyNumberFormat="0" applyBorder="0" applyAlignment="0" applyProtection="0">
      <alignment vertical="center"/>
    </xf>
    <xf numFmtId="0" fontId="34" fillId="25" borderId="0" applyNumberFormat="0" applyBorder="0" applyAlignment="0" applyProtection="0">
      <alignment vertical="center"/>
    </xf>
    <xf numFmtId="0" fontId="34" fillId="26" borderId="0" applyNumberFormat="0" applyBorder="0" applyAlignment="0" applyProtection="0">
      <alignment vertical="center"/>
    </xf>
    <xf numFmtId="0" fontId="35" fillId="27" borderId="0" applyNumberFormat="0" applyBorder="0" applyAlignment="0" applyProtection="0">
      <alignment vertical="center"/>
    </xf>
    <xf numFmtId="0" fontId="35" fillId="28" borderId="0" applyNumberFormat="0" applyBorder="0" applyAlignment="0" applyProtection="0">
      <alignment vertical="center"/>
    </xf>
    <xf numFmtId="0" fontId="34" fillId="29" borderId="0" applyNumberFormat="0" applyBorder="0" applyAlignment="0" applyProtection="0">
      <alignment vertical="center"/>
    </xf>
    <xf numFmtId="0" fontId="34" fillId="30" borderId="0" applyNumberFormat="0" applyBorder="0" applyAlignment="0" applyProtection="0">
      <alignment vertical="center"/>
    </xf>
    <xf numFmtId="0" fontId="35" fillId="31" borderId="0" applyNumberFormat="0" applyBorder="0" applyAlignment="0" applyProtection="0">
      <alignment vertical="center"/>
    </xf>
    <xf numFmtId="0" fontId="35" fillId="32" borderId="0" applyNumberFormat="0" applyBorder="0" applyAlignment="0" applyProtection="0">
      <alignment vertical="center"/>
    </xf>
    <xf numFmtId="0" fontId="34" fillId="33" borderId="0" applyNumberFormat="0" applyBorder="0" applyAlignment="0" applyProtection="0">
      <alignment vertical="center"/>
    </xf>
    <xf numFmtId="176" fontId="36" fillId="0" borderId="7">
      <alignment horizontal="right" vertical="center"/>
    </xf>
    <xf numFmtId="177" fontId="36" fillId="0" borderId="7">
      <alignment horizontal="right" vertical="center"/>
    </xf>
    <xf numFmtId="178" fontId="36" fillId="0" borderId="7">
      <alignment horizontal="right" vertical="center"/>
    </xf>
    <xf numFmtId="179" fontId="36" fillId="0" borderId="7">
      <alignment horizontal="right" vertical="center"/>
    </xf>
    <xf numFmtId="179" fontId="36" fillId="0" borderId="7">
      <alignment horizontal="right" vertical="center"/>
    </xf>
    <xf numFmtId="10" fontId="36" fillId="0" borderId="7">
      <alignment horizontal="right" vertical="center"/>
    </xf>
    <xf numFmtId="49" fontId="36" fillId="0" borderId="7">
      <alignment horizontal="left" vertical="center" wrapText="1"/>
    </xf>
    <xf numFmtId="180" fontId="36" fillId="0" borderId="7">
      <alignment horizontal="right" vertical="center"/>
    </xf>
  </cellStyleXfs>
  <cellXfs count="212">
    <xf numFmtId="0" fontId="0" fillId="0" borderId="0" xfId="0"/>
    <xf numFmtId="0" fontId="0" fillId="0" borderId="0" xfId="0" applyAlignment="1">
      <alignment horizontal="center" vertical="center"/>
    </xf>
    <xf numFmtId="49" fontId="1" fillId="0" borderId="0" xfId="0" applyNumberFormat="1" applyFont="1"/>
    <xf numFmtId="0" fontId="2" fillId="0" borderId="0" xfId="0" applyFont="1" applyAlignment="1" applyProtection="1">
      <alignment horizontal="right" vertical="center"/>
      <protection locked="0"/>
    </xf>
    <xf numFmtId="0" fontId="3" fillId="0" borderId="0" xfId="0" applyFont="1" applyAlignment="1">
      <alignment horizontal="center" vertical="center"/>
    </xf>
    <xf numFmtId="0" fontId="2" fillId="0" borderId="0" xfId="0" applyFont="1" applyAlignment="1" applyProtection="1">
      <alignment horizontal="left" vertical="center"/>
      <protection locked="0"/>
    </xf>
    <xf numFmtId="0" fontId="4" fillId="0" borderId="0" xfId="0" applyFont="1" applyAlignment="1">
      <alignment horizontal="left" vertical="center"/>
    </xf>
    <xf numFmtId="0" fontId="4" fillId="0" borderId="0" xfId="0" applyFont="1"/>
    <xf numFmtId="0" fontId="2" fillId="0" borderId="0" xfId="0" applyFont="1" applyAlignment="1" applyProtection="1">
      <alignment horizontal="right"/>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1" xfId="0" applyFont="1" applyBorder="1" applyAlignment="1">
      <alignment horizontal="center" vertical="center"/>
    </xf>
    <xf numFmtId="0" fontId="4" fillId="2" borderId="6" xfId="0" applyFont="1" applyFill="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1" fillId="0" borderId="7" xfId="0" applyFont="1" applyBorder="1" applyAlignment="1">
      <alignment horizontal="center" vertical="center"/>
    </xf>
    <xf numFmtId="0" fontId="5" fillId="2" borderId="7" xfId="0" applyFont="1" applyFill="1" applyBorder="1" applyAlignment="1" applyProtection="1">
      <alignment horizontal="left" vertical="center" wrapText="1"/>
      <protection locked="0"/>
    </xf>
    <xf numFmtId="0" fontId="5" fillId="0" borderId="7" xfId="0" applyFont="1" applyBorder="1" applyAlignment="1" applyProtection="1">
      <alignment horizontal="left" vertical="center"/>
      <protection locked="0"/>
    </xf>
    <xf numFmtId="4" fontId="5" fillId="0" borderId="7" xfId="0" applyNumberFormat="1" applyFont="1" applyBorder="1" applyAlignment="1" applyProtection="1">
      <alignment horizontal="right" vertical="center" wrapText="1"/>
      <protection locked="0"/>
    </xf>
    <xf numFmtId="49" fontId="5" fillId="0" borderId="7" xfId="0" applyNumberFormat="1" applyFont="1" applyBorder="1" applyAlignment="1">
      <alignment horizontal="left" vertical="center" wrapText="1"/>
    </xf>
    <xf numFmtId="0" fontId="2" fillId="0" borderId="2" xfId="0" applyFont="1" applyBorder="1" applyAlignment="1" applyProtection="1">
      <alignment horizontal="center" vertical="center" wrapText="1"/>
      <protection locked="0"/>
    </xf>
    <xf numFmtId="0" fontId="2" fillId="0" borderId="3" xfId="0" applyFont="1" applyBorder="1" applyAlignment="1" applyProtection="1">
      <alignment horizontal="center" vertical="center" wrapText="1"/>
      <protection locked="0"/>
    </xf>
    <xf numFmtId="0" fontId="2" fillId="0" borderId="4" xfId="0" applyFont="1" applyBorder="1" applyAlignment="1" applyProtection="1">
      <alignment horizontal="center" vertical="center" wrapText="1"/>
      <protection locked="0"/>
    </xf>
    <xf numFmtId="0" fontId="4" fillId="2" borderId="1" xfId="0" applyFont="1" applyFill="1" applyBorder="1" applyAlignment="1">
      <alignment horizontal="center" vertical="center"/>
    </xf>
    <xf numFmtId="0" fontId="4" fillId="0" borderId="5" xfId="0" applyFont="1" applyBorder="1" applyAlignment="1">
      <alignment horizontal="center" vertical="center"/>
    </xf>
    <xf numFmtId="0" fontId="2" fillId="0" borderId="7" xfId="0" applyFont="1" applyBorder="1" applyAlignment="1">
      <alignment horizontal="left" vertical="center" wrapText="1"/>
    </xf>
    <xf numFmtId="0" fontId="2" fillId="2" borderId="7" xfId="0" applyFont="1" applyFill="1" applyBorder="1" applyAlignment="1" applyProtection="1">
      <alignment horizontal="left" vertical="center" wrapText="1"/>
      <protection locked="0"/>
    </xf>
    <xf numFmtId="4" fontId="2" fillId="0" borderId="7" xfId="0" applyNumberFormat="1" applyFont="1" applyBorder="1" applyAlignment="1">
      <alignment horizontal="right" vertical="center" wrapText="1"/>
    </xf>
    <xf numFmtId="0" fontId="2" fillId="0" borderId="7" xfId="0" applyFont="1" applyBorder="1" applyAlignment="1" applyProtection="1">
      <alignment horizontal="left" vertical="center" wrapText="1"/>
      <protection locked="0"/>
    </xf>
    <xf numFmtId="4" fontId="2" fillId="0" borderId="7" xfId="0" applyNumberFormat="1" applyFont="1" applyBorder="1" applyAlignment="1" applyProtection="1">
      <alignment horizontal="right" vertical="center" wrapText="1"/>
      <protection locked="0"/>
    </xf>
    <xf numFmtId="0" fontId="1" fillId="0" borderId="2" xfId="0" applyFont="1" applyBorder="1" applyAlignment="1" applyProtection="1">
      <alignment horizontal="center" vertical="center" wrapText="1"/>
      <protection locked="0"/>
    </xf>
    <xf numFmtId="0" fontId="2" fillId="0" borderId="3" xfId="0" applyFont="1" applyBorder="1" applyAlignment="1">
      <alignment horizontal="left" vertical="center"/>
    </xf>
    <xf numFmtId="0" fontId="2" fillId="2" borderId="4" xfId="0" applyFont="1" applyFill="1" applyBorder="1" applyAlignment="1">
      <alignment horizontal="left" vertical="center"/>
    </xf>
    <xf numFmtId="0" fontId="6" fillId="0" borderId="0" xfId="0" applyFont="1"/>
    <xf numFmtId="0" fontId="1" fillId="0" borderId="7" xfId="0" applyFont="1" applyBorder="1" applyAlignment="1" applyProtection="1">
      <alignment horizontal="center" vertical="center"/>
      <protection locked="0"/>
    </xf>
    <xf numFmtId="4" fontId="7" fillId="0" borderId="7" xfId="52" applyNumberFormat="1" applyFont="1">
      <alignment horizontal="right" vertical="center"/>
    </xf>
    <xf numFmtId="0" fontId="2" fillId="2" borderId="0" xfId="0" applyFont="1" applyFill="1" applyAlignment="1" applyProtection="1">
      <alignment horizontal="right" vertical="top" wrapText="1"/>
      <protection locked="0"/>
    </xf>
    <xf numFmtId="0" fontId="8" fillId="0" borderId="0" xfId="0" applyFont="1" applyAlignment="1" applyProtection="1">
      <alignment vertical="top"/>
      <protection locked="0"/>
    </xf>
    <xf numFmtId="0" fontId="8" fillId="0" borderId="0" xfId="0" applyFont="1" applyAlignment="1">
      <alignment vertical="top"/>
    </xf>
    <xf numFmtId="0" fontId="9" fillId="2" borderId="0" xfId="0" applyFont="1" applyFill="1" applyAlignment="1" applyProtection="1">
      <alignment horizontal="center" vertical="center" wrapText="1"/>
      <protection locked="0"/>
    </xf>
    <xf numFmtId="0" fontId="8" fillId="0" borderId="0" xfId="0" applyFont="1" applyProtection="1">
      <protection locked="0"/>
    </xf>
    <xf numFmtId="0" fontId="8" fillId="0" borderId="0" xfId="0" applyFont="1"/>
    <xf numFmtId="0" fontId="2" fillId="2" borderId="0" xfId="0" applyFont="1" applyFill="1" applyAlignment="1" applyProtection="1">
      <alignment horizontal="left" vertical="center" wrapText="1"/>
      <protection locked="0"/>
    </xf>
    <xf numFmtId="0" fontId="1" fillId="2" borderId="0" xfId="0" applyFont="1" applyFill="1" applyAlignment="1" applyProtection="1">
      <alignment horizontal="right" vertical="center"/>
      <protection locked="0"/>
    </xf>
    <xf numFmtId="0" fontId="1" fillId="2" borderId="0" xfId="0" applyFont="1" applyFill="1" applyAlignment="1" applyProtection="1">
      <alignment horizontal="right" vertical="center" wrapText="1"/>
      <protection locked="0"/>
    </xf>
    <xf numFmtId="0" fontId="1" fillId="0" borderId="7" xfId="0" applyFont="1" applyBorder="1" applyAlignment="1" applyProtection="1">
      <alignment horizontal="center" vertical="center" wrapText="1"/>
      <protection locked="0"/>
    </xf>
    <xf numFmtId="0" fontId="1" fillId="2" borderId="7" xfId="0" applyFont="1" applyFill="1" applyBorder="1" applyAlignment="1" applyProtection="1">
      <alignment horizontal="center" vertical="center"/>
      <protection locked="0"/>
    </xf>
    <xf numFmtId="0" fontId="1" fillId="2" borderId="7" xfId="0" applyFont="1" applyFill="1" applyBorder="1" applyAlignment="1" applyProtection="1">
      <alignment horizontal="center" vertical="center" wrapText="1"/>
      <protection locked="0"/>
    </xf>
    <xf numFmtId="0" fontId="1" fillId="2" borderId="7" xfId="0" applyFont="1" applyFill="1" applyBorder="1" applyAlignment="1" applyProtection="1">
      <alignment horizontal="right" vertical="center"/>
      <protection locked="0"/>
    </xf>
    <xf numFmtId="0" fontId="1" fillId="2" borderId="7" xfId="0" applyFont="1" applyFill="1" applyBorder="1" applyAlignment="1" applyProtection="1">
      <alignment horizontal="right" vertical="center" wrapText="1"/>
      <protection locked="0"/>
    </xf>
    <xf numFmtId="0" fontId="2" fillId="2" borderId="7" xfId="0" applyFont="1" applyFill="1" applyBorder="1" applyAlignment="1">
      <alignment horizontal="center" vertical="center" wrapText="1"/>
    </xf>
    <xf numFmtId="0" fontId="2" fillId="2" borderId="7" xfId="0" applyFont="1" applyFill="1" applyBorder="1" applyAlignment="1">
      <alignment horizontal="left" vertical="center" wrapText="1"/>
    </xf>
    <xf numFmtId="0" fontId="2" fillId="2" borderId="7" xfId="0" applyFont="1" applyFill="1" applyBorder="1" applyAlignment="1" applyProtection="1">
      <alignment horizontal="center" vertical="center" wrapText="1"/>
      <protection locked="0"/>
    </xf>
    <xf numFmtId="3" fontId="2" fillId="2" borderId="7" xfId="0" applyNumberFormat="1" applyFont="1" applyFill="1" applyBorder="1" applyAlignment="1" applyProtection="1">
      <alignment horizontal="right" vertical="center"/>
      <protection locked="0"/>
    </xf>
    <xf numFmtId="4" fontId="2" fillId="0" borderId="7" xfId="0" applyNumberFormat="1" applyFont="1" applyBorder="1" applyAlignment="1" applyProtection="1">
      <alignment horizontal="right" vertical="center"/>
      <protection locked="0"/>
    </xf>
    <xf numFmtId="0" fontId="2" fillId="0" borderId="7" xfId="0" applyFont="1" applyBorder="1" applyAlignment="1">
      <alignment horizontal="center" vertical="center"/>
    </xf>
    <xf numFmtId="0" fontId="2" fillId="0" borderId="7" xfId="0" applyFont="1" applyBorder="1" applyAlignment="1" applyProtection="1">
      <alignment horizontal="left"/>
      <protection locked="0"/>
    </xf>
    <xf numFmtId="0" fontId="2" fillId="0" borderId="7" xfId="0" applyFont="1" applyBorder="1" applyAlignment="1">
      <alignment horizontal="left"/>
    </xf>
    <xf numFmtId="0" fontId="2" fillId="2" borderId="7" xfId="0" applyFont="1" applyFill="1" applyBorder="1" applyAlignment="1">
      <alignment horizontal="right" vertical="center"/>
    </xf>
    <xf numFmtId="0" fontId="2" fillId="2" borderId="0" xfId="0" applyFont="1" applyFill="1" applyAlignment="1" applyProtection="1">
      <alignment horizontal="right" vertical="center" wrapText="1"/>
      <protection locked="0"/>
    </xf>
    <xf numFmtId="0" fontId="10" fillId="0" borderId="0" xfId="0" applyFont="1" applyAlignment="1">
      <alignment horizontal="center" vertical="center"/>
    </xf>
    <xf numFmtId="0" fontId="3" fillId="0" borderId="0" xfId="0" applyFont="1" applyAlignment="1" applyProtection="1">
      <alignment horizontal="center" vertical="center"/>
      <protection locked="0"/>
    </xf>
    <xf numFmtId="0" fontId="4" fillId="0" borderId="7" xfId="0" applyFont="1" applyBorder="1" applyAlignment="1">
      <alignment horizontal="center" vertical="center" wrapText="1"/>
    </xf>
    <xf numFmtId="0" fontId="4" fillId="0" borderId="7" xfId="0" applyFont="1" applyBorder="1" applyAlignment="1" applyProtection="1">
      <alignment horizontal="center" vertical="center"/>
      <protection locked="0"/>
    </xf>
    <xf numFmtId="0" fontId="2" fillId="0" borderId="7" xfId="0" applyFont="1" applyBorder="1" applyAlignment="1">
      <alignment vertical="center" wrapText="1"/>
    </xf>
    <xf numFmtId="0" fontId="2" fillId="0" borderId="7" xfId="0" applyFont="1" applyBorder="1" applyAlignment="1">
      <alignment horizontal="center" vertical="center" wrapText="1"/>
    </xf>
    <xf numFmtId="0" fontId="2" fillId="2" borderId="7" xfId="0" applyFont="1" applyFill="1" applyBorder="1" applyAlignment="1" applyProtection="1">
      <alignment horizontal="center" vertical="center"/>
      <protection locked="0"/>
    </xf>
    <xf numFmtId="0" fontId="1" fillId="0" borderId="0" xfId="0" applyFont="1" applyAlignment="1">
      <alignment horizontal="right" vertical="center"/>
    </xf>
    <xf numFmtId="0" fontId="10" fillId="0" borderId="0" xfId="0" applyFont="1" applyAlignment="1">
      <alignment horizontal="center" vertical="center" wrapText="1"/>
    </xf>
    <xf numFmtId="0" fontId="2" fillId="0" borderId="0" xfId="0" applyFont="1" applyAlignment="1">
      <alignment horizontal="left" vertical="center" wrapText="1"/>
    </xf>
    <xf numFmtId="0" fontId="4" fillId="0" borderId="0" xfId="0" applyFont="1" applyAlignment="1">
      <alignment wrapText="1"/>
    </xf>
    <xf numFmtId="0" fontId="1" fillId="0" borderId="0" xfId="0" applyFont="1" applyAlignment="1">
      <alignment horizontal="right" wrapText="1"/>
    </xf>
    <xf numFmtId="0" fontId="4" fillId="0" borderId="4" xfId="0" applyFont="1" applyBorder="1" applyAlignment="1" applyProtection="1">
      <alignment horizontal="center" vertical="center"/>
      <protection locked="0"/>
    </xf>
    <xf numFmtId="0" fontId="4" fillId="0" borderId="8" xfId="0" applyFont="1" applyBorder="1" applyAlignment="1">
      <alignment horizontal="center" vertical="center" wrapText="1"/>
    </xf>
    <xf numFmtId="0" fontId="1" fillId="0" borderId="6" xfId="0" applyFont="1" applyBorder="1" applyAlignment="1" applyProtection="1">
      <alignment horizontal="center" vertical="center"/>
      <protection locked="0"/>
    </xf>
    <xf numFmtId="0" fontId="1" fillId="0" borderId="2" xfId="0" applyFont="1" applyBorder="1" applyAlignment="1">
      <alignment horizontal="center" vertical="center"/>
    </xf>
    <xf numFmtId="179" fontId="7" fillId="0" borderId="7" xfId="0" applyNumberFormat="1" applyFont="1" applyBorder="1" applyAlignment="1">
      <alignment horizontal="right" vertical="center"/>
    </xf>
    <xf numFmtId="0" fontId="1" fillId="0" borderId="0" xfId="0" applyFont="1" applyAlignment="1">
      <alignment wrapText="1"/>
    </xf>
    <xf numFmtId="0" fontId="1" fillId="0" borderId="0" xfId="0" applyFont="1" applyProtection="1">
      <protection locked="0"/>
    </xf>
    <xf numFmtId="0" fontId="3" fillId="0" borderId="0" xfId="0" applyFont="1" applyAlignment="1">
      <alignment horizontal="center" vertical="center" wrapText="1"/>
    </xf>
    <xf numFmtId="0" fontId="4" fillId="0" borderId="0" xfId="0" applyFont="1" applyProtection="1">
      <protection locked="0"/>
    </xf>
    <xf numFmtId="0" fontId="4" fillId="0" borderId="9" xfId="0" applyFont="1" applyBorder="1" applyAlignment="1" applyProtection="1">
      <alignment horizontal="center" vertical="center"/>
      <protection locked="0"/>
    </xf>
    <xf numFmtId="0" fontId="4" fillId="0" borderId="9" xfId="0" applyFont="1" applyBorder="1" applyAlignment="1">
      <alignment horizontal="center" vertical="center" wrapText="1"/>
    </xf>
    <xf numFmtId="0" fontId="4" fillId="0" borderId="10" xfId="0" applyFont="1" applyBorder="1" applyAlignment="1" applyProtection="1">
      <alignment horizontal="center" vertical="center"/>
      <protection locked="0"/>
    </xf>
    <xf numFmtId="0" fontId="4" fillId="0" borderId="10" xfId="0" applyFont="1" applyBorder="1" applyAlignment="1">
      <alignment horizontal="center" vertical="center" wrapText="1"/>
    </xf>
    <xf numFmtId="0" fontId="4" fillId="0" borderId="11" xfId="0" applyFont="1" applyBorder="1" applyAlignment="1" applyProtection="1">
      <alignment horizontal="center" vertical="center"/>
      <protection locked="0"/>
    </xf>
    <xf numFmtId="0" fontId="4" fillId="0" borderId="11" xfId="0" applyFont="1" applyBorder="1" applyAlignment="1">
      <alignment horizontal="center" vertical="center" wrapText="1"/>
    </xf>
    <xf numFmtId="0" fontId="5" fillId="0" borderId="6" xfId="0" applyFont="1" applyBorder="1" applyAlignment="1">
      <alignment horizontal="left" vertical="center" wrapText="1"/>
    </xf>
    <xf numFmtId="0" fontId="5" fillId="0" borderId="11" xfId="0" applyFont="1" applyBorder="1" applyAlignment="1" applyProtection="1">
      <alignment horizontal="left" vertical="center"/>
      <protection locked="0"/>
    </xf>
    <xf numFmtId="0" fontId="5" fillId="0" borderId="11" xfId="0" applyFont="1" applyBorder="1" applyAlignment="1">
      <alignment horizontal="left" vertical="center" wrapText="1"/>
    </xf>
    <xf numFmtId="0" fontId="2" fillId="0" borderId="12" xfId="0" applyFont="1" applyBorder="1" applyAlignment="1">
      <alignment horizontal="center" vertical="center"/>
    </xf>
    <xf numFmtId="0" fontId="2" fillId="0" borderId="13" xfId="0" applyFont="1" applyBorder="1" applyAlignment="1" applyProtection="1">
      <alignment horizontal="left" vertical="center"/>
      <protection locked="0"/>
    </xf>
    <xf numFmtId="0" fontId="2" fillId="0" borderId="13" xfId="0" applyFont="1" applyBorder="1" applyAlignment="1">
      <alignment horizontal="left" vertical="center"/>
    </xf>
    <xf numFmtId="0" fontId="2" fillId="0" borderId="0" xfId="0" applyFont="1" applyAlignment="1" applyProtection="1">
      <alignment vertical="top" wrapText="1"/>
      <protection locked="0"/>
    </xf>
    <xf numFmtId="0" fontId="3" fillId="0" borderId="0" xfId="0" applyFont="1" applyAlignment="1" applyProtection="1">
      <alignment horizontal="center" vertical="center" wrapText="1"/>
      <protection locked="0"/>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4" fillId="0" borderId="13" xfId="0" applyFont="1" applyBorder="1" applyAlignment="1">
      <alignment horizontal="center" vertical="center" wrapText="1"/>
    </xf>
    <xf numFmtId="0" fontId="4" fillId="0" borderId="11" xfId="0" applyFont="1" applyBorder="1" applyAlignment="1" applyProtection="1">
      <alignment horizontal="center" vertical="center" wrapText="1"/>
      <protection locked="0"/>
    </xf>
    <xf numFmtId="179" fontId="5" fillId="0" borderId="7" xfId="0" applyNumberFormat="1" applyFont="1" applyBorder="1" applyAlignment="1">
      <alignment horizontal="right" vertical="center"/>
    </xf>
    <xf numFmtId="0" fontId="2" fillId="2" borderId="11" xfId="0" applyFont="1" applyFill="1" applyBorder="1" applyAlignment="1">
      <alignment horizontal="left" vertical="center"/>
    </xf>
    <xf numFmtId="0" fontId="2" fillId="0" borderId="0" xfId="0" applyFont="1" applyAlignment="1" applyProtection="1">
      <alignment horizontal="right" vertical="center" wrapText="1"/>
      <protection locked="0"/>
    </xf>
    <xf numFmtId="0" fontId="2" fillId="0" borderId="0" xfId="0" applyFont="1" applyAlignment="1" applyProtection="1">
      <alignment horizontal="right" wrapText="1"/>
      <protection locked="0"/>
    </xf>
    <xf numFmtId="0" fontId="4" fillId="0" borderId="3" xfId="0" applyFont="1" applyBorder="1" applyAlignment="1" applyProtection="1">
      <alignment horizontal="center" vertical="center"/>
      <protection locked="0"/>
    </xf>
    <xf numFmtId="0" fontId="4" fillId="0" borderId="13" xfId="0" applyFont="1" applyBorder="1" applyAlignment="1" applyProtection="1">
      <alignment horizontal="center" vertical="center"/>
      <protection locked="0"/>
    </xf>
    <xf numFmtId="0" fontId="4" fillId="0" borderId="13" xfId="0" applyFont="1" applyBorder="1" applyAlignment="1" applyProtection="1">
      <alignment horizontal="center" vertical="center" wrapText="1"/>
      <protection locked="0"/>
    </xf>
    <xf numFmtId="0" fontId="2" fillId="0" borderId="0" xfId="0" applyFont="1" applyAlignment="1">
      <alignment horizontal="left" vertical="center"/>
    </xf>
    <xf numFmtId="178" fontId="7" fillId="0" borderId="7" xfId="51" applyFont="1" applyAlignment="1">
      <alignment horizontal="center" vertical="center"/>
    </xf>
    <xf numFmtId="178" fontId="7" fillId="0" borderId="7" xfId="0" applyNumberFormat="1" applyFont="1" applyBorder="1" applyAlignment="1">
      <alignment horizontal="center" vertical="center"/>
    </xf>
    <xf numFmtId="3" fontId="5" fillId="0" borderId="11" xfId="0" applyNumberFormat="1" applyFont="1" applyBorder="1" applyAlignment="1">
      <alignment horizontal="right" vertical="center"/>
    </xf>
    <xf numFmtId="0" fontId="2" fillId="2" borderId="11" xfId="0" applyFont="1" applyFill="1" applyBorder="1" applyAlignment="1">
      <alignment horizontal="right" vertical="center"/>
    </xf>
    <xf numFmtId="0" fontId="2" fillId="2" borderId="0" xfId="0" applyFont="1" applyFill="1" applyAlignment="1">
      <alignment horizontal="left" vertical="center"/>
    </xf>
    <xf numFmtId="179" fontId="7" fillId="0" borderId="0" xfId="0" applyNumberFormat="1" applyFont="1" applyAlignment="1">
      <alignment horizontal="left" vertical="center"/>
    </xf>
    <xf numFmtId="0" fontId="2" fillId="0" borderId="0" xfId="0" applyFont="1" applyAlignment="1">
      <alignment horizontal="right"/>
    </xf>
    <xf numFmtId="0" fontId="11" fillId="0" borderId="0" xfId="0" applyFont="1" applyAlignment="1" applyProtection="1">
      <alignment horizontal="right"/>
      <protection locked="0"/>
    </xf>
    <xf numFmtId="49" fontId="11" fillId="0" borderId="0" xfId="0" applyNumberFormat="1" applyFont="1" applyProtection="1">
      <protection locked="0"/>
    </xf>
    <xf numFmtId="0" fontId="1" fillId="0" borderId="0" xfId="0" applyFont="1" applyAlignment="1">
      <alignment horizontal="right"/>
    </xf>
    <xf numFmtId="0" fontId="12" fillId="0" borderId="0" xfId="0" applyFont="1" applyAlignment="1" applyProtection="1">
      <alignment horizontal="center" vertical="center" wrapText="1"/>
      <protection locked="0"/>
    </xf>
    <xf numFmtId="0" fontId="12" fillId="0" borderId="0" xfId="0" applyFont="1" applyAlignment="1" applyProtection="1">
      <alignment horizontal="center" vertical="center"/>
      <protection locked="0"/>
    </xf>
    <xf numFmtId="0" fontId="12" fillId="0" borderId="0" xfId="0" applyFont="1" applyAlignment="1">
      <alignment horizontal="center" vertical="center"/>
    </xf>
    <xf numFmtId="0" fontId="4" fillId="0" borderId="1" xfId="0" applyFont="1" applyBorder="1" applyAlignment="1" applyProtection="1">
      <alignment horizontal="center" vertical="center"/>
      <protection locked="0"/>
    </xf>
    <xf numFmtId="49" fontId="4" fillId="0" borderId="1" xfId="0" applyNumberFormat="1" applyFont="1" applyBorder="1" applyAlignment="1" applyProtection="1">
      <alignment horizontal="center" vertical="center" wrapText="1"/>
      <protection locked="0"/>
    </xf>
    <xf numFmtId="0" fontId="4" fillId="0" borderId="5" xfId="0" applyFont="1" applyBorder="1" applyAlignment="1" applyProtection="1">
      <alignment horizontal="center" vertical="center"/>
      <protection locked="0"/>
    </xf>
    <xf numFmtId="49" fontId="4" fillId="0" borderId="5" xfId="0" applyNumberFormat="1" applyFont="1" applyBorder="1" applyAlignment="1" applyProtection="1">
      <alignment horizontal="center" vertical="center" wrapText="1"/>
      <protection locked="0"/>
    </xf>
    <xf numFmtId="49" fontId="4" fillId="0" borderId="7" xfId="0" applyNumberFormat="1" applyFont="1" applyBorder="1" applyAlignment="1" applyProtection="1">
      <alignment horizontal="center" vertical="center"/>
      <protection locked="0"/>
    </xf>
    <xf numFmtId="0" fontId="4" fillId="0" borderId="7" xfId="0" applyFont="1" applyBorder="1" applyAlignment="1">
      <alignment horizontal="center" vertical="center"/>
    </xf>
    <xf numFmtId="0" fontId="1" fillId="0" borderId="3"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7" xfId="0" applyFont="1" applyBorder="1" applyAlignment="1">
      <alignment horizontal="center" vertical="center" wrapText="1"/>
    </xf>
    <xf numFmtId="0" fontId="5" fillId="0" borderId="7" xfId="0" applyFont="1" applyBorder="1" applyAlignment="1">
      <alignment horizontal="left" vertical="center" wrapText="1" indent="1"/>
    </xf>
    <xf numFmtId="0" fontId="5" fillId="0" borderId="7" xfId="0" applyFont="1" applyBorder="1" applyAlignment="1">
      <alignment horizontal="left" vertical="center" wrapText="1"/>
    </xf>
    <xf numFmtId="0" fontId="5" fillId="0" borderId="1" xfId="0" applyFont="1" applyBorder="1" applyAlignment="1">
      <alignment horizontal="left" vertical="center" wrapText="1" indent="2"/>
    </xf>
    <xf numFmtId="0" fontId="5" fillId="2" borderId="1" xfId="0" applyFont="1" applyFill="1" applyBorder="1" applyAlignment="1" applyProtection="1">
      <alignment horizontal="left" vertical="center" wrapText="1"/>
      <protection locked="0"/>
    </xf>
    <xf numFmtId="0" fontId="5" fillId="0" borderId="5" xfId="0" applyFont="1" applyBorder="1" applyAlignment="1">
      <alignment horizontal="left" vertical="center" wrapText="1" indent="2"/>
    </xf>
    <xf numFmtId="0" fontId="5" fillId="2" borderId="5" xfId="0" applyFont="1" applyFill="1" applyBorder="1" applyAlignment="1" applyProtection="1">
      <alignment horizontal="left" vertical="center" wrapText="1"/>
      <protection locked="0"/>
    </xf>
    <xf numFmtId="0" fontId="5" fillId="0" borderId="6" xfId="0" applyFont="1" applyBorder="1" applyAlignment="1">
      <alignment horizontal="left" vertical="center" wrapText="1" indent="2"/>
    </xf>
    <xf numFmtId="0" fontId="5" fillId="2" borderId="6" xfId="0" applyFont="1" applyFill="1" applyBorder="1" applyAlignment="1" applyProtection="1">
      <alignment horizontal="left" vertical="center" wrapText="1"/>
      <protection locked="0"/>
    </xf>
    <xf numFmtId="0" fontId="1" fillId="0" borderId="0" xfId="0" applyFont="1" applyAlignment="1">
      <alignment vertical="top"/>
    </xf>
    <xf numFmtId="0" fontId="1" fillId="0" borderId="1" xfId="0" applyFont="1" applyBorder="1" applyAlignment="1">
      <alignment horizontal="center" vertical="center"/>
    </xf>
    <xf numFmtId="0" fontId="5" fillId="0" borderId="7" xfId="0" applyFont="1" applyBorder="1" applyAlignment="1">
      <alignment vertical="center" wrapText="1"/>
    </xf>
    <xf numFmtId="0" fontId="1" fillId="0" borderId="12" xfId="0" applyFont="1" applyBorder="1" applyAlignment="1" applyProtection="1">
      <alignment horizontal="center" vertical="center" wrapText="1"/>
      <protection locked="0"/>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2" xfId="0" applyFont="1" applyBorder="1" applyAlignment="1" applyProtection="1">
      <alignment horizontal="center" vertical="center" wrapText="1"/>
      <protection locked="0"/>
    </xf>
    <xf numFmtId="0" fontId="4" fillId="0" borderId="11" xfId="0" applyFont="1" applyBorder="1" applyAlignment="1">
      <alignment horizontal="center" vertical="center"/>
    </xf>
    <xf numFmtId="0" fontId="2" fillId="0" borderId="0" xfId="0" applyFont="1" applyAlignment="1">
      <alignment horizontal="right" vertical="center"/>
    </xf>
    <xf numFmtId="0" fontId="1" fillId="0" borderId="0" xfId="0" applyFont="1" applyAlignment="1" applyProtection="1">
      <alignment vertical="top"/>
      <protection locked="0"/>
    </xf>
    <xf numFmtId="49" fontId="1" fillId="0" borderId="0" xfId="0" applyNumberFormat="1" applyFont="1" applyProtection="1">
      <protection locked="0"/>
    </xf>
    <xf numFmtId="0" fontId="4" fillId="0" borderId="0" xfId="0" applyFont="1" applyAlignment="1" applyProtection="1">
      <alignment horizontal="left" vertical="center"/>
      <protection locked="0"/>
    </xf>
    <xf numFmtId="0" fontId="4" fillId="0" borderId="6" xfId="0" applyFont="1" applyBorder="1" applyAlignment="1" applyProtection="1">
      <alignment horizontal="center" vertical="center"/>
      <protection locked="0"/>
    </xf>
    <xf numFmtId="0" fontId="5" fillId="0" borderId="7" xfId="0" applyFont="1" applyBorder="1" applyAlignment="1">
      <alignment horizontal="left" vertical="center"/>
    </xf>
    <xf numFmtId="0" fontId="4" fillId="0" borderId="2" xfId="0" applyFont="1" applyBorder="1" applyAlignment="1" applyProtection="1">
      <alignment horizontal="center" vertical="center"/>
      <protection locked="0"/>
    </xf>
    <xf numFmtId="0" fontId="4" fillId="0" borderId="2"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0" borderId="0" xfId="0" applyFont="1" applyAlignment="1">
      <alignment horizontal="right" vertical="center" wrapText="1"/>
    </xf>
    <xf numFmtId="0" fontId="13" fillId="0" borderId="0" xfId="0" applyFont="1" applyAlignment="1">
      <alignment horizontal="center" vertical="center"/>
    </xf>
    <xf numFmtId="0" fontId="1" fillId="2" borderId="0" xfId="0" applyFont="1" applyFill="1" applyAlignment="1" applyProtection="1">
      <alignment horizontal="left" vertical="center" wrapText="1"/>
      <protection locked="0"/>
    </xf>
    <xf numFmtId="0" fontId="8" fillId="2" borderId="7" xfId="0" applyFont="1" applyFill="1" applyBorder="1" applyAlignment="1" applyProtection="1">
      <alignment vertical="top" wrapText="1"/>
      <protection locked="0"/>
    </xf>
    <xf numFmtId="49" fontId="4" fillId="0" borderId="2"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49" fontId="4" fillId="0" borderId="7" xfId="0" applyNumberFormat="1" applyFont="1" applyBorder="1" applyAlignment="1">
      <alignment horizontal="center" vertical="center"/>
    </xf>
    <xf numFmtId="0" fontId="5" fillId="0" borderId="7" xfId="0" applyFont="1" applyBorder="1" applyAlignment="1">
      <alignment horizontal="left" vertical="center" wrapText="1" indent="2"/>
    </xf>
    <xf numFmtId="0" fontId="1" fillId="0" borderId="4" xfId="0" applyFont="1" applyBorder="1" applyAlignment="1">
      <alignment horizontal="center" vertical="center"/>
    </xf>
    <xf numFmtId="0" fontId="8" fillId="2" borderId="0" xfId="0" applyFont="1" applyFill="1" applyAlignment="1">
      <alignment horizontal="left" vertical="center"/>
    </xf>
    <xf numFmtId="0" fontId="14" fillId="0" borderId="7" xfId="0" applyFont="1" applyBorder="1" applyAlignment="1" applyProtection="1">
      <alignment horizontal="center" vertical="center" wrapText="1"/>
      <protection locked="0"/>
    </xf>
    <xf numFmtId="0" fontId="14" fillId="0" borderId="7" xfId="0" applyFont="1" applyBorder="1" applyAlignment="1" applyProtection="1">
      <alignment vertical="top" wrapText="1"/>
      <protection locked="0"/>
    </xf>
    <xf numFmtId="0" fontId="2" fillId="0" borderId="7" xfId="0" applyFont="1" applyBorder="1" applyAlignment="1" applyProtection="1">
      <alignment vertical="center" wrapText="1"/>
      <protection locked="0"/>
    </xf>
    <xf numFmtId="0" fontId="2" fillId="0" borderId="7" xfId="0" applyFont="1" applyBorder="1" applyAlignment="1">
      <alignment horizontal="left" vertical="center"/>
    </xf>
    <xf numFmtId="0" fontId="15" fillId="0" borderId="7" xfId="0" applyFont="1" applyBorder="1" applyAlignment="1">
      <alignment horizontal="center" vertical="center"/>
    </xf>
    <xf numFmtId="0" fontId="15" fillId="0" borderId="7" xfId="0" applyFont="1" applyBorder="1" applyAlignment="1" applyProtection="1">
      <alignment horizontal="center" vertical="center" wrapText="1"/>
      <protection locked="0"/>
    </xf>
    <xf numFmtId="179" fontId="16" fillId="0" borderId="7" xfId="0" applyNumberFormat="1" applyFont="1" applyBorder="1" applyAlignment="1">
      <alignment horizontal="right" vertical="center"/>
    </xf>
    <xf numFmtId="0" fontId="14" fillId="2" borderId="1" xfId="0" applyFont="1" applyFill="1" applyBorder="1" applyAlignment="1">
      <alignment horizontal="center" vertical="center"/>
    </xf>
    <xf numFmtId="0" fontId="14" fillId="0" borderId="2" xfId="0" applyFont="1" applyBorder="1" applyAlignment="1" applyProtection="1">
      <alignment horizontal="center" vertical="center"/>
      <protection locked="0"/>
    </xf>
    <xf numFmtId="0" fontId="14" fillId="0" borderId="3" xfId="0" applyFont="1" applyBorder="1" applyAlignment="1" applyProtection="1">
      <alignment horizontal="center" vertical="center"/>
      <protection locked="0"/>
    </xf>
    <xf numFmtId="0" fontId="14" fillId="0" borderId="4" xfId="0" applyFont="1" applyBorder="1" applyAlignment="1" applyProtection="1">
      <alignment horizontal="center" vertical="center"/>
      <protection locked="0"/>
    </xf>
    <xf numFmtId="0" fontId="14" fillId="0" borderId="1" xfId="0" applyFont="1" applyBorder="1" applyAlignment="1" applyProtection="1">
      <alignment horizontal="center" vertical="center"/>
      <protection locked="0"/>
    </xf>
    <xf numFmtId="0" fontId="14" fillId="2" borderId="6" xfId="0" applyFont="1" applyFill="1" applyBorder="1" applyAlignment="1" applyProtection="1">
      <alignment horizontal="center" vertical="center" wrapText="1"/>
      <protection locked="0"/>
    </xf>
    <xf numFmtId="0" fontId="14" fillId="0" borderId="6" xfId="0" applyFont="1" applyBorder="1" applyAlignment="1" applyProtection="1">
      <alignment horizontal="center" vertical="center"/>
      <protection locked="0"/>
    </xf>
    <xf numFmtId="0" fontId="14" fillId="0" borderId="7" xfId="0" applyFont="1" applyBorder="1" applyAlignment="1" applyProtection="1">
      <alignment horizontal="center" vertical="center"/>
      <protection locked="0"/>
    </xf>
    <xf numFmtId="0" fontId="5" fillId="2" borderId="7" xfId="0" applyFont="1" applyFill="1" applyBorder="1" applyAlignment="1">
      <alignment horizontal="left" vertical="center" wrapText="1"/>
    </xf>
    <xf numFmtId="0" fontId="5" fillId="2" borderId="7" xfId="0" applyFont="1" applyFill="1" applyBorder="1" applyAlignment="1">
      <alignment vertical="center" wrapText="1"/>
    </xf>
    <xf numFmtId="0" fontId="5" fillId="2" borderId="7" xfId="0" applyFont="1" applyFill="1" applyBorder="1" applyAlignment="1">
      <alignment horizontal="left" vertical="center" wrapText="1" indent="1"/>
    </xf>
    <xf numFmtId="0" fontId="5" fillId="2" borderId="7" xfId="0" applyFont="1" applyFill="1" applyBorder="1" applyAlignment="1">
      <alignment horizontal="left" vertical="center" wrapText="1" indent="2"/>
    </xf>
    <xf numFmtId="0" fontId="2" fillId="2" borderId="2" xfId="0" applyFont="1" applyFill="1" applyBorder="1" applyAlignment="1">
      <alignment horizontal="center" vertical="center" wrapText="1"/>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14" fillId="0" borderId="6"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10" xfId="0" applyFont="1" applyBorder="1" applyAlignment="1" applyProtection="1">
      <alignment horizontal="center" vertical="center" wrapText="1"/>
      <protection locked="0"/>
    </xf>
    <xf numFmtId="0" fontId="2" fillId="2" borderId="6" xfId="0" applyFont="1" applyFill="1" applyBorder="1" applyAlignment="1">
      <alignment horizontal="left" vertical="center"/>
    </xf>
    <xf numFmtId="0" fontId="2" fillId="2" borderId="7" xfId="0" applyFont="1" applyFill="1" applyBorder="1" applyAlignment="1">
      <alignment horizontal="center" vertical="center"/>
    </xf>
    <xf numFmtId="0" fontId="2" fillId="2" borderId="7" xfId="0" applyFont="1" applyFill="1" applyBorder="1" applyAlignment="1" applyProtection="1">
      <alignment horizontal="left" vertical="center" wrapText="1" indent="1"/>
      <protection locked="0"/>
    </xf>
    <xf numFmtId="0" fontId="8" fillId="0" borderId="7" xfId="0" applyFont="1" applyBorder="1" applyAlignment="1" applyProtection="1">
      <alignment vertical="top" wrapText="1"/>
      <protection locked="0"/>
    </xf>
    <xf numFmtId="0" fontId="1" fillId="0" borderId="4" xfId="0" applyFont="1" applyBorder="1" applyAlignment="1" applyProtection="1">
      <alignment horizontal="center" vertical="center" wrapText="1"/>
      <protection locked="0"/>
    </xf>
    <xf numFmtId="0" fontId="1" fillId="0" borderId="13" xfId="0" applyFont="1" applyBorder="1" applyAlignment="1" applyProtection="1">
      <alignment horizontal="center" vertical="center"/>
      <protection locked="0"/>
    </xf>
    <xf numFmtId="0" fontId="1" fillId="0" borderId="13" xfId="0"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0" fontId="2" fillId="2" borderId="11" xfId="0" applyFont="1" applyFill="1" applyBorder="1" applyAlignment="1" applyProtection="1">
      <alignment horizontal="right" vertical="center"/>
      <protection locked="0"/>
    </xf>
    <xf numFmtId="0" fontId="2" fillId="0" borderId="7" xfId="0" applyFont="1" applyBorder="1" applyAlignment="1" applyProtection="1">
      <alignment vertical="center"/>
      <protection locked="0"/>
    </xf>
    <xf numFmtId="181" fontId="0" fillId="0" borderId="0" xfId="0" applyNumberFormat="1"/>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Style" xfId="49"/>
    <cellStyle name="DateTimeStyle" xfId="50"/>
    <cellStyle name="IntegralNumberStyle" xfId="51"/>
    <cellStyle name="MoneyStyle" xfId="52"/>
    <cellStyle name="NumberStyle" xfId="53"/>
    <cellStyle name="PercentStyle" xfId="54"/>
    <cellStyle name="TextStyle" xfId="55"/>
    <cellStyle name="Time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E37"/>
  <sheetViews>
    <sheetView showGridLines="0" showZeros="0" tabSelected="1" workbookViewId="0">
      <pane ySplit="1" topLeftCell="A17" activePane="bottomLeft" state="frozen"/>
      <selection/>
      <selection pane="bottomLeft" activeCell="G31" sqref="G31"/>
    </sheetView>
  </sheetViews>
  <sheetFormatPr defaultColWidth="8.55555555555556" defaultRowHeight="12.75" customHeight="1" outlineLevelCol="4"/>
  <cols>
    <col min="1" max="4" width="41" customWidth="1"/>
  </cols>
  <sheetData>
    <row r="1" customHeight="1" spans="1:4">
      <c r="A1" s="1"/>
      <c r="B1" s="1"/>
      <c r="C1" s="1"/>
      <c r="D1" s="1"/>
    </row>
    <row r="2" ht="15" customHeight="1" spans="1:4">
      <c r="A2" s="49"/>
      <c r="B2" s="49"/>
      <c r="C2" s="49"/>
      <c r="D2" s="64" t="s">
        <v>0</v>
      </c>
    </row>
    <row r="3" ht="41.25" customHeight="1" spans="1:1">
      <c r="A3" s="44" t="str">
        <f>"2025"&amp;"年部门财务收支预算总表"</f>
        <v>2025年部门财务收支预算总表</v>
      </c>
    </row>
    <row r="4" ht="17.25" customHeight="1" spans="1:4">
      <c r="A4" s="47" t="str">
        <f>"单位名称："&amp;"昆明市五华区人民政府护国街道办事处"</f>
        <v>单位名称：昆明市五华区人民政府护国街道办事处</v>
      </c>
      <c r="B4" s="172"/>
      <c r="D4" s="151" t="s">
        <v>1</v>
      </c>
    </row>
    <row r="5" ht="23.25" customHeight="1" spans="1:4">
      <c r="A5" s="173" t="s">
        <v>2</v>
      </c>
      <c r="B5" s="174"/>
      <c r="C5" s="173" t="s">
        <v>3</v>
      </c>
      <c r="D5" s="174"/>
    </row>
    <row r="6" ht="24" customHeight="1" spans="1:4">
      <c r="A6" s="173" t="s">
        <v>4</v>
      </c>
      <c r="B6" s="173" t="s">
        <v>5</v>
      </c>
      <c r="C6" s="173" t="s">
        <v>6</v>
      </c>
      <c r="D6" s="173" t="s">
        <v>5</v>
      </c>
    </row>
    <row r="7" ht="17.25" customHeight="1" spans="1:4">
      <c r="A7" s="175" t="s">
        <v>7</v>
      </c>
      <c r="B7" s="105">
        <v>29441653.92</v>
      </c>
      <c r="C7" s="175" t="s">
        <v>8</v>
      </c>
      <c r="D7" s="81">
        <v>18601597.52</v>
      </c>
    </row>
    <row r="8" ht="17.25" customHeight="1" spans="1:4">
      <c r="A8" s="175" t="s">
        <v>9</v>
      </c>
      <c r="B8" s="81"/>
      <c r="C8" s="175" t="s">
        <v>10</v>
      </c>
      <c r="D8" s="81"/>
    </row>
    <row r="9" ht="17.25" customHeight="1" spans="1:4">
      <c r="A9" s="175" t="s">
        <v>11</v>
      </c>
      <c r="B9" s="81"/>
      <c r="C9" s="210" t="s">
        <v>12</v>
      </c>
      <c r="D9" s="81"/>
    </row>
    <row r="10" ht="17.25" customHeight="1" spans="1:4">
      <c r="A10" s="175" t="s">
        <v>13</v>
      </c>
      <c r="B10" s="81"/>
      <c r="C10" s="210" t="s">
        <v>14</v>
      </c>
      <c r="D10" s="81"/>
    </row>
    <row r="11" ht="17.25" customHeight="1" spans="1:4">
      <c r="A11" s="175" t="s">
        <v>15</v>
      </c>
      <c r="B11" s="81"/>
      <c r="C11" s="210" t="s">
        <v>16</v>
      </c>
      <c r="D11" s="81"/>
    </row>
    <row r="12" ht="17.25" customHeight="1" spans="1:4">
      <c r="A12" s="175" t="s">
        <v>17</v>
      </c>
      <c r="B12" s="81"/>
      <c r="C12" s="210" t="s">
        <v>18</v>
      </c>
      <c r="D12" s="81"/>
    </row>
    <row r="13" ht="17.25" customHeight="1" spans="1:4">
      <c r="A13" s="175" t="s">
        <v>19</v>
      </c>
      <c r="B13" s="81"/>
      <c r="C13" s="33" t="s">
        <v>20</v>
      </c>
      <c r="D13" s="81"/>
    </row>
    <row r="14" ht="17.25" customHeight="1" spans="1:4">
      <c r="A14" s="175" t="s">
        <v>21</v>
      </c>
      <c r="B14" s="81"/>
      <c r="C14" s="33" t="s">
        <v>22</v>
      </c>
      <c r="D14" s="81">
        <v>3779166.34</v>
      </c>
    </row>
    <row r="15" ht="17.25" customHeight="1" spans="1:4">
      <c r="A15" s="175" t="s">
        <v>23</v>
      </c>
      <c r="B15" s="81"/>
      <c r="C15" s="33" t="s">
        <v>24</v>
      </c>
      <c r="D15" s="81">
        <v>1172809.26</v>
      </c>
    </row>
    <row r="16" ht="17.25" customHeight="1" spans="1:4">
      <c r="A16" s="175" t="s">
        <v>25</v>
      </c>
      <c r="B16" s="81"/>
      <c r="C16" s="33" t="s">
        <v>26</v>
      </c>
      <c r="D16" s="81"/>
    </row>
    <row r="17" ht="17.25" customHeight="1" spans="1:4">
      <c r="A17" s="176"/>
      <c r="B17" s="81"/>
      <c r="C17" s="33" t="s">
        <v>27</v>
      </c>
      <c r="D17" s="81">
        <v>4967280</v>
      </c>
    </row>
    <row r="18" ht="17.25" customHeight="1" spans="1:4">
      <c r="A18" s="177"/>
      <c r="B18" s="81"/>
      <c r="C18" s="33" t="s">
        <v>28</v>
      </c>
      <c r="D18" s="81"/>
    </row>
    <row r="19" ht="17.25" customHeight="1" spans="1:4">
      <c r="A19" s="177"/>
      <c r="B19" s="81"/>
      <c r="C19" s="33" t="s">
        <v>29</v>
      </c>
      <c r="D19" s="81"/>
    </row>
    <row r="20" ht="17.25" customHeight="1" spans="1:4">
      <c r="A20" s="177"/>
      <c r="B20" s="81"/>
      <c r="C20" s="33" t="s">
        <v>30</v>
      </c>
      <c r="D20" s="81"/>
    </row>
    <row r="21" ht="17.25" customHeight="1" spans="1:4">
      <c r="A21" s="177"/>
      <c r="B21" s="81"/>
      <c r="C21" s="33" t="s">
        <v>31</v>
      </c>
      <c r="D21" s="81"/>
    </row>
    <row r="22" ht="17.25" customHeight="1" spans="1:4">
      <c r="A22" s="177"/>
      <c r="B22" s="81"/>
      <c r="C22" s="33" t="s">
        <v>32</v>
      </c>
      <c r="D22" s="81"/>
    </row>
    <row r="23" ht="17.25" customHeight="1" spans="1:4">
      <c r="A23" s="177"/>
      <c r="B23" s="81"/>
      <c r="C23" s="33" t="s">
        <v>33</v>
      </c>
      <c r="D23" s="81"/>
    </row>
    <row r="24" ht="17.25" customHeight="1" spans="1:4">
      <c r="A24" s="177"/>
      <c r="B24" s="81"/>
      <c r="C24" s="33" t="s">
        <v>34</v>
      </c>
      <c r="D24" s="81"/>
    </row>
    <row r="25" ht="17.25" customHeight="1" spans="1:4">
      <c r="A25" s="177"/>
      <c r="B25" s="81"/>
      <c r="C25" s="33" t="s">
        <v>35</v>
      </c>
      <c r="D25" s="81">
        <v>920800.8</v>
      </c>
    </row>
    <row r="26" ht="17.25" customHeight="1" spans="1:4">
      <c r="A26" s="177"/>
      <c r="B26" s="81"/>
      <c r="C26" s="33" t="s">
        <v>36</v>
      </c>
      <c r="D26" s="81"/>
    </row>
    <row r="27" ht="17.25" customHeight="1" spans="1:4">
      <c r="A27" s="177"/>
      <c r="B27" s="81"/>
      <c r="C27" s="176" t="s">
        <v>37</v>
      </c>
      <c r="D27" s="81"/>
    </row>
    <row r="28" ht="17.25" customHeight="1" spans="1:4">
      <c r="A28" s="177"/>
      <c r="B28" s="81"/>
      <c r="C28" s="33" t="s">
        <v>38</v>
      </c>
      <c r="D28" s="81"/>
    </row>
    <row r="29" ht="16.5" customHeight="1" spans="1:4">
      <c r="A29" s="177"/>
      <c r="B29" s="81"/>
      <c r="C29" s="33" t="s">
        <v>39</v>
      </c>
      <c r="D29" s="81"/>
    </row>
    <row r="30" ht="16.5" customHeight="1" spans="1:4">
      <c r="A30" s="177"/>
      <c r="B30" s="81"/>
      <c r="C30" s="176" t="s">
        <v>40</v>
      </c>
      <c r="D30" s="81"/>
    </row>
    <row r="31" ht="17.25" customHeight="1" spans="1:4">
      <c r="A31" s="177"/>
      <c r="B31" s="81"/>
      <c r="C31" s="176" t="s">
        <v>41</v>
      </c>
      <c r="D31" s="81"/>
    </row>
    <row r="32" ht="17.25" customHeight="1" spans="1:4">
      <c r="A32" s="177"/>
      <c r="B32" s="81"/>
      <c r="C32" s="33" t="s">
        <v>42</v>
      </c>
      <c r="D32" s="81"/>
    </row>
    <row r="33" ht="16.5" customHeight="1" spans="1:5">
      <c r="A33" s="177" t="s">
        <v>43</v>
      </c>
      <c r="B33" s="81">
        <v>29441653.92</v>
      </c>
      <c r="C33" s="177" t="s">
        <v>44</v>
      </c>
      <c r="D33" s="81">
        <v>29441653.92</v>
      </c>
      <c r="E33" s="211"/>
    </row>
    <row r="34" ht="16.5" customHeight="1" spans="1:4">
      <c r="A34" s="176" t="s">
        <v>45</v>
      </c>
      <c r="B34" s="81"/>
      <c r="C34" s="176" t="s">
        <v>46</v>
      </c>
      <c r="D34" s="81"/>
    </row>
    <row r="35" ht="16.5" customHeight="1" spans="1:4">
      <c r="A35" s="33" t="s">
        <v>47</v>
      </c>
      <c r="B35" s="81"/>
      <c r="C35" s="33" t="s">
        <v>47</v>
      </c>
      <c r="D35" s="81"/>
    </row>
    <row r="36" ht="16.5" customHeight="1" spans="1:4">
      <c r="A36" s="33" t="s">
        <v>48</v>
      </c>
      <c r="B36" s="81"/>
      <c r="C36" s="33" t="s">
        <v>49</v>
      </c>
      <c r="D36" s="81"/>
    </row>
    <row r="37" ht="16.5" customHeight="1" spans="1:4">
      <c r="A37" s="178" t="s">
        <v>50</v>
      </c>
      <c r="B37" s="81">
        <v>29441653.92</v>
      </c>
      <c r="C37" s="178" t="s">
        <v>51</v>
      </c>
      <c r="D37" s="81">
        <v>29441653.92</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1"/>
  <sheetViews>
    <sheetView showGridLines="0" showZeros="0" workbookViewId="0">
      <pane ySplit="1" topLeftCell="A2" activePane="bottomLeft" state="frozen"/>
      <selection/>
      <selection pane="bottomLeft" activeCell="C18" sqref="C18"/>
    </sheetView>
  </sheetViews>
  <sheetFormatPr defaultColWidth="8.55555555555556" defaultRowHeight="12.75" customHeight="1"/>
  <cols>
    <col min="1" max="1" width="15.8888888888889" customWidth="1"/>
    <col min="2" max="2" width="35" customWidth="1"/>
    <col min="3" max="19" width="22" customWidth="1"/>
  </cols>
  <sheetData>
    <row r="1" customHeight="1" spans="1:19">
      <c r="A1" s="1"/>
      <c r="B1" s="1"/>
      <c r="C1" s="1"/>
      <c r="D1" s="1"/>
      <c r="E1" s="1"/>
      <c r="F1" s="1"/>
      <c r="G1" s="1"/>
      <c r="H1" s="1"/>
      <c r="I1" s="1"/>
      <c r="J1" s="1"/>
      <c r="K1" s="1"/>
      <c r="L1" s="1"/>
      <c r="M1" s="1"/>
      <c r="N1" s="1"/>
      <c r="O1" s="1"/>
      <c r="P1" s="1"/>
      <c r="Q1" s="1"/>
      <c r="R1" s="1"/>
      <c r="S1" s="1"/>
    </row>
    <row r="2" ht="17.25" customHeight="1" spans="1:1">
      <c r="A2" s="64" t="s">
        <v>52</v>
      </c>
    </row>
    <row r="3" ht="41.25" customHeight="1" spans="1:1">
      <c r="A3" s="44" t="str">
        <f>"2025"&amp;"年部门收入预算表"</f>
        <v>2025年部门收入预算表</v>
      </c>
    </row>
    <row r="4" ht="17.25" customHeight="1" spans="1:19">
      <c r="A4" s="47" t="str">
        <f>"单位名称："&amp;"昆明市五华区人民政府护国街道办事处"</f>
        <v>单位名称：昆明市五华区人民政府护国街道办事处</v>
      </c>
      <c r="S4" s="49" t="s">
        <v>1</v>
      </c>
    </row>
    <row r="5" ht="21.75" customHeight="1" spans="1:19">
      <c r="A5" s="196" t="s">
        <v>53</v>
      </c>
      <c r="B5" s="197" t="s">
        <v>54</v>
      </c>
      <c r="C5" s="197" t="s">
        <v>55</v>
      </c>
      <c r="D5" s="198" t="s">
        <v>56</v>
      </c>
      <c r="E5" s="198"/>
      <c r="F5" s="198"/>
      <c r="G5" s="198"/>
      <c r="H5" s="198"/>
      <c r="I5" s="132"/>
      <c r="J5" s="198"/>
      <c r="K5" s="198"/>
      <c r="L5" s="198"/>
      <c r="M5" s="198"/>
      <c r="N5" s="205"/>
      <c r="O5" s="198" t="s">
        <v>45</v>
      </c>
      <c r="P5" s="198"/>
      <c r="Q5" s="198"/>
      <c r="R5" s="198"/>
      <c r="S5" s="205"/>
    </row>
    <row r="6" ht="27" customHeight="1" spans="1:19">
      <c r="A6" s="199"/>
      <c r="B6" s="200"/>
      <c r="C6" s="200"/>
      <c r="D6" s="200" t="s">
        <v>57</v>
      </c>
      <c r="E6" s="200" t="s">
        <v>58</v>
      </c>
      <c r="F6" s="200" t="s">
        <v>59</v>
      </c>
      <c r="G6" s="200" t="s">
        <v>60</v>
      </c>
      <c r="H6" s="200" t="s">
        <v>61</v>
      </c>
      <c r="I6" s="206" t="s">
        <v>62</v>
      </c>
      <c r="J6" s="207"/>
      <c r="K6" s="207"/>
      <c r="L6" s="207"/>
      <c r="M6" s="207"/>
      <c r="N6" s="208"/>
      <c r="O6" s="200" t="s">
        <v>57</v>
      </c>
      <c r="P6" s="200" t="s">
        <v>58</v>
      </c>
      <c r="Q6" s="200" t="s">
        <v>59</v>
      </c>
      <c r="R6" s="200" t="s">
        <v>60</v>
      </c>
      <c r="S6" s="200" t="s">
        <v>63</v>
      </c>
    </row>
    <row r="7" ht="30" customHeight="1" spans="1:19">
      <c r="A7" s="201"/>
      <c r="B7" s="106"/>
      <c r="C7" s="116"/>
      <c r="D7" s="116"/>
      <c r="E7" s="116"/>
      <c r="F7" s="116"/>
      <c r="G7" s="116"/>
      <c r="H7" s="116"/>
      <c r="I7" s="71" t="s">
        <v>57</v>
      </c>
      <c r="J7" s="208" t="s">
        <v>64</v>
      </c>
      <c r="K7" s="208" t="s">
        <v>65</v>
      </c>
      <c r="L7" s="208" t="s">
        <v>66</v>
      </c>
      <c r="M7" s="208" t="s">
        <v>67</v>
      </c>
      <c r="N7" s="208" t="s">
        <v>68</v>
      </c>
      <c r="O7" s="209"/>
      <c r="P7" s="209"/>
      <c r="Q7" s="209"/>
      <c r="R7" s="209"/>
      <c r="S7" s="116"/>
    </row>
    <row r="8" ht="15" customHeight="1" spans="1:19">
      <c r="A8" s="202">
        <v>1</v>
      </c>
      <c r="B8" s="202">
        <v>2</v>
      </c>
      <c r="C8" s="202">
        <v>3</v>
      </c>
      <c r="D8" s="202">
        <v>4</v>
      </c>
      <c r="E8" s="202">
        <v>5</v>
      </c>
      <c r="F8" s="202">
        <v>6</v>
      </c>
      <c r="G8" s="202">
        <v>7</v>
      </c>
      <c r="H8" s="202">
        <v>8</v>
      </c>
      <c r="I8" s="71">
        <v>9</v>
      </c>
      <c r="J8" s="202">
        <v>10</v>
      </c>
      <c r="K8" s="202">
        <v>11</v>
      </c>
      <c r="L8" s="202">
        <v>12</v>
      </c>
      <c r="M8" s="202">
        <v>13</v>
      </c>
      <c r="N8" s="202">
        <v>14</v>
      </c>
      <c r="O8" s="202">
        <v>15</v>
      </c>
      <c r="P8" s="202">
        <v>16</v>
      </c>
      <c r="Q8" s="202">
        <v>17</v>
      </c>
      <c r="R8" s="202">
        <v>18</v>
      </c>
      <c r="S8" s="202">
        <v>19</v>
      </c>
    </row>
    <row r="9" ht="18" customHeight="1" spans="1:19">
      <c r="A9" s="31">
        <v>554</v>
      </c>
      <c r="B9" s="31" t="s">
        <v>69</v>
      </c>
      <c r="C9" s="81">
        <v>29441653.92</v>
      </c>
      <c r="D9" s="81">
        <v>29441653.92</v>
      </c>
      <c r="E9" s="81">
        <v>29441653.92</v>
      </c>
      <c r="F9" s="81"/>
      <c r="G9" s="81"/>
      <c r="H9" s="81"/>
      <c r="I9" s="81"/>
      <c r="J9" s="81"/>
      <c r="K9" s="81"/>
      <c r="L9" s="81"/>
      <c r="M9" s="81"/>
      <c r="N9" s="81"/>
      <c r="O9" s="81"/>
      <c r="P9" s="81"/>
      <c r="Q9" s="81"/>
      <c r="R9" s="81"/>
      <c r="S9" s="81"/>
    </row>
    <row r="10" ht="18" customHeight="1" spans="1:19">
      <c r="A10" s="31">
        <v>554001</v>
      </c>
      <c r="B10" s="203" t="s">
        <v>69</v>
      </c>
      <c r="C10" s="81">
        <v>29441653.92</v>
      </c>
      <c r="D10" s="81">
        <v>29441653.92</v>
      </c>
      <c r="E10" s="81">
        <v>29441653.92</v>
      </c>
      <c r="F10" s="81"/>
      <c r="G10" s="81"/>
      <c r="H10" s="81"/>
      <c r="I10" s="81"/>
      <c r="J10" s="81"/>
      <c r="K10" s="81"/>
      <c r="L10" s="81"/>
      <c r="M10" s="81"/>
      <c r="N10" s="81"/>
      <c r="O10" s="81"/>
      <c r="P10" s="81"/>
      <c r="Q10" s="81"/>
      <c r="R10" s="81"/>
      <c r="S10" s="81"/>
    </row>
    <row r="11" ht="18" customHeight="1" spans="1:19">
      <c r="A11" s="52" t="s">
        <v>55</v>
      </c>
      <c r="B11" s="204"/>
      <c r="C11" s="81">
        <v>29441653.92</v>
      </c>
      <c r="D11" s="81">
        <v>29441653.92</v>
      </c>
      <c r="E11" s="81">
        <v>29441653.92</v>
      </c>
      <c r="F11" s="81"/>
      <c r="G11" s="81"/>
      <c r="H11" s="81"/>
      <c r="I11" s="81"/>
      <c r="J11" s="81"/>
      <c r="K11" s="81"/>
      <c r="L11" s="81"/>
      <c r="M11" s="81"/>
      <c r="N11" s="81"/>
      <c r="O11" s="81"/>
      <c r="P11" s="81"/>
      <c r="Q11" s="81"/>
      <c r="R11" s="81"/>
      <c r="S11" s="81"/>
    </row>
  </sheetData>
  <mergeCells count="20">
    <mergeCell ref="A2:S2"/>
    <mergeCell ref="A3:S3"/>
    <mergeCell ref="A4:B4"/>
    <mergeCell ref="D5:N5"/>
    <mergeCell ref="O5:S5"/>
    <mergeCell ref="I6:N6"/>
    <mergeCell ref="A11:B11"/>
    <mergeCell ref="A5:A7"/>
    <mergeCell ref="B5:B7"/>
    <mergeCell ref="C5:C7"/>
    <mergeCell ref="D6:D7"/>
    <mergeCell ref="E6:E7"/>
    <mergeCell ref="F6:F7"/>
    <mergeCell ref="G6:G7"/>
    <mergeCell ref="H6:H7"/>
    <mergeCell ref="O6:O7"/>
    <mergeCell ref="P6:P7"/>
    <mergeCell ref="Q6:Q7"/>
    <mergeCell ref="R6:R7"/>
    <mergeCell ref="S6:S7"/>
  </mergeCells>
  <printOptions horizontalCentered="1"/>
  <pageMargins left="0.96" right="0.96" top="0.72" bottom="0.72"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44"/>
  <sheetViews>
    <sheetView showGridLines="0" showZeros="0" workbookViewId="0">
      <pane ySplit="1" topLeftCell="A34" activePane="bottomLeft" state="frozen"/>
      <selection/>
      <selection pane="bottomLeft" activeCell="E38" sqref="E38:F38"/>
    </sheetView>
  </sheetViews>
  <sheetFormatPr defaultColWidth="8.55555555555556" defaultRowHeight="12.75" customHeight="1"/>
  <cols>
    <col min="1" max="1" width="14.3333333333333" customWidth="1"/>
    <col min="2" max="2" width="40.5555555555556" customWidth="1"/>
    <col min="3" max="8" width="24.5555555555556" customWidth="1"/>
    <col min="9" max="9" width="26.6666666666667" customWidth="1"/>
    <col min="10" max="11" width="24.4444444444444" customWidth="1"/>
    <col min="12" max="15" width="24.5555555555556" customWidth="1"/>
  </cols>
  <sheetData>
    <row r="1" customHeight="1" spans="1:15">
      <c r="A1" s="1"/>
      <c r="B1" s="1"/>
      <c r="C1" s="1"/>
      <c r="D1" s="1"/>
      <c r="E1" s="1"/>
      <c r="F1" s="1"/>
      <c r="G1" s="1"/>
      <c r="H1" s="1"/>
      <c r="I1" s="1"/>
      <c r="J1" s="1"/>
      <c r="K1" s="1"/>
      <c r="L1" s="1"/>
      <c r="M1" s="1"/>
      <c r="N1" s="1"/>
      <c r="O1" s="1"/>
    </row>
    <row r="2" ht="17.25" customHeight="1" spans="1:1">
      <c r="A2" s="49" t="s">
        <v>70</v>
      </c>
    </row>
    <row r="3" ht="41.25" customHeight="1" spans="1:1">
      <c r="A3" s="44" t="str">
        <f>"2025"&amp;"年部门支出预算表"</f>
        <v>2025年部门支出预算表</v>
      </c>
    </row>
    <row r="4" ht="17.25" customHeight="1" spans="1:15">
      <c r="A4" s="47" t="str">
        <f>"单位名称："&amp;"昆明市五华区人民政府护国街道办事处"</f>
        <v>单位名称：昆明市五华区人民政府护国街道办事处</v>
      </c>
      <c r="O4" s="49" t="s">
        <v>1</v>
      </c>
    </row>
    <row r="5" ht="27" customHeight="1" spans="1:15">
      <c r="A5" s="180" t="s">
        <v>71</v>
      </c>
      <c r="B5" s="180" t="s">
        <v>72</v>
      </c>
      <c r="C5" s="180" t="s">
        <v>55</v>
      </c>
      <c r="D5" s="181" t="s">
        <v>58</v>
      </c>
      <c r="E5" s="182"/>
      <c r="F5" s="183"/>
      <c r="G5" s="184" t="s">
        <v>59</v>
      </c>
      <c r="H5" s="184" t="s">
        <v>60</v>
      </c>
      <c r="I5" s="184" t="s">
        <v>73</v>
      </c>
      <c r="J5" s="181" t="s">
        <v>62</v>
      </c>
      <c r="K5" s="182"/>
      <c r="L5" s="182"/>
      <c r="M5" s="182"/>
      <c r="N5" s="193"/>
      <c r="O5" s="194"/>
    </row>
    <row r="6" ht="42" customHeight="1" spans="1:15">
      <c r="A6" s="185"/>
      <c r="B6" s="185"/>
      <c r="C6" s="186"/>
      <c r="D6" s="187" t="s">
        <v>57</v>
      </c>
      <c r="E6" s="187" t="s">
        <v>74</v>
      </c>
      <c r="F6" s="187" t="s">
        <v>75</v>
      </c>
      <c r="G6" s="186"/>
      <c r="H6" s="186"/>
      <c r="I6" s="195"/>
      <c r="J6" s="187" t="s">
        <v>57</v>
      </c>
      <c r="K6" s="173" t="s">
        <v>76</v>
      </c>
      <c r="L6" s="173" t="s">
        <v>77</v>
      </c>
      <c r="M6" s="173" t="s">
        <v>78</v>
      </c>
      <c r="N6" s="173" t="s">
        <v>79</v>
      </c>
      <c r="O6" s="173" t="s">
        <v>80</v>
      </c>
    </row>
    <row r="7" ht="18" customHeight="1" spans="1:15">
      <c r="A7" s="55" t="s">
        <v>81</v>
      </c>
      <c r="B7" s="55" t="s">
        <v>82</v>
      </c>
      <c r="C7" s="55" t="s">
        <v>83</v>
      </c>
      <c r="D7" s="57" t="s">
        <v>84</v>
      </c>
      <c r="E7" s="57" t="s">
        <v>85</v>
      </c>
      <c r="F7" s="57" t="s">
        <v>86</v>
      </c>
      <c r="G7" s="57" t="s">
        <v>87</v>
      </c>
      <c r="H7" s="57" t="s">
        <v>88</v>
      </c>
      <c r="I7" s="57" t="s">
        <v>89</v>
      </c>
      <c r="J7" s="57" t="s">
        <v>90</v>
      </c>
      <c r="K7" s="57" t="s">
        <v>91</v>
      </c>
      <c r="L7" s="57" t="s">
        <v>92</v>
      </c>
      <c r="M7" s="57" t="s">
        <v>93</v>
      </c>
      <c r="N7" s="55" t="s">
        <v>94</v>
      </c>
      <c r="O7" s="57" t="s">
        <v>95</v>
      </c>
    </row>
    <row r="8" ht="18" customHeight="1" spans="1:15">
      <c r="A8" s="188" t="s">
        <v>96</v>
      </c>
      <c r="B8" s="188" t="s">
        <v>97</v>
      </c>
      <c r="C8" s="105">
        <v>18601597.52</v>
      </c>
      <c r="D8" s="105">
        <v>18601597.52</v>
      </c>
      <c r="E8" s="105">
        <v>16334941.52</v>
      </c>
      <c r="F8" s="105">
        <v>2266656</v>
      </c>
      <c r="G8" s="57"/>
      <c r="H8" s="57"/>
      <c r="I8" s="57"/>
      <c r="J8" s="57"/>
      <c r="K8" s="57"/>
      <c r="L8" s="57"/>
      <c r="M8" s="57"/>
      <c r="N8" s="55"/>
      <c r="O8" s="57"/>
    </row>
    <row r="9" ht="18" customHeight="1" spans="1:15">
      <c r="A9" s="189" t="s">
        <v>98</v>
      </c>
      <c r="B9" s="190" t="s">
        <v>99</v>
      </c>
      <c r="C9" s="105">
        <v>50000</v>
      </c>
      <c r="D9" s="105">
        <v>50000</v>
      </c>
      <c r="E9" s="105">
        <v>50000</v>
      </c>
      <c r="F9" s="105"/>
      <c r="G9" s="57"/>
      <c r="H9" s="57"/>
      <c r="I9" s="57"/>
      <c r="J9" s="57"/>
      <c r="K9" s="57"/>
      <c r="L9" s="57"/>
      <c r="M9" s="57"/>
      <c r="N9" s="55"/>
      <c r="O9" s="57"/>
    </row>
    <row r="10" ht="18" customHeight="1" spans="1:15">
      <c r="A10" s="189" t="s">
        <v>100</v>
      </c>
      <c r="B10" s="191" t="s">
        <v>101</v>
      </c>
      <c r="C10" s="105">
        <v>50000</v>
      </c>
      <c r="D10" s="105">
        <v>50000</v>
      </c>
      <c r="E10" s="105">
        <v>50000</v>
      </c>
      <c r="F10" s="105"/>
      <c r="G10" s="57"/>
      <c r="H10" s="57"/>
      <c r="I10" s="57"/>
      <c r="J10" s="57"/>
      <c r="K10" s="57"/>
      <c r="L10" s="57"/>
      <c r="M10" s="57"/>
      <c r="N10" s="55"/>
      <c r="O10" s="57"/>
    </row>
    <row r="11" ht="18" customHeight="1" spans="1:15">
      <c r="A11" s="189" t="s">
        <v>102</v>
      </c>
      <c r="B11" s="190" t="s">
        <v>103</v>
      </c>
      <c r="C11" s="105">
        <v>10000</v>
      </c>
      <c r="D11" s="105">
        <v>10000</v>
      </c>
      <c r="E11" s="105"/>
      <c r="F11" s="105">
        <v>10000</v>
      </c>
      <c r="G11" s="57"/>
      <c r="H11" s="57"/>
      <c r="I11" s="57"/>
      <c r="J11" s="57"/>
      <c r="K11" s="57"/>
      <c r="L11" s="57"/>
      <c r="M11" s="57"/>
      <c r="N11" s="55"/>
      <c r="O11" s="57"/>
    </row>
    <row r="12" ht="18" customHeight="1" spans="1:15">
      <c r="A12" s="189" t="s">
        <v>104</v>
      </c>
      <c r="B12" s="191" t="s">
        <v>105</v>
      </c>
      <c r="C12" s="105">
        <v>10000</v>
      </c>
      <c r="D12" s="105">
        <v>10000</v>
      </c>
      <c r="E12" s="105"/>
      <c r="F12" s="105">
        <v>10000</v>
      </c>
      <c r="G12" s="57"/>
      <c r="H12" s="57"/>
      <c r="I12" s="57"/>
      <c r="J12" s="57"/>
      <c r="K12" s="57"/>
      <c r="L12" s="57"/>
      <c r="M12" s="57"/>
      <c r="N12" s="55"/>
      <c r="O12" s="57"/>
    </row>
    <row r="13" ht="18" customHeight="1" spans="1:15">
      <c r="A13" s="189" t="s">
        <v>106</v>
      </c>
      <c r="B13" s="190" t="s">
        <v>107</v>
      </c>
      <c r="C13" s="105">
        <v>11256594.4</v>
      </c>
      <c r="D13" s="105">
        <v>11256594.4</v>
      </c>
      <c r="E13" s="105">
        <v>9644938.4</v>
      </c>
      <c r="F13" s="105">
        <v>1611656</v>
      </c>
      <c r="G13" s="57"/>
      <c r="H13" s="57"/>
      <c r="I13" s="57"/>
      <c r="J13" s="57"/>
      <c r="K13" s="57"/>
      <c r="L13" s="57"/>
      <c r="M13" s="57"/>
      <c r="N13" s="55"/>
      <c r="O13" s="57"/>
    </row>
    <row r="14" ht="18" customHeight="1" spans="1:15">
      <c r="A14" s="189" t="s">
        <v>108</v>
      </c>
      <c r="B14" s="191" t="s">
        <v>109</v>
      </c>
      <c r="C14" s="105">
        <v>10041802.4</v>
      </c>
      <c r="D14" s="105">
        <v>10041802.4</v>
      </c>
      <c r="E14" s="105">
        <v>9644938.4</v>
      </c>
      <c r="F14" s="105">
        <v>396864</v>
      </c>
      <c r="G14" s="57"/>
      <c r="H14" s="57"/>
      <c r="I14" s="57"/>
      <c r="J14" s="57"/>
      <c r="K14" s="57"/>
      <c r="L14" s="57"/>
      <c r="M14" s="57"/>
      <c r="N14" s="55"/>
      <c r="O14" s="57"/>
    </row>
    <row r="15" ht="18" customHeight="1" spans="1:15">
      <c r="A15" s="189" t="s">
        <v>110</v>
      </c>
      <c r="B15" s="191" t="s">
        <v>111</v>
      </c>
      <c r="C15" s="105">
        <v>63792</v>
      </c>
      <c r="D15" s="105">
        <v>63792</v>
      </c>
      <c r="E15" s="105"/>
      <c r="F15" s="105">
        <v>63792</v>
      </c>
      <c r="G15" s="57"/>
      <c r="H15" s="57"/>
      <c r="I15" s="57"/>
      <c r="J15" s="57"/>
      <c r="K15" s="57"/>
      <c r="L15" s="57"/>
      <c r="M15" s="57"/>
      <c r="N15" s="55"/>
      <c r="O15" s="57"/>
    </row>
    <row r="16" ht="18" customHeight="1" spans="1:15">
      <c r="A16" s="189" t="s">
        <v>112</v>
      </c>
      <c r="B16" s="191" t="s">
        <v>113</v>
      </c>
      <c r="C16" s="105">
        <v>1151000</v>
      </c>
      <c r="D16" s="105">
        <v>1151000</v>
      </c>
      <c r="E16" s="105"/>
      <c r="F16" s="105">
        <v>1151000</v>
      </c>
      <c r="G16" s="57"/>
      <c r="H16" s="57"/>
      <c r="I16" s="57"/>
      <c r="J16" s="57"/>
      <c r="K16" s="57"/>
      <c r="L16" s="57"/>
      <c r="M16" s="57"/>
      <c r="N16" s="55"/>
      <c r="O16" s="57"/>
    </row>
    <row r="17" ht="18" customHeight="1" spans="1:15">
      <c r="A17" s="189" t="s">
        <v>114</v>
      </c>
      <c r="B17" s="190" t="s">
        <v>115</v>
      </c>
      <c r="C17" s="105">
        <v>100000</v>
      </c>
      <c r="D17" s="105">
        <v>100000</v>
      </c>
      <c r="E17" s="105">
        <v>100000</v>
      </c>
      <c r="F17" s="105"/>
      <c r="G17" s="57"/>
      <c r="H17" s="57"/>
      <c r="I17" s="57"/>
      <c r="J17" s="57"/>
      <c r="K17" s="57"/>
      <c r="L17" s="57"/>
      <c r="M17" s="57"/>
      <c r="N17" s="55"/>
      <c r="O17" s="57"/>
    </row>
    <row r="18" ht="18" customHeight="1" spans="1:15">
      <c r="A18" s="189" t="s">
        <v>116</v>
      </c>
      <c r="B18" s="191" t="s">
        <v>117</v>
      </c>
      <c r="C18" s="105">
        <v>100000</v>
      </c>
      <c r="D18" s="105">
        <v>100000</v>
      </c>
      <c r="E18" s="105">
        <v>100000</v>
      </c>
      <c r="F18" s="105"/>
      <c r="G18" s="57"/>
      <c r="H18" s="57"/>
      <c r="I18" s="57"/>
      <c r="J18" s="57"/>
      <c r="K18" s="57"/>
      <c r="L18" s="57"/>
      <c r="M18" s="57"/>
      <c r="N18" s="55"/>
      <c r="O18" s="57"/>
    </row>
    <row r="19" ht="18" customHeight="1" spans="1:15">
      <c r="A19" s="189" t="s">
        <v>118</v>
      </c>
      <c r="B19" s="190" t="s">
        <v>119</v>
      </c>
      <c r="C19" s="105">
        <v>645000</v>
      </c>
      <c r="D19" s="105">
        <v>645000</v>
      </c>
      <c r="E19" s="105"/>
      <c r="F19" s="105">
        <v>645000</v>
      </c>
      <c r="G19" s="57"/>
      <c r="H19" s="57"/>
      <c r="I19" s="57"/>
      <c r="J19" s="57"/>
      <c r="K19" s="57"/>
      <c r="L19" s="57"/>
      <c r="M19" s="57"/>
      <c r="N19" s="55"/>
      <c r="O19" s="57"/>
    </row>
    <row r="20" ht="18" customHeight="1" spans="1:15">
      <c r="A20" s="189" t="s">
        <v>120</v>
      </c>
      <c r="B20" s="191" t="s">
        <v>121</v>
      </c>
      <c r="C20" s="105">
        <v>645000</v>
      </c>
      <c r="D20" s="105">
        <v>645000</v>
      </c>
      <c r="E20" s="105"/>
      <c r="F20" s="105">
        <v>645000</v>
      </c>
      <c r="G20" s="57"/>
      <c r="H20" s="57"/>
      <c r="I20" s="57"/>
      <c r="J20" s="57"/>
      <c r="K20" s="57"/>
      <c r="L20" s="57"/>
      <c r="M20" s="57"/>
      <c r="N20" s="55"/>
      <c r="O20" s="57"/>
    </row>
    <row r="21" ht="18" customHeight="1" spans="1:15">
      <c r="A21" s="189" t="s">
        <v>122</v>
      </c>
      <c r="B21" s="190" t="s">
        <v>123</v>
      </c>
      <c r="C21" s="105">
        <v>6540003.12</v>
      </c>
      <c r="D21" s="105">
        <v>6540003.12</v>
      </c>
      <c r="E21" s="105">
        <v>6540003.12</v>
      </c>
      <c r="F21" s="105"/>
      <c r="G21" s="57"/>
      <c r="H21" s="57"/>
      <c r="I21" s="57"/>
      <c r="J21" s="57"/>
      <c r="K21" s="57"/>
      <c r="L21" s="57"/>
      <c r="M21" s="57"/>
      <c r="N21" s="55"/>
      <c r="O21" s="57"/>
    </row>
    <row r="22" ht="18" customHeight="1" spans="1:15">
      <c r="A22" s="189" t="s">
        <v>124</v>
      </c>
      <c r="B22" s="191" t="s">
        <v>125</v>
      </c>
      <c r="C22" s="105">
        <v>6540003.12</v>
      </c>
      <c r="D22" s="105">
        <v>6540003.12</v>
      </c>
      <c r="E22" s="105">
        <v>6540003.12</v>
      </c>
      <c r="F22" s="105"/>
      <c r="G22" s="57"/>
      <c r="H22" s="57"/>
      <c r="I22" s="57"/>
      <c r="J22" s="57"/>
      <c r="K22" s="57"/>
      <c r="L22" s="57"/>
      <c r="M22" s="57"/>
      <c r="N22" s="55"/>
      <c r="O22" s="57"/>
    </row>
    <row r="23" ht="18" customHeight="1" spans="1:15">
      <c r="A23" s="189" t="s">
        <v>126</v>
      </c>
      <c r="B23" s="188" t="s">
        <v>127</v>
      </c>
      <c r="C23" s="105">
        <v>3779166.34</v>
      </c>
      <c r="D23" s="105">
        <v>3779166.34</v>
      </c>
      <c r="E23" s="105">
        <v>3762066.34</v>
      </c>
      <c r="F23" s="105">
        <v>17100</v>
      </c>
      <c r="G23" s="57"/>
      <c r="H23" s="57"/>
      <c r="I23" s="57"/>
      <c r="J23" s="57"/>
      <c r="K23" s="57"/>
      <c r="L23" s="57"/>
      <c r="M23" s="57"/>
      <c r="N23" s="55"/>
      <c r="O23" s="57"/>
    </row>
    <row r="24" ht="18" customHeight="1" spans="1:15">
      <c r="A24" s="189" t="s">
        <v>128</v>
      </c>
      <c r="B24" s="190" t="s">
        <v>129</v>
      </c>
      <c r="C24" s="105">
        <v>3283821.82</v>
      </c>
      <c r="D24" s="105">
        <v>3283821.82</v>
      </c>
      <c r="E24" s="105">
        <v>3283821.82</v>
      </c>
      <c r="F24" s="105"/>
      <c r="G24" s="57"/>
      <c r="H24" s="57"/>
      <c r="I24" s="57"/>
      <c r="J24" s="57"/>
      <c r="K24" s="57"/>
      <c r="L24" s="57"/>
      <c r="M24" s="57"/>
      <c r="N24" s="55"/>
      <c r="O24" s="57"/>
    </row>
    <row r="25" ht="18" customHeight="1" spans="1:15">
      <c r="A25" s="189" t="s">
        <v>130</v>
      </c>
      <c r="B25" s="191" t="s">
        <v>131</v>
      </c>
      <c r="C25" s="105">
        <v>1584000</v>
      </c>
      <c r="D25" s="105">
        <v>1584000</v>
      </c>
      <c r="E25" s="105">
        <v>1584000</v>
      </c>
      <c r="F25" s="105"/>
      <c r="G25" s="57"/>
      <c r="H25" s="57"/>
      <c r="I25" s="57"/>
      <c r="J25" s="57"/>
      <c r="K25" s="57"/>
      <c r="L25" s="57"/>
      <c r="M25" s="57"/>
      <c r="N25" s="55"/>
      <c r="O25" s="57"/>
    </row>
    <row r="26" ht="18" customHeight="1" spans="1:15">
      <c r="A26" s="189" t="s">
        <v>132</v>
      </c>
      <c r="B26" s="191" t="s">
        <v>133</v>
      </c>
      <c r="C26" s="105">
        <v>624000</v>
      </c>
      <c r="D26" s="105">
        <v>624000</v>
      </c>
      <c r="E26" s="105">
        <v>624000</v>
      </c>
      <c r="F26" s="105"/>
      <c r="G26" s="57"/>
      <c r="H26" s="57"/>
      <c r="I26" s="57"/>
      <c r="J26" s="57"/>
      <c r="K26" s="57"/>
      <c r="L26" s="57"/>
      <c r="M26" s="57"/>
      <c r="N26" s="55"/>
      <c r="O26" s="57"/>
    </row>
    <row r="27" ht="18" customHeight="1" spans="1:15">
      <c r="A27" s="189" t="s">
        <v>134</v>
      </c>
      <c r="B27" s="191" t="s">
        <v>135</v>
      </c>
      <c r="C27" s="105">
        <v>875821.82</v>
      </c>
      <c r="D27" s="105">
        <v>875821.82</v>
      </c>
      <c r="E27" s="105">
        <v>875821.82</v>
      </c>
      <c r="F27" s="105"/>
      <c r="G27" s="57"/>
      <c r="H27" s="57"/>
      <c r="I27" s="57"/>
      <c r="J27" s="57"/>
      <c r="K27" s="57"/>
      <c r="L27" s="57"/>
      <c r="M27" s="57"/>
      <c r="N27" s="55"/>
      <c r="O27" s="57"/>
    </row>
    <row r="28" ht="18" customHeight="1" spans="1:15">
      <c r="A28" s="189" t="s">
        <v>136</v>
      </c>
      <c r="B28" s="191" t="s">
        <v>137</v>
      </c>
      <c r="C28" s="105">
        <v>200000</v>
      </c>
      <c r="D28" s="105">
        <v>200000</v>
      </c>
      <c r="E28" s="105">
        <v>200000</v>
      </c>
      <c r="F28" s="105"/>
      <c r="G28" s="57"/>
      <c r="H28" s="57"/>
      <c r="I28" s="57"/>
      <c r="J28" s="57"/>
      <c r="K28" s="57"/>
      <c r="L28" s="57"/>
      <c r="M28" s="57"/>
      <c r="N28" s="55"/>
      <c r="O28" s="57"/>
    </row>
    <row r="29" ht="18" customHeight="1" spans="1:15">
      <c r="A29" s="189" t="s">
        <v>138</v>
      </c>
      <c r="B29" s="190" t="s">
        <v>139</v>
      </c>
      <c r="C29" s="105">
        <v>17100</v>
      </c>
      <c r="D29" s="105">
        <v>17100</v>
      </c>
      <c r="E29" s="105"/>
      <c r="F29" s="105">
        <v>17100</v>
      </c>
      <c r="G29" s="57"/>
      <c r="H29" s="57"/>
      <c r="I29" s="57"/>
      <c r="J29" s="57"/>
      <c r="K29" s="57"/>
      <c r="L29" s="57"/>
      <c r="M29" s="57"/>
      <c r="N29" s="55"/>
      <c r="O29" s="57"/>
    </row>
    <row r="30" ht="18" customHeight="1" spans="1:15">
      <c r="A30" s="189" t="s">
        <v>140</v>
      </c>
      <c r="B30" s="191" t="s">
        <v>141</v>
      </c>
      <c r="C30" s="105">
        <v>17100</v>
      </c>
      <c r="D30" s="105">
        <v>17100</v>
      </c>
      <c r="E30" s="105"/>
      <c r="F30" s="105">
        <v>17100</v>
      </c>
      <c r="G30" s="57"/>
      <c r="H30" s="57"/>
      <c r="I30" s="57"/>
      <c r="J30" s="57"/>
      <c r="K30" s="57"/>
      <c r="L30" s="57"/>
      <c r="M30" s="57"/>
      <c r="N30" s="55"/>
      <c r="O30" s="57"/>
    </row>
    <row r="31" ht="18" customHeight="1" spans="1:15">
      <c r="A31" s="189" t="s">
        <v>142</v>
      </c>
      <c r="B31" s="190" t="s">
        <v>143</v>
      </c>
      <c r="C31" s="105">
        <v>478244.52</v>
      </c>
      <c r="D31" s="105">
        <v>478244.52</v>
      </c>
      <c r="E31" s="105">
        <v>478244.52</v>
      </c>
      <c r="F31" s="105"/>
      <c r="G31" s="57"/>
      <c r="H31" s="57"/>
      <c r="I31" s="57"/>
      <c r="J31" s="57"/>
      <c r="K31" s="57"/>
      <c r="L31" s="57"/>
      <c r="M31" s="57"/>
      <c r="N31" s="55"/>
      <c r="O31" s="57"/>
    </row>
    <row r="32" ht="18" customHeight="1" spans="1:15">
      <c r="A32" s="189" t="s">
        <v>144</v>
      </c>
      <c r="B32" s="191" t="s">
        <v>145</v>
      </c>
      <c r="C32" s="105">
        <v>478244.52</v>
      </c>
      <c r="D32" s="105">
        <v>478244.52</v>
      </c>
      <c r="E32" s="105">
        <v>478244.52</v>
      </c>
      <c r="F32" s="105"/>
      <c r="G32" s="57"/>
      <c r="H32" s="57"/>
      <c r="I32" s="57"/>
      <c r="J32" s="57"/>
      <c r="K32" s="57"/>
      <c r="L32" s="57"/>
      <c r="M32" s="57"/>
      <c r="N32" s="55"/>
      <c r="O32" s="57"/>
    </row>
    <row r="33" ht="18" customHeight="1" spans="1:15">
      <c r="A33" s="189" t="s">
        <v>146</v>
      </c>
      <c r="B33" s="188" t="s">
        <v>147</v>
      </c>
      <c r="C33" s="105">
        <v>1172809.26</v>
      </c>
      <c r="D33" s="105">
        <v>1172809.26</v>
      </c>
      <c r="E33" s="105">
        <v>1172809.26</v>
      </c>
      <c r="F33" s="105"/>
      <c r="G33" s="57"/>
      <c r="H33" s="57"/>
      <c r="I33" s="57"/>
      <c r="J33" s="57"/>
      <c r="K33" s="57"/>
      <c r="L33" s="57"/>
      <c r="M33" s="57"/>
      <c r="N33" s="55"/>
      <c r="O33" s="57"/>
    </row>
    <row r="34" ht="18" customHeight="1" spans="1:15">
      <c r="A34" s="189" t="s">
        <v>148</v>
      </c>
      <c r="B34" s="190" t="s">
        <v>149</v>
      </c>
      <c r="C34" s="105">
        <v>1172809.26</v>
      </c>
      <c r="D34" s="105">
        <v>1172809.26</v>
      </c>
      <c r="E34" s="105">
        <v>1172809.26</v>
      </c>
      <c r="F34" s="105"/>
      <c r="G34" s="57"/>
      <c r="H34" s="57"/>
      <c r="I34" s="57"/>
      <c r="J34" s="57"/>
      <c r="K34" s="57"/>
      <c r="L34" s="57"/>
      <c r="M34" s="57"/>
      <c r="N34" s="55"/>
      <c r="O34" s="57"/>
    </row>
    <row r="35" ht="18" customHeight="1" spans="1:15">
      <c r="A35" s="189" t="s">
        <v>150</v>
      </c>
      <c r="B35" s="191" t="s">
        <v>151</v>
      </c>
      <c r="C35" s="105">
        <v>463278.3</v>
      </c>
      <c r="D35" s="105">
        <v>463278.3</v>
      </c>
      <c r="E35" s="105">
        <v>463278.3</v>
      </c>
      <c r="F35" s="105"/>
      <c r="G35" s="57"/>
      <c r="H35" s="57"/>
      <c r="I35" s="57"/>
      <c r="J35" s="57"/>
      <c r="K35" s="57"/>
      <c r="L35" s="57"/>
      <c r="M35" s="57"/>
      <c r="N35" s="55"/>
      <c r="O35" s="57"/>
    </row>
    <row r="36" ht="18" customHeight="1" spans="1:15">
      <c r="A36" s="189" t="s">
        <v>152</v>
      </c>
      <c r="B36" s="191" t="s">
        <v>153</v>
      </c>
      <c r="C36" s="105">
        <v>629367.18</v>
      </c>
      <c r="D36" s="105">
        <v>629367.18</v>
      </c>
      <c r="E36" s="105">
        <v>629367.18</v>
      </c>
      <c r="F36" s="105"/>
      <c r="G36" s="57"/>
      <c r="H36" s="57"/>
      <c r="I36" s="57"/>
      <c r="J36" s="57"/>
      <c r="K36" s="57"/>
      <c r="L36" s="57"/>
      <c r="M36" s="57"/>
      <c r="N36" s="55"/>
      <c r="O36" s="57"/>
    </row>
    <row r="37" ht="18" customHeight="1" spans="1:15">
      <c r="A37" s="189" t="s">
        <v>154</v>
      </c>
      <c r="B37" s="191" t="s">
        <v>155</v>
      </c>
      <c r="C37" s="105">
        <v>80163.78</v>
      </c>
      <c r="D37" s="105">
        <v>80163.78</v>
      </c>
      <c r="E37" s="105">
        <v>80163.78</v>
      </c>
      <c r="F37" s="105"/>
      <c r="G37" s="57"/>
      <c r="H37" s="57"/>
      <c r="I37" s="57"/>
      <c r="J37" s="57"/>
      <c r="K37" s="57"/>
      <c r="L37" s="57"/>
      <c r="M37" s="57"/>
      <c r="N37" s="55"/>
      <c r="O37" s="57"/>
    </row>
    <row r="38" ht="18" customHeight="1" spans="1:15">
      <c r="A38" s="189" t="s">
        <v>156</v>
      </c>
      <c r="B38" s="188" t="s">
        <v>157</v>
      </c>
      <c r="C38" s="105">
        <v>4967280</v>
      </c>
      <c r="D38" s="105">
        <v>4967280</v>
      </c>
      <c r="E38" s="105">
        <v>3653280</v>
      </c>
      <c r="F38" s="105">
        <v>1314000</v>
      </c>
      <c r="G38" s="57"/>
      <c r="H38" s="57"/>
      <c r="I38" s="57"/>
      <c r="J38" s="57"/>
      <c r="K38" s="57"/>
      <c r="L38" s="57"/>
      <c r="M38" s="57"/>
      <c r="N38" s="55"/>
      <c r="O38" s="57"/>
    </row>
    <row r="39" ht="18" customHeight="1" spans="1:15">
      <c r="A39" s="189" t="s">
        <v>158</v>
      </c>
      <c r="B39" s="190" t="s">
        <v>159</v>
      </c>
      <c r="C39" s="105">
        <v>4967280</v>
      </c>
      <c r="D39" s="105">
        <v>4967280</v>
      </c>
      <c r="E39" s="105">
        <v>3653280</v>
      </c>
      <c r="F39" s="105">
        <v>1314000</v>
      </c>
      <c r="G39" s="57"/>
      <c r="H39" s="57"/>
      <c r="I39" s="57"/>
      <c r="J39" s="57"/>
      <c r="K39" s="57"/>
      <c r="L39" s="57"/>
      <c r="M39" s="57"/>
      <c r="N39" s="55"/>
      <c r="O39" s="57"/>
    </row>
    <row r="40" ht="18" customHeight="1" spans="1:15">
      <c r="A40" s="189" t="s">
        <v>160</v>
      </c>
      <c r="B40" s="191" t="s">
        <v>161</v>
      </c>
      <c r="C40" s="105">
        <v>4967280</v>
      </c>
      <c r="D40" s="105">
        <v>4967280</v>
      </c>
      <c r="E40" s="105">
        <v>3653280</v>
      </c>
      <c r="F40" s="105">
        <v>1314000</v>
      </c>
      <c r="G40" s="57"/>
      <c r="H40" s="57"/>
      <c r="I40" s="57"/>
      <c r="J40" s="57"/>
      <c r="K40" s="57"/>
      <c r="L40" s="57"/>
      <c r="M40" s="57"/>
      <c r="N40" s="55"/>
      <c r="O40" s="57"/>
    </row>
    <row r="41" ht="18" customHeight="1" spans="1:15">
      <c r="A41" s="189" t="s">
        <v>162</v>
      </c>
      <c r="B41" s="188" t="s">
        <v>163</v>
      </c>
      <c r="C41" s="105">
        <v>920800.8</v>
      </c>
      <c r="D41" s="105">
        <v>920800.8</v>
      </c>
      <c r="E41" s="105">
        <v>920800.8</v>
      </c>
      <c r="F41" s="105"/>
      <c r="G41" s="57"/>
      <c r="H41" s="57"/>
      <c r="I41" s="57"/>
      <c r="J41" s="57"/>
      <c r="K41" s="57"/>
      <c r="L41" s="57"/>
      <c r="M41" s="57"/>
      <c r="N41" s="55"/>
      <c r="O41" s="57"/>
    </row>
    <row r="42" ht="18" customHeight="1" spans="1:15">
      <c r="A42" s="189" t="s">
        <v>164</v>
      </c>
      <c r="B42" s="190" t="s">
        <v>165</v>
      </c>
      <c r="C42" s="105">
        <v>920800.8</v>
      </c>
      <c r="D42" s="105">
        <v>920800.8</v>
      </c>
      <c r="E42" s="105">
        <v>920800.8</v>
      </c>
      <c r="F42" s="105"/>
      <c r="G42" s="57"/>
      <c r="H42" s="57"/>
      <c r="I42" s="57"/>
      <c r="J42" s="57"/>
      <c r="K42" s="57"/>
      <c r="L42" s="57"/>
      <c r="M42" s="57"/>
      <c r="N42" s="55"/>
      <c r="O42" s="57"/>
    </row>
    <row r="43" ht="18" customHeight="1" spans="1:15">
      <c r="A43" s="189" t="s">
        <v>166</v>
      </c>
      <c r="B43" s="191" t="s">
        <v>167</v>
      </c>
      <c r="C43" s="105">
        <v>920800.8</v>
      </c>
      <c r="D43" s="105">
        <v>920800.8</v>
      </c>
      <c r="E43" s="105">
        <v>920800.8</v>
      </c>
      <c r="F43" s="105"/>
      <c r="G43" s="57"/>
      <c r="H43" s="57"/>
      <c r="I43" s="57"/>
      <c r="J43" s="57"/>
      <c r="K43" s="57"/>
      <c r="L43" s="57"/>
      <c r="M43" s="57"/>
      <c r="N43" s="55"/>
      <c r="O43" s="57"/>
    </row>
    <row r="44" ht="21" customHeight="1" spans="1:15">
      <c r="A44" s="192" t="s">
        <v>55</v>
      </c>
      <c r="B44" s="37"/>
      <c r="C44" s="81">
        <v>29441653.92</v>
      </c>
      <c r="D44" s="81">
        <v>29441653.92</v>
      </c>
      <c r="E44" s="81">
        <v>25843897.92</v>
      </c>
      <c r="F44" s="81">
        <v>3597756</v>
      </c>
      <c r="G44" s="81"/>
      <c r="H44" s="81"/>
      <c r="I44" s="81"/>
      <c r="J44" s="81"/>
      <c r="K44" s="81"/>
      <c r="L44" s="81"/>
      <c r="M44" s="81"/>
      <c r="N44" s="81"/>
      <c r="O44" s="81"/>
    </row>
  </sheetData>
  <mergeCells count="12">
    <mergeCell ref="A2:O2"/>
    <mergeCell ref="A3:O3"/>
    <mergeCell ref="A4:B4"/>
    <mergeCell ref="D5:F5"/>
    <mergeCell ref="J5:O5"/>
    <mergeCell ref="A44:B44"/>
    <mergeCell ref="A5:A6"/>
    <mergeCell ref="B5:B6"/>
    <mergeCell ref="C5:C6"/>
    <mergeCell ref="G5:G6"/>
    <mergeCell ref="H5:H6"/>
    <mergeCell ref="I5:I6"/>
  </mergeCells>
  <printOptions horizontalCentered="1"/>
  <pageMargins left="0.96" right="0.96" top="0.72" bottom="0.72"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5"/>
  <sheetViews>
    <sheetView showGridLines="0" showZeros="0" workbookViewId="0">
      <pane ySplit="1" topLeftCell="A5" activePane="bottomLeft" state="frozen"/>
      <selection/>
      <selection pane="bottomLeft" activeCell="D35" sqref="D35"/>
    </sheetView>
  </sheetViews>
  <sheetFormatPr defaultColWidth="8.55555555555556" defaultRowHeight="12.75" customHeight="1" outlineLevelCol="3"/>
  <cols>
    <col min="1" max="4" width="35.5555555555556" customWidth="1"/>
  </cols>
  <sheetData>
    <row r="1" customHeight="1" spans="1:4">
      <c r="A1" s="1"/>
      <c r="B1" s="1"/>
      <c r="C1" s="1"/>
      <c r="D1" s="1"/>
    </row>
    <row r="2" ht="15" customHeight="1" spans="1:4">
      <c r="A2" s="45"/>
      <c r="B2" s="49"/>
      <c r="C2" s="49"/>
      <c r="D2" s="49" t="s">
        <v>168</v>
      </c>
    </row>
    <row r="3" ht="41.25" customHeight="1" spans="1:1">
      <c r="A3" s="44" t="str">
        <f>"2025"&amp;"年部门财政拨款收支预算总表"</f>
        <v>2025年部门财政拨款收支预算总表</v>
      </c>
    </row>
    <row r="4" ht="17.25" customHeight="1" spans="1:4">
      <c r="A4" s="47" t="str">
        <f>"单位名称："&amp;"昆明市五华区人民政府护国街道办事处"</f>
        <v>单位名称：昆明市五华区人民政府护国街道办事处</v>
      </c>
      <c r="B4" s="172"/>
      <c r="D4" s="49" t="s">
        <v>1</v>
      </c>
    </row>
    <row r="5" ht="17.25" customHeight="1" spans="1:4">
      <c r="A5" s="173" t="s">
        <v>2</v>
      </c>
      <c r="B5" s="174"/>
      <c r="C5" s="173" t="s">
        <v>3</v>
      </c>
      <c r="D5" s="174"/>
    </row>
    <row r="6" ht="18.75" customHeight="1" spans="1:4">
      <c r="A6" s="173" t="s">
        <v>4</v>
      </c>
      <c r="B6" s="173" t="s">
        <v>5</v>
      </c>
      <c r="C6" s="173" t="s">
        <v>6</v>
      </c>
      <c r="D6" s="173" t="s">
        <v>5</v>
      </c>
    </row>
    <row r="7" ht="16.5" customHeight="1" spans="1:4">
      <c r="A7" s="175" t="s">
        <v>169</v>
      </c>
      <c r="B7" s="105">
        <v>29441653.92</v>
      </c>
      <c r="C7" s="175" t="s">
        <v>170</v>
      </c>
      <c r="D7" s="105">
        <v>29441653.92</v>
      </c>
    </row>
    <row r="8" ht="16.5" customHeight="1" spans="1:4">
      <c r="A8" s="175" t="s">
        <v>171</v>
      </c>
      <c r="B8" s="105">
        <v>29441653.92</v>
      </c>
      <c r="C8" s="175" t="s">
        <v>172</v>
      </c>
      <c r="D8" s="105">
        <v>18601597.52</v>
      </c>
    </row>
    <row r="9" ht="16.5" customHeight="1" spans="1:4">
      <c r="A9" s="175" t="s">
        <v>173</v>
      </c>
      <c r="B9" s="81"/>
      <c r="C9" s="175" t="s">
        <v>174</v>
      </c>
      <c r="D9" s="105"/>
    </row>
    <row r="10" ht="16.5" customHeight="1" spans="1:4">
      <c r="A10" s="175" t="s">
        <v>175</v>
      </c>
      <c r="B10" s="81"/>
      <c r="C10" s="175" t="s">
        <v>176</v>
      </c>
      <c r="D10" s="105"/>
    </row>
    <row r="11" ht="16.5" customHeight="1" spans="1:4">
      <c r="A11" s="175" t="s">
        <v>177</v>
      </c>
      <c r="B11" s="81"/>
      <c r="C11" s="175" t="s">
        <v>178</v>
      </c>
      <c r="D11" s="105"/>
    </row>
    <row r="12" ht="16.5" customHeight="1" spans="1:4">
      <c r="A12" s="175" t="s">
        <v>171</v>
      </c>
      <c r="B12" s="81"/>
      <c r="C12" s="175" t="s">
        <v>179</v>
      </c>
      <c r="D12" s="105"/>
    </row>
    <row r="13" ht="16.5" customHeight="1" spans="1:4">
      <c r="A13" s="176" t="s">
        <v>173</v>
      </c>
      <c r="B13" s="81"/>
      <c r="C13" s="69" t="s">
        <v>180</v>
      </c>
      <c r="D13" s="105"/>
    </row>
    <row r="14" ht="16.5" customHeight="1" spans="1:4">
      <c r="A14" s="176" t="s">
        <v>175</v>
      </c>
      <c r="B14" s="81"/>
      <c r="C14" s="69" t="s">
        <v>181</v>
      </c>
      <c r="D14" s="105"/>
    </row>
    <row r="15" ht="16.5" customHeight="1" spans="1:4">
      <c r="A15" s="177"/>
      <c r="B15" s="81"/>
      <c r="C15" s="69" t="s">
        <v>182</v>
      </c>
      <c r="D15" s="105">
        <v>3779166.34</v>
      </c>
    </row>
    <row r="16" ht="16.5" customHeight="1" spans="1:4">
      <c r="A16" s="177"/>
      <c r="B16" s="81"/>
      <c r="C16" s="69" t="s">
        <v>183</v>
      </c>
      <c r="D16" s="105">
        <v>1172809.26</v>
      </c>
    </row>
    <row r="17" ht="16.5" customHeight="1" spans="1:4">
      <c r="A17" s="177"/>
      <c r="B17" s="81"/>
      <c r="C17" s="69" t="s">
        <v>184</v>
      </c>
      <c r="D17" s="105"/>
    </row>
    <row r="18" ht="16.5" customHeight="1" spans="1:4">
      <c r="A18" s="177"/>
      <c r="B18" s="81"/>
      <c r="C18" s="69" t="s">
        <v>185</v>
      </c>
      <c r="D18" s="105">
        <v>4967280</v>
      </c>
    </row>
    <row r="19" ht="16.5" customHeight="1" spans="1:4">
      <c r="A19" s="177"/>
      <c r="B19" s="81"/>
      <c r="C19" s="69" t="s">
        <v>186</v>
      </c>
      <c r="D19" s="105"/>
    </row>
    <row r="20" ht="16.5" customHeight="1" spans="1:4">
      <c r="A20" s="177"/>
      <c r="B20" s="81"/>
      <c r="C20" s="69" t="s">
        <v>187</v>
      </c>
      <c r="D20" s="105"/>
    </row>
    <row r="21" ht="16.5" customHeight="1" spans="1:4">
      <c r="A21" s="177"/>
      <c r="B21" s="81"/>
      <c r="C21" s="69" t="s">
        <v>188</v>
      </c>
      <c r="D21" s="105"/>
    </row>
    <row r="22" ht="16.5" customHeight="1" spans="1:4">
      <c r="A22" s="177"/>
      <c r="B22" s="81"/>
      <c r="C22" s="69" t="s">
        <v>189</v>
      </c>
      <c r="D22" s="105"/>
    </row>
    <row r="23" ht="16.5" customHeight="1" spans="1:4">
      <c r="A23" s="177"/>
      <c r="B23" s="81"/>
      <c r="C23" s="69" t="s">
        <v>190</v>
      </c>
      <c r="D23" s="105"/>
    </row>
    <row r="24" ht="16.5" customHeight="1" spans="1:4">
      <c r="A24" s="177"/>
      <c r="B24" s="81"/>
      <c r="C24" s="69" t="s">
        <v>191</v>
      </c>
      <c r="D24" s="105"/>
    </row>
    <row r="25" ht="16.5" customHeight="1" spans="1:4">
      <c r="A25" s="177"/>
      <c r="B25" s="81"/>
      <c r="C25" s="69" t="s">
        <v>192</v>
      </c>
      <c r="D25" s="105"/>
    </row>
    <row r="26" ht="16.5" customHeight="1" spans="1:4">
      <c r="A26" s="177"/>
      <c r="B26" s="81"/>
      <c r="C26" s="69" t="s">
        <v>193</v>
      </c>
      <c r="D26" s="105">
        <v>920800.8</v>
      </c>
    </row>
    <row r="27" ht="16.5" customHeight="1" spans="1:4">
      <c r="A27" s="177"/>
      <c r="B27" s="81"/>
      <c r="C27" s="69" t="s">
        <v>194</v>
      </c>
      <c r="D27" s="105"/>
    </row>
    <row r="28" ht="16.5" customHeight="1" spans="1:4">
      <c r="A28" s="177"/>
      <c r="B28" s="81"/>
      <c r="C28" s="69" t="s">
        <v>195</v>
      </c>
      <c r="D28" s="105"/>
    </row>
    <row r="29" ht="16.5" customHeight="1" spans="1:4">
      <c r="A29" s="177"/>
      <c r="B29" s="81"/>
      <c r="C29" s="69" t="s">
        <v>196</v>
      </c>
      <c r="D29" s="105"/>
    </row>
    <row r="30" ht="16.5" customHeight="1" spans="1:4">
      <c r="A30" s="177"/>
      <c r="B30" s="81"/>
      <c r="C30" s="69" t="s">
        <v>197</v>
      </c>
      <c r="D30" s="105"/>
    </row>
    <row r="31" ht="16.5" customHeight="1" spans="1:4">
      <c r="A31" s="177"/>
      <c r="B31" s="81"/>
      <c r="C31" s="69" t="s">
        <v>198</v>
      </c>
      <c r="D31" s="105"/>
    </row>
    <row r="32" ht="16.5" customHeight="1" spans="1:4">
      <c r="A32" s="177"/>
      <c r="B32" s="81"/>
      <c r="C32" s="176" t="s">
        <v>199</v>
      </c>
      <c r="D32" s="105"/>
    </row>
    <row r="33" ht="16.5" customHeight="1" spans="1:4">
      <c r="A33" s="177"/>
      <c r="B33" s="81"/>
      <c r="C33" s="176" t="s">
        <v>200</v>
      </c>
      <c r="D33" s="105"/>
    </row>
    <row r="34" ht="16.5" customHeight="1" spans="1:4">
      <c r="A34" s="177"/>
      <c r="B34" s="81"/>
      <c r="C34" s="30" t="s">
        <v>201</v>
      </c>
      <c r="D34" s="81"/>
    </row>
    <row r="35" ht="15" customHeight="1" spans="1:4">
      <c r="A35" s="178" t="s">
        <v>50</v>
      </c>
      <c r="B35" s="179">
        <v>29441653.92</v>
      </c>
      <c r="C35" s="178" t="s">
        <v>51</v>
      </c>
      <c r="D35" s="179">
        <v>29441653.92</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44"/>
  <sheetViews>
    <sheetView showZeros="0" workbookViewId="0">
      <pane ySplit="1" topLeftCell="A2" activePane="bottomLeft" state="frozen"/>
      <selection/>
      <selection pane="bottomLeft" activeCell="E44" sqref="E44:G44"/>
    </sheetView>
  </sheetViews>
  <sheetFormatPr defaultColWidth="9.11111111111111" defaultRowHeight="14.25" customHeight="1" outlineLevelCol="6"/>
  <cols>
    <col min="1" max="1" width="20.1111111111111" customWidth="1"/>
    <col min="2" max="2" width="44" customWidth="1"/>
    <col min="3" max="7" width="24.1111111111111" customWidth="1"/>
  </cols>
  <sheetData>
    <row r="1" customHeight="1" spans="1:7">
      <c r="A1" s="1"/>
      <c r="B1" s="1"/>
      <c r="C1" s="1"/>
      <c r="D1" s="1"/>
      <c r="E1" s="1"/>
      <c r="F1" s="1"/>
      <c r="G1" s="1"/>
    </row>
    <row r="2" customHeight="1" spans="4:7">
      <c r="D2" s="143"/>
      <c r="F2" s="72"/>
      <c r="G2" s="151" t="s">
        <v>202</v>
      </c>
    </row>
    <row r="3" ht="41.25" customHeight="1" spans="1:7">
      <c r="A3" s="125" t="str">
        <f>"2025"&amp;"年一般公共预算支出预算表（按功能科目分类）"</f>
        <v>2025年一般公共预算支出预算表（按功能科目分类）</v>
      </c>
      <c r="B3" s="125"/>
      <c r="C3" s="125"/>
      <c r="D3" s="125"/>
      <c r="E3" s="125"/>
      <c r="F3" s="125"/>
      <c r="G3" s="125"/>
    </row>
    <row r="4" ht="18" customHeight="1" spans="1:7">
      <c r="A4" s="5" t="str">
        <f>"单位名称："&amp;"昆明市五华区人民政府护国街道办事处"</f>
        <v>单位名称：昆明市五华区人民政府护国街道办事处</v>
      </c>
      <c r="F4" s="122"/>
      <c r="G4" s="151" t="s">
        <v>1</v>
      </c>
    </row>
    <row r="5" ht="20.25" customHeight="1" spans="1:7">
      <c r="A5" s="167" t="s">
        <v>203</v>
      </c>
      <c r="B5" s="168"/>
      <c r="C5" s="126" t="s">
        <v>55</v>
      </c>
      <c r="D5" s="157" t="s">
        <v>74</v>
      </c>
      <c r="E5" s="12"/>
      <c r="F5" s="13"/>
      <c r="G5" s="148" t="s">
        <v>75</v>
      </c>
    </row>
    <row r="6" ht="20.25" customHeight="1" spans="1:7">
      <c r="A6" s="169" t="s">
        <v>71</v>
      </c>
      <c r="B6" s="169" t="s">
        <v>72</v>
      </c>
      <c r="C6" s="19"/>
      <c r="D6" s="131" t="s">
        <v>57</v>
      </c>
      <c r="E6" s="131" t="s">
        <v>204</v>
      </c>
      <c r="F6" s="131" t="s">
        <v>205</v>
      </c>
      <c r="G6" s="150"/>
    </row>
    <row r="7" ht="15" customHeight="1" spans="1:7">
      <c r="A7" s="60" t="s">
        <v>81</v>
      </c>
      <c r="B7" s="60" t="s">
        <v>82</v>
      </c>
      <c r="C7" s="60" t="s">
        <v>83</v>
      </c>
      <c r="D7" s="60" t="s">
        <v>84</v>
      </c>
      <c r="E7" s="60" t="s">
        <v>85</v>
      </c>
      <c r="F7" s="60" t="s">
        <v>86</v>
      </c>
      <c r="G7" s="60" t="s">
        <v>87</v>
      </c>
    </row>
    <row r="8" ht="15" customHeight="1" spans="1:7">
      <c r="A8" s="145" t="s">
        <v>96</v>
      </c>
      <c r="B8" s="136" t="s">
        <v>97</v>
      </c>
      <c r="C8" s="105">
        <v>18601597.52</v>
      </c>
      <c r="D8" s="105">
        <v>16334941.52</v>
      </c>
      <c r="E8" s="105">
        <v>13794383.52</v>
      </c>
      <c r="F8" s="105">
        <v>2540558</v>
      </c>
      <c r="G8" s="105">
        <v>2266656</v>
      </c>
    </row>
    <row r="9" ht="15" customHeight="1" spans="1:7">
      <c r="A9" s="145" t="s">
        <v>98</v>
      </c>
      <c r="B9" s="135" t="s">
        <v>99</v>
      </c>
      <c r="C9" s="105">
        <v>50000</v>
      </c>
      <c r="D9" s="105">
        <v>50000</v>
      </c>
      <c r="E9" s="105"/>
      <c r="F9" s="105">
        <v>50000</v>
      </c>
      <c r="G9" s="105"/>
    </row>
    <row r="10" ht="15" customHeight="1" spans="1:7">
      <c r="A10" s="145" t="s">
        <v>100</v>
      </c>
      <c r="B10" s="170" t="s">
        <v>101</v>
      </c>
      <c r="C10" s="105">
        <v>50000</v>
      </c>
      <c r="D10" s="105">
        <v>50000</v>
      </c>
      <c r="E10" s="105"/>
      <c r="F10" s="105">
        <v>50000</v>
      </c>
      <c r="G10" s="105"/>
    </row>
    <row r="11" ht="15" customHeight="1" spans="1:7">
      <c r="A11" s="145" t="s">
        <v>102</v>
      </c>
      <c r="B11" s="135" t="s">
        <v>103</v>
      </c>
      <c r="C11" s="105">
        <v>10000</v>
      </c>
      <c r="D11" s="105"/>
      <c r="E11" s="105"/>
      <c r="F11" s="105"/>
      <c r="G11" s="105">
        <v>10000</v>
      </c>
    </row>
    <row r="12" ht="15" customHeight="1" spans="1:7">
      <c r="A12" s="145" t="s">
        <v>104</v>
      </c>
      <c r="B12" s="170" t="s">
        <v>105</v>
      </c>
      <c r="C12" s="105">
        <v>10000</v>
      </c>
      <c r="D12" s="105"/>
      <c r="E12" s="105"/>
      <c r="F12" s="105"/>
      <c r="G12" s="105">
        <v>10000</v>
      </c>
    </row>
    <row r="13" ht="15" customHeight="1" spans="1:7">
      <c r="A13" s="145" t="s">
        <v>106</v>
      </c>
      <c r="B13" s="135" t="s">
        <v>107</v>
      </c>
      <c r="C13" s="105">
        <v>11256594.4</v>
      </c>
      <c r="D13" s="105">
        <v>9644938.4</v>
      </c>
      <c r="E13" s="105">
        <v>8827280.4</v>
      </c>
      <c r="F13" s="105">
        <v>817658</v>
      </c>
      <c r="G13" s="105">
        <v>1611656</v>
      </c>
    </row>
    <row r="14" ht="15" customHeight="1" spans="1:7">
      <c r="A14" s="145" t="s">
        <v>108</v>
      </c>
      <c r="B14" s="170" t="s">
        <v>109</v>
      </c>
      <c r="C14" s="105">
        <v>10041802.4</v>
      </c>
      <c r="D14" s="105">
        <v>9644938.4</v>
      </c>
      <c r="E14" s="105">
        <v>8827280.4</v>
      </c>
      <c r="F14" s="105">
        <v>817658</v>
      </c>
      <c r="G14" s="105">
        <v>396864</v>
      </c>
    </row>
    <row r="15" ht="15" customHeight="1" spans="1:7">
      <c r="A15" s="145" t="s">
        <v>110</v>
      </c>
      <c r="B15" s="170" t="s">
        <v>111</v>
      </c>
      <c r="C15" s="105">
        <v>63792</v>
      </c>
      <c r="D15" s="105"/>
      <c r="E15" s="105"/>
      <c r="F15" s="105"/>
      <c r="G15" s="105">
        <v>63792</v>
      </c>
    </row>
    <row r="16" ht="15" customHeight="1" spans="1:7">
      <c r="A16" s="145" t="s">
        <v>112</v>
      </c>
      <c r="B16" s="170" t="s">
        <v>113</v>
      </c>
      <c r="C16" s="105">
        <v>1151000</v>
      </c>
      <c r="D16" s="105"/>
      <c r="E16" s="105"/>
      <c r="F16" s="105"/>
      <c r="G16" s="105">
        <v>1151000</v>
      </c>
    </row>
    <row r="17" ht="15" customHeight="1" spans="1:7">
      <c r="A17" s="145" t="s">
        <v>114</v>
      </c>
      <c r="B17" s="135" t="s">
        <v>115</v>
      </c>
      <c r="C17" s="105">
        <v>100000</v>
      </c>
      <c r="D17" s="105">
        <v>100000</v>
      </c>
      <c r="E17" s="105"/>
      <c r="F17" s="105">
        <v>100000</v>
      </c>
      <c r="G17" s="105"/>
    </row>
    <row r="18" ht="15" customHeight="1" spans="1:7">
      <c r="A18" s="145" t="s">
        <v>116</v>
      </c>
      <c r="B18" s="170" t="s">
        <v>117</v>
      </c>
      <c r="C18" s="105">
        <v>100000</v>
      </c>
      <c r="D18" s="105">
        <v>100000</v>
      </c>
      <c r="E18" s="105"/>
      <c r="F18" s="105">
        <v>100000</v>
      </c>
      <c r="G18" s="105"/>
    </row>
    <row r="19" ht="15" customHeight="1" spans="1:7">
      <c r="A19" s="145" t="s">
        <v>118</v>
      </c>
      <c r="B19" s="135" t="s">
        <v>119</v>
      </c>
      <c r="C19" s="105">
        <v>645000</v>
      </c>
      <c r="D19" s="105"/>
      <c r="E19" s="105"/>
      <c r="F19" s="105"/>
      <c r="G19" s="105">
        <v>645000</v>
      </c>
    </row>
    <row r="20" ht="15" customHeight="1" spans="1:7">
      <c r="A20" s="145" t="s">
        <v>120</v>
      </c>
      <c r="B20" s="170" t="s">
        <v>121</v>
      </c>
      <c r="C20" s="105">
        <v>645000</v>
      </c>
      <c r="D20" s="105"/>
      <c r="E20" s="105"/>
      <c r="F20" s="105"/>
      <c r="G20" s="105">
        <v>645000</v>
      </c>
    </row>
    <row r="21" ht="15" customHeight="1" spans="1:7">
      <c r="A21" s="145" t="s">
        <v>122</v>
      </c>
      <c r="B21" s="135" t="s">
        <v>123</v>
      </c>
      <c r="C21" s="105">
        <v>6540003.12</v>
      </c>
      <c r="D21" s="105">
        <v>6540003.12</v>
      </c>
      <c r="E21" s="105">
        <v>4967103.12</v>
      </c>
      <c r="F21" s="105">
        <v>1572900</v>
      </c>
      <c r="G21" s="105"/>
    </row>
    <row r="22" ht="15" customHeight="1" spans="1:7">
      <c r="A22" s="145" t="s">
        <v>124</v>
      </c>
      <c r="B22" s="170" t="s">
        <v>125</v>
      </c>
      <c r="C22" s="105">
        <v>6540003.12</v>
      </c>
      <c r="D22" s="105">
        <v>6540003.12</v>
      </c>
      <c r="E22" s="105">
        <v>4967103.12</v>
      </c>
      <c r="F22" s="105">
        <v>1572900</v>
      </c>
      <c r="G22" s="105"/>
    </row>
    <row r="23" ht="15" customHeight="1" spans="1:7">
      <c r="A23" s="145" t="s">
        <v>126</v>
      </c>
      <c r="B23" s="136" t="s">
        <v>127</v>
      </c>
      <c r="C23" s="105">
        <v>3779166.34</v>
      </c>
      <c r="D23" s="105">
        <v>3762066.34</v>
      </c>
      <c r="E23" s="105">
        <v>3470466.34</v>
      </c>
      <c r="F23" s="105">
        <v>291600</v>
      </c>
      <c r="G23" s="105">
        <v>17100</v>
      </c>
    </row>
    <row r="24" ht="15" customHeight="1" spans="1:7">
      <c r="A24" s="145" t="s">
        <v>128</v>
      </c>
      <c r="B24" s="135" t="s">
        <v>129</v>
      </c>
      <c r="C24" s="105">
        <v>3283821.82</v>
      </c>
      <c r="D24" s="105">
        <v>3283821.82</v>
      </c>
      <c r="E24" s="105">
        <v>2992221.82</v>
      </c>
      <c r="F24" s="105">
        <v>291600</v>
      </c>
      <c r="G24" s="105"/>
    </row>
    <row r="25" ht="15" customHeight="1" spans="1:7">
      <c r="A25" s="145" t="s">
        <v>130</v>
      </c>
      <c r="B25" s="170" t="s">
        <v>131</v>
      </c>
      <c r="C25" s="105">
        <v>1584000</v>
      </c>
      <c r="D25" s="105">
        <v>1584000</v>
      </c>
      <c r="E25" s="105">
        <v>1386000</v>
      </c>
      <c r="F25" s="105">
        <v>198000</v>
      </c>
      <c r="G25" s="105"/>
    </row>
    <row r="26" ht="15" customHeight="1" spans="1:7">
      <c r="A26" s="145" t="s">
        <v>132</v>
      </c>
      <c r="B26" s="170" t="s">
        <v>133</v>
      </c>
      <c r="C26" s="105">
        <v>624000</v>
      </c>
      <c r="D26" s="105">
        <v>624000</v>
      </c>
      <c r="E26" s="105">
        <v>530400</v>
      </c>
      <c r="F26" s="105">
        <v>93600</v>
      </c>
      <c r="G26" s="105"/>
    </row>
    <row r="27" ht="15" customHeight="1" spans="1:7">
      <c r="A27" s="145" t="s">
        <v>134</v>
      </c>
      <c r="B27" s="170" t="s">
        <v>135</v>
      </c>
      <c r="C27" s="105">
        <v>875821.82</v>
      </c>
      <c r="D27" s="105">
        <v>875821.82</v>
      </c>
      <c r="E27" s="105">
        <v>875821.82</v>
      </c>
      <c r="F27" s="105"/>
      <c r="G27" s="105"/>
    </row>
    <row r="28" ht="15" customHeight="1" spans="1:7">
      <c r="A28" s="145" t="s">
        <v>136</v>
      </c>
      <c r="B28" s="170" t="s">
        <v>137</v>
      </c>
      <c r="C28" s="105">
        <v>200000</v>
      </c>
      <c r="D28" s="105">
        <v>200000</v>
      </c>
      <c r="E28" s="105">
        <v>200000</v>
      </c>
      <c r="F28" s="105"/>
      <c r="G28" s="105"/>
    </row>
    <row r="29" ht="15" customHeight="1" spans="1:7">
      <c r="A29" s="145" t="s">
        <v>138</v>
      </c>
      <c r="B29" s="135" t="s">
        <v>139</v>
      </c>
      <c r="C29" s="105">
        <v>17100</v>
      </c>
      <c r="D29" s="105"/>
      <c r="E29" s="105"/>
      <c r="F29" s="105"/>
      <c r="G29" s="105">
        <v>17100</v>
      </c>
    </row>
    <row r="30" ht="15" customHeight="1" spans="1:7">
      <c r="A30" s="145" t="s">
        <v>140</v>
      </c>
      <c r="B30" s="170" t="s">
        <v>141</v>
      </c>
      <c r="C30" s="105">
        <v>17100</v>
      </c>
      <c r="D30" s="105"/>
      <c r="E30" s="105"/>
      <c r="F30" s="105"/>
      <c r="G30" s="105">
        <v>17100</v>
      </c>
    </row>
    <row r="31" ht="15" customHeight="1" spans="1:7">
      <c r="A31" s="145" t="s">
        <v>142</v>
      </c>
      <c r="B31" s="135" t="s">
        <v>143</v>
      </c>
      <c r="C31" s="105">
        <v>478244.52</v>
      </c>
      <c r="D31" s="105">
        <v>478244.52</v>
      </c>
      <c r="E31" s="105">
        <v>478244.52</v>
      </c>
      <c r="F31" s="105"/>
      <c r="G31" s="105"/>
    </row>
    <row r="32" ht="15" customHeight="1" spans="1:7">
      <c r="A32" s="145" t="s">
        <v>144</v>
      </c>
      <c r="B32" s="170" t="s">
        <v>145</v>
      </c>
      <c r="C32" s="105">
        <v>478244.52</v>
      </c>
      <c r="D32" s="105">
        <v>478244.52</v>
      </c>
      <c r="E32" s="105">
        <v>478244.52</v>
      </c>
      <c r="F32" s="105"/>
      <c r="G32" s="105"/>
    </row>
    <row r="33" ht="15" customHeight="1" spans="1:7">
      <c r="A33" s="145" t="s">
        <v>146</v>
      </c>
      <c r="B33" s="136" t="s">
        <v>147</v>
      </c>
      <c r="C33" s="105">
        <v>1172809.26</v>
      </c>
      <c r="D33" s="105">
        <v>1172809.26</v>
      </c>
      <c r="E33" s="105">
        <v>1172809.26</v>
      </c>
      <c r="F33" s="105"/>
      <c r="G33" s="105"/>
    </row>
    <row r="34" ht="15" customHeight="1" spans="1:7">
      <c r="A34" s="145" t="s">
        <v>148</v>
      </c>
      <c r="B34" s="135" t="s">
        <v>149</v>
      </c>
      <c r="C34" s="105">
        <v>1172809.26</v>
      </c>
      <c r="D34" s="105">
        <v>1172809.26</v>
      </c>
      <c r="E34" s="105">
        <v>1172809.26</v>
      </c>
      <c r="F34" s="105"/>
      <c r="G34" s="105"/>
    </row>
    <row r="35" ht="15" customHeight="1" spans="1:7">
      <c r="A35" s="145" t="s">
        <v>150</v>
      </c>
      <c r="B35" s="170" t="s">
        <v>151</v>
      </c>
      <c r="C35" s="105">
        <v>463278.3</v>
      </c>
      <c r="D35" s="105">
        <v>463278.3</v>
      </c>
      <c r="E35" s="105">
        <v>463278.3</v>
      </c>
      <c r="F35" s="105"/>
      <c r="G35" s="105"/>
    </row>
    <row r="36" ht="15" customHeight="1" spans="1:7">
      <c r="A36" s="145" t="s">
        <v>152</v>
      </c>
      <c r="B36" s="170" t="s">
        <v>153</v>
      </c>
      <c r="C36" s="105">
        <v>629367.18</v>
      </c>
      <c r="D36" s="105">
        <v>629367.18</v>
      </c>
      <c r="E36" s="105">
        <v>629367.18</v>
      </c>
      <c r="F36" s="105"/>
      <c r="G36" s="105"/>
    </row>
    <row r="37" ht="15" customHeight="1" spans="1:7">
      <c r="A37" s="145" t="s">
        <v>154</v>
      </c>
      <c r="B37" s="170" t="s">
        <v>155</v>
      </c>
      <c r="C37" s="105">
        <v>80163.78</v>
      </c>
      <c r="D37" s="105">
        <v>80163.78</v>
      </c>
      <c r="E37" s="105">
        <v>80163.78</v>
      </c>
      <c r="F37" s="105"/>
      <c r="G37" s="105"/>
    </row>
    <row r="38" ht="15" customHeight="1" spans="1:7">
      <c r="A38" s="145" t="s">
        <v>156</v>
      </c>
      <c r="B38" s="136" t="s">
        <v>157</v>
      </c>
      <c r="C38" s="105">
        <v>4967280</v>
      </c>
      <c r="D38" s="105">
        <v>3653280</v>
      </c>
      <c r="E38" s="105">
        <v>3653280</v>
      </c>
      <c r="F38" s="105"/>
      <c r="G38" s="105">
        <v>1314000</v>
      </c>
    </row>
    <row r="39" ht="15" customHeight="1" spans="1:7">
      <c r="A39" s="145" t="s">
        <v>158</v>
      </c>
      <c r="B39" s="135" t="s">
        <v>159</v>
      </c>
      <c r="C39" s="105">
        <v>4967280</v>
      </c>
      <c r="D39" s="105">
        <v>3653280</v>
      </c>
      <c r="E39" s="105">
        <v>3653280</v>
      </c>
      <c r="F39" s="105"/>
      <c r="G39" s="105">
        <v>1314000</v>
      </c>
    </row>
    <row r="40" ht="15" customHeight="1" spans="1:7">
      <c r="A40" s="145" t="s">
        <v>160</v>
      </c>
      <c r="B40" s="170" t="s">
        <v>161</v>
      </c>
      <c r="C40" s="105">
        <v>4967280</v>
      </c>
      <c r="D40" s="105">
        <v>3653280</v>
      </c>
      <c r="E40" s="105">
        <v>3653280</v>
      </c>
      <c r="F40" s="105"/>
      <c r="G40" s="105">
        <v>1314000</v>
      </c>
    </row>
    <row r="41" ht="15" customHeight="1" spans="1:7">
      <c r="A41" s="145" t="s">
        <v>162</v>
      </c>
      <c r="B41" s="136" t="s">
        <v>163</v>
      </c>
      <c r="C41" s="105">
        <v>920800.8</v>
      </c>
      <c r="D41" s="105">
        <v>920800.8</v>
      </c>
      <c r="E41" s="105">
        <v>920800.8</v>
      </c>
      <c r="F41" s="105"/>
      <c r="G41" s="105"/>
    </row>
    <row r="42" ht="15" customHeight="1" spans="1:7">
      <c r="A42" s="145" t="s">
        <v>164</v>
      </c>
      <c r="B42" s="135" t="s">
        <v>165</v>
      </c>
      <c r="C42" s="105">
        <v>920800.8</v>
      </c>
      <c r="D42" s="105">
        <v>920800.8</v>
      </c>
      <c r="E42" s="105">
        <v>920800.8</v>
      </c>
      <c r="F42" s="105"/>
      <c r="G42" s="105"/>
    </row>
    <row r="43" ht="15" customHeight="1" spans="1:7">
      <c r="A43" s="145" t="s">
        <v>166</v>
      </c>
      <c r="B43" s="170" t="s">
        <v>167</v>
      </c>
      <c r="C43" s="105">
        <v>920800.8</v>
      </c>
      <c r="D43" s="105">
        <v>920800.8</v>
      </c>
      <c r="E43" s="105">
        <v>920800.8</v>
      </c>
      <c r="F43" s="105"/>
      <c r="G43" s="105"/>
    </row>
    <row r="44" ht="18" customHeight="1" spans="1:7">
      <c r="A44" s="80" t="s">
        <v>206</v>
      </c>
      <c r="B44" s="171" t="s">
        <v>206</v>
      </c>
      <c r="C44" s="105">
        <v>29441653.92</v>
      </c>
      <c r="D44" s="105">
        <v>25843897.92</v>
      </c>
      <c r="E44" s="105">
        <v>23011739.92</v>
      </c>
      <c r="F44" s="105">
        <v>2832158</v>
      </c>
      <c r="G44" s="105">
        <v>3597756</v>
      </c>
    </row>
  </sheetData>
  <mergeCells count="6">
    <mergeCell ref="A3:G3"/>
    <mergeCell ref="A5:B5"/>
    <mergeCell ref="D5:F5"/>
    <mergeCell ref="A44:B44"/>
    <mergeCell ref="C5:C6"/>
    <mergeCell ref="G5:G6"/>
  </mergeCells>
  <printOptions horizontalCentered="1"/>
  <pageMargins left="0.37" right="0.37" top="0.56" bottom="0.56" header="0.48" footer="0.48"/>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8"/>
  <sheetViews>
    <sheetView showZeros="0" workbookViewId="0">
      <pane ySplit="1" topLeftCell="A2" activePane="bottomLeft" state="frozen"/>
      <selection/>
      <selection pane="bottomLeft" activeCell="D15" sqref="D15"/>
    </sheetView>
  </sheetViews>
  <sheetFormatPr defaultColWidth="10.4444444444444" defaultRowHeight="14.25" customHeight="1" outlineLevelRow="7" outlineLevelCol="5"/>
  <cols>
    <col min="1" max="6" width="28.1111111111111" customWidth="1"/>
  </cols>
  <sheetData>
    <row r="1" customHeight="1" spans="1:6">
      <c r="A1" s="1"/>
      <c r="B1" s="1"/>
      <c r="C1" s="1"/>
      <c r="D1" s="1"/>
      <c r="E1" s="1"/>
      <c r="F1" s="1"/>
    </row>
    <row r="2" customHeight="1" spans="1:6">
      <c r="A2" s="46"/>
      <c r="B2" s="46"/>
      <c r="C2" s="46"/>
      <c r="D2" s="46"/>
      <c r="E2" s="45"/>
      <c r="F2" s="163" t="s">
        <v>207</v>
      </c>
    </row>
    <row r="3" ht="41.25" customHeight="1" spans="1:6">
      <c r="A3" s="164" t="str">
        <f>"2025"&amp;"年一般公共预算“三公”经费支出预算表"</f>
        <v>2025年一般公共预算“三公”经费支出预算表</v>
      </c>
      <c r="B3" s="46"/>
      <c r="C3" s="46"/>
      <c r="D3" s="46"/>
      <c r="E3" s="45"/>
      <c r="F3" s="46"/>
    </row>
    <row r="4" customHeight="1" spans="1:6">
      <c r="A4" s="112" t="str">
        <f>"单位名称："&amp;"昆明市五华区人民政府护国街道办事处"</f>
        <v>单位名称：昆明市五华区人民政府护国街道办事处</v>
      </c>
      <c r="B4" s="165"/>
      <c r="D4" s="46"/>
      <c r="E4" s="45"/>
      <c r="F4" s="64" t="s">
        <v>1</v>
      </c>
    </row>
    <row r="5" ht="27" customHeight="1" spans="1:6">
      <c r="A5" s="50" t="s">
        <v>208</v>
      </c>
      <c r="B5" s="50" t="s">
        <v>209</v>
      </c>
      <c r="C5" s="52" t="s">
        <v>210</v>
      </c>
      <c r="D5" s="50"/>
      <c r="E5" s="51"/>
      <c r="F5" s="50" t="s">
        <v>211</v>
      </c>
    </row>
    <row r="6" ht="28.5" customHeight="1" spans="1:6">
      <c r="A6" s="166"/>
      <c r="B6" s="54"/>
      <c r="C6" s="51" t="s">
        <v>57</v>
      </c>
      <c r="D6" s="51" t="s">
        <v>212</v>
      </c>
      <c r="E6" s="51" t="s">
        <v>213</v>
      </c>
      <c r="F6" s="53"/>
    </row>
    <row r="7" ht="17.25" customHeight="1" spans="1:6">
      <c r="A7" s="57" t="s">
        <v>81</v>
      </c>
      <c r="B7" s="57" t="s">
        <v>82</v>
      </c>
      <c r="C7" s="57" t="s">
        <v>83</v>
      </c>
      <c r="D7" s="57" t="s">
        <v>84</v>
      </c>
      <c r="E7" s="57" t="s">
        <v>85</v>
      </c>
      <c r="F7" s="57" t="s">
        <v>86</v>
      </c>
    </row>
    <row r="8" ht="17.25" customHeight="1" spans="1:6">
      <c r="A8" s="105">
        <v>16118</v>
      </c>
      <c r="B8" s="81"/>
      <c r="C8" s="105">
        <v>16118</v>
      </c>
      <c r="D8" s="81"/>
      <c r="E8" s="105">
        <v>16118</v>
      </c>
      <c r="F8" s="81"/>
    </row>
  </sheetData>
  <mergeCells count="6">
    <mergeCell ref="A3:F3"/>
    <mergeCell ref="A4:B4"/>
    <mergeCell ref="C5:E5"/>
    <mergeCell ref="A5:A6"/>
    <mergeCell ref="B5:B6"/>
    <mergeCell ref="F5:F6"/>
  </mergeCells>
  <pageMargins left="0.67" right="0.67" top="0.72" bottom="0.72" header="0.28" footer="0.28"/>
  <pageSetup paperSize="9" fitToWidth="0"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75"/>
  <sheetViews>
    <sheetView showZeros="0" workbookViewId="0">
      <pane ySplit="1" topLeftCell="A2" activePane="bottomLeft" state="frozen"/>
      <selection/>
      <selection pane="bottomLeft" activeCell="M74" sqref="M10:M74"/>
    </sheetView>
  </sheetViews>
  <sheetFormatPr defaultColWidth="9.11111111111111" defaultRowHeight="14.25" customHeight="1"/>
  <cols>
    <col min="1" max="1" width="32.8888888888889" customWidth="1"/>
    <col min="2" max="2" width="34.1111111111111" customWidth="1"/>
    <col min="3" max="3" width="23.1111111111111" customWidth="1"/>
    <col min="4" max="4" width="22.3333333333333" customWidth="1"/>
    <col min="5" max="5" width="10.5555555555556" customWidth="1"/>
    <col min="6" max="6" width="32.2222222222222" customWidth="1"/>
    <col min="7" max="7" width="9" customWidth="1"/>
    <col min="8" max="8" width="28.2222222222222" customWidth="1"/>
    <col min="9" max="24" width="18.6666666666667" customWidth="1"/>
  </cols>
  <sheetData>
    <row r="1" customHeight="1" spans="1:24">
      <c r="A1" s="1"/>
      <c r="B1" s="1"/>
      <c r="C1" s="1"/>
      <c r="D1" s="1"/>
      <c r="E1" s="1"/>
      <c r="F1" s="1"/>
      <c r="G1" s="1"/>
      <c r="H1" s="1"/>
      <c r="I1" s="1"/>
      <c r="J1" s="1"/>
      <c r="K1" s="1"/>
      <c r="L1" s="1"/>
      <c r="M1" s="1"/>
      <c r="N1" s="1"/>
      <c r="O1" s="1"/>
      <c r="P1" s="1"/>
      <c r="Q1" s="1"/>
      <c r="R1" s="1"/>
      <c r="S1" s="1"/>
      <c r="T1" s="1"/>
      <c r="U1" s="1"/>
      <c r="V1" s="1"/>
      <c r="W1" s="1"/>
      <c r="X1" s="1"/>
    </row>
    <row r="2" ht="13.5" customHeight="1" spans="2:24">
      <c r="B2" s="143"/>
      <c r="C2" s="152"/>
      <c r="E2" s="153"/>
      <c r="F2" s="153"/>
      <c r="G2" s="153"/>
      <c r="H2" s="153"/>
      <c r="I2" s="83"/>
      <c r="J2" s="83"/>
      <c r="K2" s="83"/>
      <c r="L2" s="83"/>
      <c r="M2" s="83"/>
      <c r="N2" s="83"/>
      <c r="R2" s="83"/>
      <c r="V2" s="152"/>
      <c r="X2" s="3" t="s">
        <v>214</v>
      </c>
    </row>
    <row r="3" ht="45.75" customHeight="1" spans="1:24">
      <c r="A3" s="66" t="str">
        <f>"2025"&amp;"年部门基本支出预算表"</f>
        <v>2025年部门基本支出预算表</v>
      </c>
      <c r="B3" s="4"/>
      <c r="C3" s="66"/>
      <c r="D3" s="66"/>
      <c r="E3" s="66"/>
      <c r="F3" s="66"/>
      <c r="G3" s="66"/>
      <c r="H3" s="66"/>
      <c r="I3" s="66"/>
      <c r="J3" s="66"/>
      <c r="K3" s="66"/>
      <c r="L3" s="66"/>
      <c r="M3" s="66"/>
      <c r="N3" s="66"/>
      <c r="O3" s="4"/>
      <c r="P3" s="4"/>
      <c r="Q3" s="4"/>
      <c r="R3" s="66"/>
      <c r="S3" s="66"/>
      <c r="T3" s="66"/>
      <c r="U3" s="66"/>
      <c r="V3" s="66"/>
      <c r="W3" s="66"/>
      <c r="X3" s="66"/>
    </row>
    <row r="4" ht="18.75" customHeight="1" spans="1:24">
      <c r="A4" s="5" t="str">
        <f>"单位名称："&amp;"昆明市五华区人民政府护国街道办事处"</f>
        <v>单位名称：昆明市五华区人民政府护国街道办事处</v>
      </c>
      <c r="B4" s="6"/>
      <c r="C4" s="154"/>
      <c r="D4" s="154"/>
      <c r="E4" s="154"/>
      <c r="F4" s="154"/>
      <c r="G4" s="154"/>
      <c r="H4" s="154"/>
      <c r="I4" s="85"/>
      <c r="J4" s="85"/>
      <c r="K4" s="85"/>
      <c r="L4" s="85"/>
      <c r="M4" s="85"/>
      <c r="N4" s="85"/>
      <c r="O4" s="7"/>
      <c r="P4" s="7"/>
      <c r="Q4" s="7"/>
      <c r="R4" s="85"/>
      <c r="V4" s="152"/>
      <c r="X4" s="3" t="s">
        <v>1</v>
      </c>
    </row>
    <row r="5" ht="18" customHeight="1" spans="1:24">
      <c r="A5" s="9" t="s">
        <v>215</v>
      </c>
      <c r="B5" s="9" t="s">
        <v>216</v>
      </c>
      <c r="C5" s="9" t="s">
        <v>217</v>
      </c>
      <c r="D5" s="9" t="s">
        <v>218</v>
      </c>
      <c r="E5" s="9" t="s">
        <v>219</v>
      </c>
      <c r="F5" s="9" t="s">
        <v>220</v>
      </c>
      <c r="G5" s="9" t="s">
        <v>221</v>
      </c>
      <c r="H5" s="9" t="s">
        <v>222</v>
      </c>
      <c r="I5" s="157" t="s">
        <v>223</v>
      </c>
      <c r="J5" s="109" t="s">
        <v>223</v>
      </c>
      <c r="K5" s="109"/>
      <c r="L5" s="109"/>
      <c r="M5" s="109"/>
      <c r="N5" s="109"/>
      <c r="O5" s="12"/>
      <c r="P5" s="12"/>
      <c r="Q5" s="12"/>
      <c r="R5" s="101" t="s">
        <v>61</v>
      </c>
      <c r="S5" s="109" t="s">
        <v>62</v>
      </c>
      <c r="T5" s="109"/>
      <c r="U5" s="109"/>
      <c r="V5" s="109"/>
      <c r="W5" s="109"/>
      <c r="X5" s="77"/>
    </row>
    <row r="6" ht="18" customHeight="1" spans="1:24">
      <c r="A6" s="14"/>
      <c r="B6" s="29"/>
      <c r="C6" s="128"/>
      <c r="D6" s="14"/>
      <c r="E6" s="14"/>
      <c r="F6" s="14"/>
      <c r="G6" s="14"/>
      <c r="H6" s="14"/>
      <c r="I6" s="126" t="s">
        <v>224</v>
      </c>
      <c r="J6" s="157" t="s">
        <v>58</v>
      </c>
      <c r="K6" s="109"/>
      <c r="L6" s="109"/>
      <c r="M6" s="109"/>
      <c r="N6" s="77"/>
      <c r="O6" s="11" t="s">
        <v>225</v>
      </c>
      <c r="P6" s="12"/>
      <c r="Q6" s="13"/>
      <c r="R6" s="9" t="s">
        <v>61</v>
      </c>
      <c r="S6" s="157" t="s">
        <v>62</v>
      </c>
      <c r="T6" s="101" t="s">
        <v>64</v>
      </c>
      <c r="U6" s="109" t="s">
        <v>62</v>
      </c>
      <c r="V6" s="101" t="s">
        <v>66</v>
      </c>
      <c r="W6" s="101" t="s">
        <v>67</v>
      </c>
      <c r="X6" s="160" t="s">
        <v>68</v>
      </c>
    </row>
    <row r="7" ht="19.5" customHeight="1" spans="1:24">
      <c r="A7" s="29"/>
      <c r="B7" s="29"/>
      <c r="C7" s="29"/>
      <c r="D7" s="29"/>
      <c r="E7" s="29"/>
      <c r="F7" s="29"/>
      <c r="G7" s="29"/>
      <c r="H7" s="29"/>
      <c r="I7" s="29"/>
      <c r="J7" s="158" t="s">
        <v>226</v>
      </c>
      <c r="K7" s="9" t="s">
        <v>227</v>
      </c>
      <c r="L7" s="9" t="s">
        <v>228</v>
      </c>
      <c r="M7" s="9" t="s">
        <v>229</v>
      </c>
      <c r="N7" s="9" t="s">
        <v>230</v>
      </c>
      <c r="O7" s="9" t="s">
        <v>58</v>
      </c>
      <c r="P7" s="9" t="s">
        <v>59</v>
      </c>
      <c r="Q7" s="9" t="s">
        <v>60</v>
      </c>
      <c r="R7" s="29"/>
      <c r="S7" s="9" t="s">
        <v>57</v>
      </c>
      <c r="T7" s="9" t="s">
        <v>64</v>
      </c>
      <c r="U7" s="9" t="s">
        <v>231</v>
      </c>
      <c r="V7" s="9" t="s">
        <v>66</v>
      </c>
      <c r="W7" s="9" t="s">
        <v>67</v>
      </c>
      <c r="X7" s="9" t="s">
        <v>68</v>
      </c>
    </row>
    <row r="8" ht="37.5" customHeight="1" spans="1:24">
      <c r="A8" s="155"/>
      <c r="B8" s="19"/>
      <c r="C8" s="155"/>
      <c r="D8" s="155"/>
      <c r="E8" s="155"/>
      <c r="F8" s="155"/>
      <c r="G8" s="155"/>
      <c r="H8" s="155"/>
      <c r="I8" s="155"/>
      <c r="J8" s="159" t="s">
        <v>57</v>
      </c>
      <c r="K8" s="17" t="s">
        <v>232</v>
      </c>
      <c r="L8" s="17" t="s">
        <v>228</v>
      </c>
      <c r="M8" s="17" t="s">
        <v>229</v>
      </c>
      <c r="N8" s="17" t="s">
        <v>230</v>
      </c>
      <c r="O8" s="17" t="s">
        <v>228</v>
      </c>
      <c r="P8" s="17" t="s">
        <v>229</v>
      </c>
      <c r="Q8" s="17" t="s">
        <v>230</v>
      </c>
      <c r="R8" s="17" t="s">
        <v>61</v>
      </c>
      <c r="S8" s="17" t="s">
        <v>57</v>
      </c>
      <c r="T8" s="17" t="s">
        <v>64</v>
      </c>
      <c r="U8" s="17" t="s">
        <v>231</v>
      </c>
      <c r="V8" s="17" t="s">
        <v>66</v>
      </c>
      <c r="W8" s="17" t="s">
        <v>67</v>
      </c>
      <c r="X8" s="17" t="s">
        <v>68</v>
      </c>
    </row>
    <row r="9" customHeight="1" spans="1:24">
      <c r="A9" s="39">
        <v>1</v>
      </c>
      <c r="B9" s="39">
        <v>2</v>
      </c>
      <c r="C9" s="39">
        <v>3</v>
      </c>
      <c r="D9" s="39">
        <v>4</v>
      </c>
      <c r="E9" s="39">
        <v>5</v>
      </c>
      <c r="F9" s="39">
        <v>6</v>
      </c>
      <c r="G9" s="39">
        <v>7</v>
      </c>
      <c r="H9" s="39">
        <v>8</v>
      </c>
      <c r="I9" s="39">
        <v>9</v>
      </c>
      <c r="J9" s="39">
        <v>10</v>
      </c>
      <c r="K9" s="39">
        <v>11</v>
      </c>
      <c r="L9" s="39">
        <v>12</v>
      </c>
      <c r="M9" s="39">
        <v>13</v>
      </c>
      <c r="N9" s="39">
        <v>14</v>
      </c>
      <c r="O9" s="39">
        <v>15</v>
      </c>
      <c r="P9" s="39">
        <v>16</v>
      </c>
      <c r="Q9" s="39">
        <v>17</v>
      </c>
      <c r="R9" s="39">
        <v>18</v>
      </c>
      <c r="S9" s="39">
        <v>19</v>
      </c>
      <c r="T9" s="39">
        <v>20</v>
      </c>
      <c r="U9" s="39">
        <v>21</v>
      </c>
      <c r="V9" s="39">
        <v>22</v>
      </c>
      <c r="W9" s="39">
        <v>23</v>
      </c>
      <c r="X9" s="39">
        <v>24</v>
      </c>
    </row>
    <row r="10" ht="20.25" customHeight="1" spans="1:24">
      <c r="A10" s="156" t="s">
        <v>69</v>
      </c>
      <c r="B10" s="156" t="s">
        <v>69</v>
      </c>
      <c r="C10" s="156" t="s">
        <v>233</v>
      </c>
      <c r="D10" s="156" t="s">
        <v>234</v>
      </c>
      <c r="E10" s="156" t="s">
        <v>108</v>
      </c>
      <c r="F10" s="156" t="s">
        <v>109</v>
      </c>
      <c r="G10" s="156" t="s">
        <v>235</v>
      </c>
      <c r="H10" s="156" t="s">
        <v>236</v>
      </c>
      <c r="I10" s="105">
        <v>1367580</v>
      </c>
      <c r="J10" s="105">
        <v>1367580</v>
      </c>
      <c r="K10" s="105"/>
      <c r="L10" s="105"/>
      <c r="M10" s="105">
        <v>1367580</v>
      </c>
      <c r="N10" s="39"/>
      <c r="O10" s="39"/>
      <c r="P10" s="39"/>
      <c r="Q10" s="39"/>
      <c r="R10" s="39"/>
      <c r="S10" s="39"/>
      <c r="T10" s="39"/>
      <c r="U10" s="39"/>
      <c r="V10" s="39"/>
      <c r="W10" s="39"/>
      <c r="X10" s="39"/>
    </row>
    <row r="11" ht="20.25" customHeight="1" spans="1:24">
      <c r="A11" s="156" t="s">
        <v>69</v>
      </c>
      <c r="B11" s="156" t="s">
        <v>69</v>
      </c>
      <c r="C11" s="156" t="s">
        <v>233</v>
      </c>
      <c r="D11" s="156" t="s">
        <v>234</v>
      </c>
      <c r="E11" s="156" t="s">
        <v>108</v>
      </c>
      <c r="F11" s="156" t="s">
        <v>109</v>
      </c>
      <c r="G11" s="156" t="s">
        <v>237</v>
      </c>
      <c r="H11" s="156" t="s">
        <v>238</v>
      </c>
      <c r="I11" s="105">
        <v>186000</v>
      </c>
      <c r="J11" s="105">
        <v>186000</v>
      </c>
      <c r="K11" s="24"/>
      <c r="L11" s="24"/>
      <c r="M11" s="105">
        <v>186000</v>
      </c>
      <c r="N11" s="39"/>
      <c r="O11" s="39"/>
      <c r="P11" s="39"/>
      <c r="Q11" s="39"/>
      <c r="R11" s="39"/>
      <c r="S11" s="39"/>
      <c r="T11" s="39"/>
      <c r="U11" s="39"/>
      <c r="V11" s="39"/>
      <c r="W11" s="39"/>
      <c r="X11" s="39"/>
    </row>
    <row r="12" ht="20.25" customHeight="1" spans="1:24">
      <c r="A12" s="156" t="s">
        <v>69</v>
      </c>
      <c r="B12" s="156" t="s">
        <v>69</v>
      </c>
      <c r="C12" s="156" t="s">
        <v>233</v>
      </c>
      <c r="D12" s="156" t="s">
        <v>234</v>
      </c>
      <c r="E12" s="156" t="s">
        <v>108</v>
      </c>
      <c r="F12" s="156" t="s">
        <v>109</v>
      </c>
      <c r="G12" s="156" t="s">
        <v>237</v>
      </c>
      <c r="H12" s="156" t="s">
        <v>238</v>
      </c>
      <c r="I12" s="105">
        <v>1968120</v>
      </c>
      <c r="J12" s="105">
        <v>1968120</v>
      </c>
      <c r="K12" s="24"/>
      <c r="L12" s="24"/>
      <c r="M12" s="105">
        <v>1968120</v>
      </c>
      <c r="N12" s="39"/>
      <c r="O12" s="39"/>
      <c r="P12" s="39"/>
      <c r="Q12" s="39"/>
      <c r="R12" s="39"/>
      <c r="S12" s="39"/>
      <c r="T12" s="39"/>
      <c r="U12" s="39"/>
      <c r="V12" s="39"/>
      <c r="W12" s="39"/>
      <c r="X12" s="39"/>
    </row>
    <row r="13" ht="20.25" customHeight="1" spans="1:24">
      <c r="A13" s="156" t="s">
        <v>69</v>
      </c>
      <c r="B13" s="156" t="s">
        <v>69</v>
      </c>
      <c r="C13" s="156" t="s">
        <v>233</v>
      </c>
      <c r="D13" s="156" t="s">
        <v>234</v>
      </c>
      <c r="E13" s="156" t="s">
        <v>108</v>
      </c>
      <c r="F13" s="156" t="s">
        <v>109</v>
      </c>
      <c r="G13" s="156" t="s">
        <v>239</v>
      </c>
      <c r="H13" s="156" t="s">
        <v>240</v>
      </c>
      <c r="I13" s="105">
        <v>113965</v>
      </c>
      <c r="J13" s="105">
        <v>113965</v>
      </c>
      <c r="K13" s="24"/>
      <c r="L13" s="24"/>
      <c r="M13" s="105">
        <v>113965</v>
      </c>
      <c r="N13" s="39"/>
      <c r="O13" s="39"/>
      <c r="P13" s="39"/>
      <c r="Q13" s="39"/>
      <c r="R13" s="39"/>
      <c r="S13" s="39"/>
      <c r="T13" s="39"/>
      <c r="U13" s="39"/>
      <c r="V13" s="39"/>
      <c r="W13" s="39"/>
      <c r="X13" s="39"/>
    </row>
    <row r="14" ht="20.25" customHeight="1" spans="1:24">
      <c r="A14" s="156" t="s">
        <v>69</v>
      </c>
      <c r="B14" s="156" t="s">
        <v>69</v>
      </c>
      <c r="C14" s="156" t="s">
        <v>241</v>
      </c>
      <c r="D14" s="156" t="s">
        <v>242</v>
      </c>
      <c r="E14" s="156" t="s">
        <v>108</v>
      </c>
      <c r="F14" s="156" t="s">
        <v>109</v>
      </c>
      <c r="G14" s="156" t="s">
        <v>235</v>
      </c>
      <c r="H14" s="156" t="s">
        <v>236</v>
      </c>
      <c r="I14" s="105">
        <v>791424</v>
      </c>
      <c r="J14" s="105">
        <v>791424</v>
      </c>
      <c r="K14" s="24"/>
      <c r="L14" s="24"/>
      <c r="M14" s="105">
        <v>791424</v>
      </c>
      <c r="N14" s="39"/>
      <c r="O14" s="39"/>
      <c r="P14" s="39"/>
      <c r="Q14" s="39"/>
      <c r="R14" s="39"/>
      <c r="S14" s="39"/>
      <c r="T14" s="39"/>
      <c r="U14" s="39"/>
      <c r="V14" s="39"/>
      <c r="W14" s="39"/>
      <c r="X14" s="39"/>
    </row>
    <row r="15" ht="20.25" customHeight="1" spans="1:24">
      <c r="A15" s="156" t="s">
        <v>69</v>
      </c>
      <c r="B15" s="156" t="s">
        <v>69</v>
      </c>
      <c r="C15" s="156" t="s">
        <v>241</v>
      </c>
      <c r="D15" s="156" t="s">
        <v>242</v>
      </c>
      <c r="E15" s="156" t="s">
        <v>108</v>
      </c>
      <c r="F15" s="156" t="s">
        <v>109</v>
      </c>
      <c r="G15" s="156" t="s">
        <v>237</v>
      </c>
      <c r="H15" s="156" t="s">
        <v>238</v>
      </c>
      <c r="I15" s="105">
        <v>132000</v>
      </c>
      <c r="J15" s="105">
        <v>132000</v>
      </c>
      <c r="K15" s="24"/>
      <c r="L15" s="24"/>
      <c r="M15" s="105">
        <v>132000</v>
      </c>
      <c r="N15" s="39"/>
      <c r="O15" s="39"/>
      <c r="P15" s="39"/>
      <c r="Q15" s="39"/>
      <c r="R15" s="39"/>
      <c r="S15" s="39"/>
      <c r="T15" s="39"/>
      <c r="U15" s="39"/>
      <c r="V15" s="39"/>
      <c r="W15" s="39"/>
      <c r="X15" s="39"/>
    </row>
    <row r="16" ht="20.25" customHeight="1" spans="1:24">
      <c r="A16" s="156" t="s">
        <v>69</v>
      </c>
      <c r="B16" s="156" t="s">
        <v>69</v>
      </c>
      <c r="C16" s="156" t="s">
        <v>241</v>
      </c>
      <c r="D16" s="156" t="s">
        <v>242</v>
      </c>
      <c r="E16" s="156" t="s">
        <v>108</v>
      </c>
      <c r="F16" s="156" t="s">
        <v>109</v>
      </c>
      <c r="G16" s="156" t="s">
        <v>237</v>
      </c>
      <c r="H16" s="156" t="s">
        <v>238</v>
      </c>
      <c r="I16" s="105">
        <v>436716</v>
      </c>
      <c r="J16" s="105">
        <v>436716</v>
      </c>
      <c r="K16" s="24"/>
      <c r="L16" s="24"/>
      <c r="M16" s="105">
        <v>436716</v>
      </c>
      <c r="N16" s="39"/>
      <c r="O16" s="39"/>
      <c r="P16" s="39"/>
      <c r="Q16" s="39"/>
      <c r="R16" s="39"/>
      <c r="S16" s="39"/>
      <c r="T16" s="39"/>
      <c r="U16" s="39"/>
      <c r="V16" s="39"/>
      <c r="W16" s="39"/>
      <c r="X16" s="39"/>
    </row>
    <row r="17" ht="20.25" customHeight="1" spans="1:24">
      <c r="A17" s="156" t="s">
        <v>69</v>
      </c>
      <c r="B17" s="156" t="s">
        <v>69</v>
      </c>
      <c r="C17" s="156" t="s">
        <v>241</v>
      </c>
      <c r="D17" s="156" t="s">
        <v>242</v>
      </c>
      <c r="E17" s="156" t="s">
        <v>108</v>
      </c>
      <c r="F17" s="156" t="s">
        <v>109</v>
      </c>
      <c r="G17" s="156" t="s">
        <v>239</v>
      </c>
      <c r="H17" s="156" t="s">
        <v>240</v>
      </c>
      <c r="I17" s="105">
        <v>65952</v>
      </c>
      <c r="J17" s="105">
        <v>65952</v>
      </c>
      <c r="K17" s="24"/>
      <c r="L17" s="24"/>
      <c r="M17" s="105">
        <v>65952</v>
      </c>
      <c r="N17" s="39"/>
      <c r="O17" s="39"/>
      <c r="P17" s="39"/>
      <c r="Q17" s="39"/>
      <c r="R17" s="39"/>
      <c r="S17" s="39"/>
      <c r="T17" s="39"/>
      <c r="U17" s="39"/>
      <c r="V17" s="39"/>
      <c r="W17" s="39"/>
      <c r="X17" s="39"/>
    </row>
    <row r="18" ht="20.25" customHeight="1" spans="1:24">
      <c r="A18" s="156" t="s">
        <v>69</v>
      </c>
      <c r="B18" s="156" t="s">
        <v>69</v>
      </c>
      <c r="C18" s="156" t="s">
        <v>241</v>
      </c>
      <c r="D18" s="156" t="s">
        <v>242</v>
      </c>
      <c r="E18" s="156" t="s">
        <v>108</v>
      </c>
      <c r="F18" s="156" t="s">
        <v>109</v>
      </c>
      <c r="G18" s="156" t="s">
        <v>243</v>
      </c>
      <c r="H18" s="156" t="s">
        <v>244</v>
      </c>
      <c r="I18" s="105">
        <v>380280</v>
      </c>
      <c r="J18" s="105">
        <v>380280</v>
      </c>
      <c r="K18" s="24"/>
      <c r="L18" s="24"/>
      <c r="M18" s="105">
        <v>380280</v>
      </c>
      <c r="N18" s="39"/>
      <c r="O18" s="39"/>
      <c r="P18" s="39"/>
      <c r="Q18" s="39"/>
      <c r="R18" s="39"/>
      <c r="S18" s="39"/>
      <c r="T18" s="39"/>
      <c r="U18" s="39"/>
      <c r="V18" s="39"/>
      <c r="W18" s="39"/>
      <c r="X18" s="39"/>
    </row>
    <row r="19" ht="20.25" customHeight="1" spans="1:24">
      <c r="A19" s="156" t="s">
        <v>69</v>
      </c>
      <c r="B19" s="156" t="s">
        <v>69</v>
      </c>
      <c r="C19" s="156" t="s">
        <v>241</v>
      </c>
      <c r="D19" s="156" t="s">
        <v>242</v>
      </c>
      <c r="E19" s="156" t="s">
        <v>108</v>
      </c>
      <c r="F19" s="156" t="s">
        <v>109</v>
      </c>
      <c r="G19" s="156" t="s">
        <v>243</v>
      </c>
      <c r="H19" s="156" t="s">
        <v>244</v>
      </c>
      <c r="I19" s="105">
        <v>200808</v>
      </c>
      <c r="J19" s="105">
        <v>200808</v>
      </c>
      <c r="K19" s="24"/>
      <c r="L19" s="24"/>
      <c r="M19" s="105">
        <v>200808</v>
      </c>
      <c r="N19" s="39"/>
      <c r="O19" s="39"/>
      <c r="P19" s="39"/>
      <c r="Q19" s="39"/>
      <c r="R19" s="39"/>
      <c r="S19" s="39"/>
      <c r="T19" s="39"/>
      <c r="U19" s="39"/>
      <c r="V19" s="39"/>
      <c r="W19" s="39"/>
      <c r="X19" s="39"/>
    </row>
    <row r="20" ht="20.25" customHeight="1" spans="1:24">
      <c r="A20" s="156" t="s">
        <v>69</v>
      </c>
      <c r="B20" s="156" t="s">
        <v>69</v>
      </c>
      <c r="C20" s="156" t="s">
        <v>245</v>
      </c>
      <c r="D20" s="156" t="s">
        <v>246</v>
      </c>
      <c r="E20" s="156" t="s">
        <v>134</v>
      </c>
      <c r="F20" s="156" t="s">
        <v>135</v>
      </c>
      <c r="G20" s="156" t="s">
        <v>247</v>
      </c>
      <c r="H20" s="156" t="s">
        <v>248</v>
      </c>
      <c r="I20" s="105">
        <v>875821.82</v>
      </c>
      <c r="J20" s="105">
        <v>875821.82</v>
      </c>
      <c r="K20" s="24"/>
      <c r="L20" s="24"/>
      <c r="M20" s="105">
        <v>875821.82</v>
      </c>
      <c r="N20" s="39"/>
      <c r="O20" s="39"/>
      <c r="P20" s="39"/>
      <c r="Q20" s="39"/>
      <c r="R20" s="39"/>
      <c r="S20" s="39"/>
      <c r="T20" s="39"/>
      <c r="U20" s="39"/>
      <c r="V20" s="39"/>
      <c r="W20" s="39"/>
      <c r="X20" s="39"/>
    </row>
    <row r="21" ht="20.25" customHeight="1" spans="1:24">
      <c r="A21" s="156" t="s">
        <v>69</v>
      </c>
      <c r="B21" s="156" t="s">
        <v>69</v>
      </c>
      <c r="C21" s="156" t="s">
        <v>245</v>
      </c>
      <c r="D21" s="156" t="s">
        <v>246</v>
      </c>
      <c r="E21" s="156" t="s">
        <v>136</v>
      </c>
      <c r="F21" s="156" t="s">
        <v>137</v>
      </c>
      <c r="G21" s="156" t="s">
        <v>249</v>
      </c>
      <c r="H21" s="156" t="s">
        <v>250</v>
      </c>
      <c r="I21" s="105">
        <v>200000</v>
      </c>
      <c r="J21" s="105">
        <v>200000</v>
      </c>
      <c r="K21" s="24"/>
      <c r="L21" s="24"/>
      <c r="M21" s="105">
        <v>200000</v>
      </c>
      <c r="N21" s="39"/>
      <c r="O21" s="39"/>
      <c r="P21" s="39"/>
      <c r="Q21" s="39"/>
      <c r="R21" s="39"/>
      <c r="S21" s="39"/>
      <c r="T21" s="39"/>
      <c r="U21" s="39"/>
      <c r="V21" s="39"/>
      <c r="W21" s="39"/>
      <c r="X21" s="39"/>
    </row>
    <row r="22" ht="20.25" customHeight="1" spans="1:24">
      <c r="A22" s="156" t="s">
        <v>69</v>
      </c>
      <c r="B22" s="156" t="s">
        <v>69</v>
      </c>
      <c r="C22" s="156" t="s">
        <v>245</v>
      </c>
      <c r="D22" s="156" t="s">
        <v>246</v>
      </c>
      <c r="E22" s="156" t="s">
        <v>150</v>
      </c>
      <c r="F22" s="156" t="s">
        <v>151</v>
      </c>
      <c r="G22" s="156" t="s">
        <v>251</v>
      </c>
      <c r="H22" s="156" t="s">
        <v>252</v>
      </c>
      <c r="I22" s="105">
        <v>463278.3</v>
      </c>
      <c r="J22" s="105">
        <v>463278.3</v>
      </c>
      <c r="K22" s="24"/>
      <c r="L22" s="24"/>
      <c r="M22" s="105">
        <v>463278.3</v>
      </c>
      <c r="N22" s="39"/>
      <c r="O22" s="39"/>
      <c r="P22" s="39"/>
      <c r="Q22" s="39"/>
      <c r="R22" s="39"/>
      <c r="S22" s="39"/>
      <c r="T22" s="39"/>
      <c r="U22" s="39"/>
      <c r="V22" s="39"/>
      <c r="W22" s="39"/>
      <c r="X22" s="39"/>
    </row>
    <row r="23" ht="20.25" customHeight="1" spans="1:24">
      <c r="A23" s="156" t="s">
        <v>69</v>
      </c>
      <c r="B23" s="156" t="s">
        <v>69</v>
      </c>
      <c r="C23" s="156" t="s">
        <v>245</v>
      </c>
      <c r="D23" s="156" t="s">
        <v>246</v>
      </c>
      <c r="E23" s="156" t="s">
        <v>152</v>
      </c>
      <c r="F23" s="156" t="s">
        <v>153</v>
      </c>
      <c r="G23" s="156" t="s">
        <v>253</v>
      </c>
      <c r="H23" s="156" t="s">
        <v>254</v>
      </c>
      <c r="I23" s="105">
        <v>629367.18</v>
      </c>
      <c r="J23" s="105">
        <v>629367.18</v>
      </c>
      <c r="K23" s="24"/>
      <c r="L23" s="24"/>
      <c r="M23" s="105">
        <v>629367.18</v>
      </c>
      <c r="N23" s="39"/>
      <c r="O23" s="39"/>
      <c r="P23" s="39"/>
      <c r="Q23" s="39"/>
      <c r="R23" s="39"/>
      <c r="S23" s="39"/>
      <c r="T23" s="39"/>
      <c r="U23" s="39"/>
      <c r="V23" s="39"/>
      <c r="W23" s="39"/>
      <c r="X23" s="39"/>
    </row>
    <row r="24" ht="20.25" customHeight="1" spans="1:24">
      <c r="A24" s="156" t="s">
        <v>69</v>
      </c>
      <c r="B24" s="156" t="s">
        <v>69</v>
      </c>
      <c r="C24" s="156" t="s">
        <v>245</v>
      </c>
      <c r="D24" s="156" t="s">
        <v>246</v>
      </c>
      <c r="E24" s="156" t="s">
        <v>108</v>
      </c>
      <c r="F24" s="156" t="s">
        <v>109</v>
      </c>
      <c r="G24" s="156" t="s">
        <v>255</v>
      </c>
      <c r="H24" s="156" t="s">
        <v>256</v>
      </c>
      <c r="I24" s="105">
        <v>10995.4</v>
      </c>
      <c r="J24" s="105">
        <v>10995.4</v>
      </c>
      <c r="K24" s="24"/>
      <c r="L24" s="24"/>
      <c r="M24" s="105">
        <v>10995.4</v>
      </c>
      <c r="N24" s="39"/>
      <c r="O24" s="39"/>
      <c r="P24" s="39"/>
      <c r="Q24" s="39"/>
      <c r="R24" s="39"/>
      <c r="S24" s="39"/>
      <c r="T24" s="39"/>
      <c r="U24" s="39"/>
      <c r="V24" s="39"/>
      <c r="W24" s="39"/>
      <c r="X24" s="39"/>
    </row>
    <row r="25" ht="20.25" customHeight="1" spans="1:24">
      <c r="A25" s="156" t="s">
        <v>69</v>
      </c>
      <c r="B25" s="156" t="s">
        <v>69</v>
      </c>
      <c r="C25" s="156" t="s">
        <v>245</v>
      </c>
      <c r="D25" s="156" t="s">
        <v>246</v>
      </c>
      <c r="E25" s="156" t="s">
        <v>154</v>
      </c>
      <c r="F25" s="156" t="s">
        <v>155</v>
      </c>
      <c r="G25" s="156" t="s">
        <v>255</v>
      </c>
      <c r="H25" s="156" t="s">
        <v>256</v>
      </c>
      <c r="I25" s="105">
        <v>10923.3</v>
      </c>
      <c r="J25" s="105">
        <v>10923.3</v>
      </c>
      <c r="K25" s="24"/>
      <c r="L25" s="24"/>
      <c r="M25" s="105">
        <v>10923.3</v>
      </c>
      <c r="N25" s="39"/>
      <c r="O25" s="39"/>
      <c r="P25" s="39"/>
      <c r="Q25" s="39"/>
      <c r="R25" s="39"/>
      <c r="S25" s="39"/>
      <c r="T25" s="39"/>
      <c r="U25" s="39"/>
      <c r="V25" s="39"/>
      <c r="W25" s="39"/>
      <c r="X25" s="39"/>
    </row>
    <row r="26" ht="20.25" customHeight="1" spans="1:24">
      <c r="A26" s="156" t="s">
        <v>69</v>
      </c>
      <c r="B26" s="156" t="s">
        <v>69</v>
      </c>
      <c r="C26" s="156" t="s">
        <v>245</v>
      </c>
      <c r="D26" s="156" t="s">
        <v>246</v>
      </c>
      <c r="E26" s="156" t="s">
        <v>154</v>
      </c>
      <c r="F26" s="156" t="s">
        <v>155</v>
      </c>
      <c r="G26" s="156" t="s">
        <v>255</v>
      </c>
      <c r="H26" s="156" t="s">
        <v>256</v>
      </c>
      <c r="I26" s="105">
        <v>69240.48</v>
      </c>
      <c r="J26" s="105">
        <v>69240.48</v>
      </c>
      <c r="K26" s="24"/>
      <c r="L26" s="24"/>
      <c r="M26" s="105">
        <v>69240.48</v>
      </c>
      <c r="N26" s="39"/>
      <c r="O26" s="39"/>
      <c r="P26" s="39"/>
      <c r="Q26" s="39"/>
      <c r="R26" s="39"/>
      <c r="S26" s="39"/>
      <c r="T26" s="39"/>
      <c r="U26" s="39"/>
      <c r="V26" s="39"/>
      <c r="W26" s="39"/>
      <c r="X26" s="39"/>
    </row>
    <row r="27" ht="20.25" customHeight="1" spans="1:24">
      <c r="A27" s="156" t="s">
        <v>69</v>
      </c>
      <c r="B27" s="156" t="s">
        <v>69</v>
      </c>
      <c r="C27" s="156" t="s">
        <v>257</v>
      </c>
      <c r="D27" s="156" t="s">
        <v>167</v>
      </c>
      <c r="E27" s="156" t="s">
        <v>166</v>
      </c>
      <c r="F27" s="156" t="s">
        <v>167</v>
      </c>
      <c r="G27" s="156" t="s">
        <v>258</v>
      </c>
      <c r="H27" s="156" t="s">
        <v>167</v>
      </c>
      <c r="I27" s="105">
        <v>920800.8</v>
      </c>
      <c r="J27" s="105">
        <v>920800.8</v>
      </c>
      <c r="K27" s="24"/>
      <c r="L27" s="24"/>
      <c r="M27" s="105">
        <v>920800.8</v>
      </c>
      <c r="N27" s="39"/>
      <c r="O27" s="39"/>
      <c r="P27" s="39"/>
      <c r="Q27" s="39"/>
      <c r="R27" s="39"/>
      <c r="S27" s="39"/>
      <c r="T27" s="39"/>
      <c r="U27" s="39"/>
      <c r="V27" s="39"/>
      <c r="W27" s="39"/>
      <c r="X27" s="39"/>
    </row>
    <row r="28" ht="20.25" customHeight="1" spans="1:24">
      <c r="A28" s="156" t="s">
        <v>69</v>
      </c>
      <c r="B28" s="156" t="s">
        <v>69</v>
      </c>
      <c r="C28" s="156" t="s">
        <v>259</v>
      </c>
      <c r="D28" s="156" t="s">
        <v>260</v>
      </c>
      <c r="E28" s="156" t="s">
        <v>108</v>
      </c>
      <c r="F28" s="156" t="s">
        <v>109</v>
      </c>
      <c r="G28" s="156" t="s">
        <v>261</v>
      </c>
      <c r="H28" s="156" t="s">
        <v>260</v>
      </c>
      <c r="I28" s="105">
        <v>16118</v>
      </c>
      <c r="J28" s="105">
        <v>16118</v>
      </c>
      <c r="K28" s="24"/>
      <c r="L28" s="24"/>
      <c r="M28" s="105">
        <v>16118</v>
      </c>
      <c r="N28" s="39"/>
      <c r="O28" s="39"/>
      <c r="P28" s="39"/>
      <c r="Q28" s="39"/>
      <c r="R28" s="39"/>
      <c r="S28" s="39"/>
      <c r="T28" s="39"/>
      <c r="U28" s="39"/>
      <c r="V28" s="39"/>
      <c r="W28" s="39"/>
      <c r="X28" s="39"/>
    </row>
    <row r="29" ht="20.25" customHeight="1" spans="1:24">
      <c r="A29" s="156" t="s">
        <v>69</v>
      </c>
      <c r="B29" s="156" t="s">
        <v>69</v>
      </c>
      <c r="C29" s="156" t="s">
        <v>262</v>
      </c>
      <c r="D29" s="156" t="s">
        <v>263</v>
      </c>
      <c r="E29" s="156" t="s">
        <v>108</v>
      </c>
      <c r="F29" s="156" t="s">
        <v>109</v>
      </c>
      <c r="G29" s="156" t="s">
        <v>264</v>
      </c>
      <c r="H29" s="156" t="s">
        <v>265</v>
      </c>
      <c r="I29" s="105">
        <v>306600</v>
      </c>
      <c r="J29" s="105">
        <v>306600</v>
      </c>
      <c r="K29" s="24"/>
      <c r="L29" s="24"/>
      <c r="M29" s="105">
        <v>306600</v>
      </c>
      <c r="N29" s="39"/>
      <c r="O29" s="39"/>
      <c r="P29" s="39"/>
      <c r="Q29" s="39"/>
      <c r="R29" s="39"/>
      <c r="S29" s="39"/>
      <c r="T29" s="39"/>
      <c r="U29" s="39"/>
      <c r="V29" s="39"/>
      <c r="W29" s="39"/>
      <c r="X29" s="39"/>
    </row>
    <row r="30" ht="20.25" customHeight="1" spans="1:24">
      <c r="A30" s="156" t="s">
        <v>69</v>
      </c>
      <c r="B30" s="156" t="s">
        <v>69</v>
      </c>
      <c r="C30" s="156" t="s">
        <v>266</v>
      </c>
      <c r="D30" s="156" t="s">
        <v>267</v>
      </c>
      <c r="E30" s="156" t="s">
        <v>108</v>
      </c>
      <c r="F30" s="156" t="s">
        <v>109</v>
      </c>
      <c r="G30" s="156" t="s">
        <v>268</v>
      </c>
      <c r="H30" s="156" t="s">
        <v>267</v>
      </c>
      <c r="I30" s="105">
        <v>17160</v>
      </c>
      <c r="J30" s="105">
        <v>17160</v>
      </c>
      <c r="K30" s="24"/>
      <c r="L30" s="24"/>
      <c r="M30" s="105">
        <v>17160</v>
      </c>
      <c r="N30" s="39"/>
      <c r="O30" s="39"/>
      <c r="P30" s="39"/>
      <c r="Q30" s="39"/>
      <c r="R30" s="39"/>
      <c r="S30" s="39"/>
      <c r="T30" s="39"/>
      <c r="U30" s="39"/>
      <c r="V30" s="39"/>
      <c r="W30" s="39"/>
      <c r="X30" s="39"/>
    </row>
    <row r="31" ht="20.25" customHeight="1" spans="1:24">
      <c r="A31" s="156" t="s">
        <v>69</v>
      </c>
      <c r="B31" s="156" t="s">
        <v>69</v>
      </c>
      <c r="C31" s="156" t="s">
        <v>266</v>
      </c>
      <c r="D31" s="156" t="s">
        <v>267</v>
      </c>
      <c r="E31" s="156" t="s">
        <v>108</v>
      </c>
      <c r="F31" s="156" t="s">
        <v>109</v>
      </c>
      <c r="G31" s="156" t="s">
        <v>268</v>
      </c>
      <c r="H31" s="156" t="s">
        <v>267</v>
      </c>
      <c r="I31" s="105">
        <v>24180</v>
      </c>
      <c r="J31" s="105">
        <v>24180</v>
      </c>
      <c r="K31" s="24"/>
      <c r="L31" s="24"/>
      <c r="M31" s="105">
        <v>24180</v>
      </c>
      <c r="N31" s="39"/>
      <c r="O31" s="39"/>
      <c r="P31" s="39"/>
      <c r="Q31" s="39"/>
      <c r="R31" s="39"/>
      <c r="S31" s="39"/>
      <c r="T31" s="39"/>
      <c r="U31" s="39"/>
      <c r="V31" s="39"/>
      <c r="W31" s="39"/>
      <c r="X31" s="39"/>
    </row>
    <row r="32" ht="20.25" customHeight="1" spans="1:24">
      <c r="A32" s="156" t="s">
        <v>69</v>
      </c>
      <c r="B32" s="156" t="s">
        <v>69</v>
      </c>
      <c r="C32" s="156" t="s">
        <v>269</v>
      </c>
      <c r="D32" s="156" t="s">
        <v>270</v>
      </c>
      <c r="E32" s="156" t="s">
        <v>100</v>
      </c>
      <c r="F32" s="156" t="s">
        <v>101</v>
      </c>
      <c r="G32" s="156" t="s">
        <v>271</v>
      </c>
      <c r="H32" s="156" t="s">
        <v>272</v>
      </c>
      <c r="I32" s="105">
        <v>50000</v>
      </c>
      <c r="J32" s="105">
        <v>50000</v>
      </c>
      <c r="K32" s="24"/>
      <c r="L32" s="24"/>
      <c r="M32" s="105">
        <v>50000</v>
      </c>
      <c r="N32" s="39"/>
      <c r="O32" s="39"/>
      <c r="P32" s="39"/>
      <c r="Q32" s="39"/>
      <c r="R32" s="39"/>
      <c r="S32" s="39"/>
      <c r="T32" s="39"/>
      <c r="U32" s="39"/>
      <c r="V32" s="39"/>
      <c r="W32" s="39"/>
      <c r="X32" s="39"/>
    </row>
    <row r="33" ht="20.25" customHeight="1" spans="1:24">
      <c r="A33" s="156" t="s">
        <v>69</v>
      </c>
      <c r="B33" s="156" t="s">
        <v>69</v>
      </c>
      <c r="C33" s="156" t="s">
        <v>273</v>
      </c>
      <c r="D33" s="156" t="s">
        <v>274</v>
      </c>
      <c r="E33" s="156" t="s">
        <v>108</v>
      </c>
      <c r="F33" s="156" t="s">
        <v>109</v>
      </c>
      <c r="G33" s="156" t="s">
        <v>271</v>
      </c>
      <c r="H33" s="156" t="s">
        <v>272</v>
      </c>
      <c r="I33" s="105">
        <v>45622.2</v>
      </c>
      <c r="J33" s="105">
        <v>45622.2</v>
      </c>
      <c r="K33" s="24"/>
      <c r="L33" s="24"/>
      <c r="M33" s="105">
        <v>45622.2</v>
      </c>
      <c r="N33" s="39"/>
      <c r="O33" s="39"/>
      <c r="P33" s="39"/>
      <c r="Q33" s="39"/>
      <c r="R33" s="39"/>
      <c r="S33" s="39"/>
      <c r="T33" s="39"/>
      <c r="U33" s="39"/>
      <c r="V33" s="39"/>
      <c r="W33" s="39"/>
      <c r="X33" s="39"/>
    </row>
    <row r="34" ht="20.25" customHeight="1" spans="1:24">
      <c r="A34" s="156" t="s">
        <v>69</v>
      </c>
      <c r="B34" s="156" t="s">
        <v>69</v>
      </c>
      <c r="C34" s="156" t="s">
        <v>273</v>
      </c>
      <c r="D34" s="156" t="s">
        <v>274</v>
      </c>
      <c r="E34" s="156" t="s">
        <v>108</v>
      </c>
      <c r="F34" s="156" t="s">
        <v>109</v>
      </c>
      <c r="G34" s="156" t="s">
        <v>271</v>
      </c>
      <c r="H34" s="156" t="s">
        <v>272</v>
      </c>
      <c r="I34" s="105">
        <v>32377.8</v>
      </c>
      <c r="J34" s="105">
        <v>32377.8</v>
      </c>
      <c r="K34" s="24"/>
      <c r="L34" s="24"/>
      <c r="M34" s="105">
        <v>32377.8</v>
      </c>
      <c r="N34" s="39"/>
      <c r="O34" s="39"/>
      <c r="P34" s="39"/>
      <c r="Q34" s="39"/>
      <c r="R34" s="39"/>
      <c r="S34" s="39"/>
      <c r="T34" s="39"/>
      <c r="U34" s="39"/>
      <c r="V34" s="39"/>
      <c r="W34" s="39"/>
      <c r="X34" s="39"/>
    </row>
    <row r="35" ht="20.25" customHeight="1" spans="1:24">
      <c r="A35" s="156" t="s">
        <v>69</v>
      </c>
      <c r="B35" s="156" t="s">
        <v>69</v>
      </c>
      <c r="C35" s="156" t="s">
        <v>273</v>
      </c>
      <c r="D35" s="156" t="s">
        <v>274</v>
      </c>
      <c r="E35" s="156" t="s">
        <v>116</v>
      </c>
      <c r="F35" s="156" t="s">
        <v>117</v>
      </c>
      <c r="G35" s="156" t="s">
        <v>271</v>
      </c>
      <c r="H35" s="156" t="s">
        <v>272</v>
      </c>
      <c r="I35" s="105">
        <v>100000</v>
      </c>
      <c r="J35" s="105">
        <v>100000</v>
      </c>
      <c r="K35" s="24"/>
      <c r="L35" s="24"/>
      <c r="M35" s="105">
        <v>100000</v>
      </c>
      <c r="N35" s="39"/>
      <c r="O35" s="39"/>
      <c r="P35" s="39"/>
      <c r="Q35" s="39"/>
      <c r="R35" s="39"/>
      <c r="S35" s="39"/>
      <c r="T35" s="39"/>
      <c r="U35" s="39"/>
      <c r="V35" s="39"/>
      <c r="W35" s="39"/>
      <c r="X35" s="39"/>
    </row>
    <row r="36" ht="20.25" customHeight="1" spans="1:24">
      <c r="A36" s="156" t="s">
        <v>69</v>
      </c>
      <c r="B36" s="156" t="s">
        <v>69</v>
      </c>
      <c r="C36" s="156" t="s">
        <v>273</v>
      </c>
      <c r="D36" s="156" t="s">
        <v>274</v>
      </c>
      <c r="E36" s="156" t="s">
        <v>108</v>
      </c>
      <c r="F36" s="156" t="s">
        <v>109</v>
      </c>
      <c r="G36" s="156" t="s">
        <v>275</v>
      </c>
      <c r="H36" s="156" t="s">
        <v>276</v>
      </c>
      <c r="I36" s="105">
        <v>2929.73</v>
      </c>
      <c r="J36" s="105">
        <v>2929.73</v>
      </c>
      <c r="K36" s="24"/>
      <c r="L36" s="24"/>
      <c r="M36" s="105">
        <v>2929.73</v>
      </c>
      <c r="N36" s="39"/>
      <c r="O36" s="39"/>
      <c r="P36" s="39"/>
      <c r="Q36" s="39"/>
      <c r="R36" s="39"/>
      <c r="S36" s="39"/>
      <c r="T36" s="39"/>
      <c r="U36" s="39"/>
      <c r="V36" s="39"/>
      <c r="W36" s="39"/>
      <c r="X36" s="39"/>
    </row>
    <row r="37" ht="20.25" customHeight="1" spans="1:24">
      <c r="A37" s="156" t="s">
        <v>69</v>
      </c>
      <c r="B37" s="156" t="s">
        <v>69</v>
      </c>
      <c r="C37" s="156" t="s">
        <v>273</v>
      </c>
      <c r="D37" s="156" t="s">
        <v>274</v>
      </c>
      <c r="E37" s="156" t="s">
        <v>108</v>
      </c>
      <c r="F37" s="156" t="s">
        <v>109</v>
      </c>
      <c r="G37" s="156" t="s">
        <v>275</v>
      </c>
      <c r="H37" s="156" t="s">
        <v>276</v>
      </c>
      <c r="I37" s="105">
        <v>9962.4</v>
      </c>
      <c r="J37" s="105">
        <v>9962.4</v>
      </c>
      <c r="K37" s="24"/>
      <c r="L37" s="24"/>
      <c r="M37" s="105">
        <v>9962.4</v>
      </c>
      <c r="N37" s="39"/>
      <c r="O37" s="39"/>
      <c r="P37" s="39"/>
      <c r="Q37" s="39"/>
      <c r="R37" s="39"/>
      <c r="S37" s="39"/>
      <c r="T37" s="39"/>
      <c r="U37" s="39"/>
      <c r="V37" s="39"/>
      <c r="W37" s="39"/>
      <c r="X37" s="39"/>
    </row>
    <row r="38" ht="20.25" customHeight="1" spans="1:24">
      <c r="A38" s="156" t="s">
        <v>69</v>
      </c>
      <c r="B38" s="156" t="s">
        <v>69</v>
      </c>
      <c r="C38" s="156" t="s">
        <v>273</v>
      </c>
      <c r="D38" s="156" t="s">
        <v>274</v>
      </c>
      <c r="E38" s="156" t="s">
        <v>108</v>
      </c>
      <c r="F38" s="156" t="s">
        <v>109</v>
      </c>
      <c r="G38" s="156" t="s">
        <v>275</v>
      </c>
      <c r="H38" s="156" t="s">
        <v>276</v>
      </c>
      <c r="I38" s="105">
        <v>4131.27</v>
      </c>
      <c r="J38" s="105">
        <v>4131.27</v>
      </c>
      <c r="K38" s="24"/>
      <c r="L38" s="24"/>
      <c r="M38" s="105">
        <v>4131.27</v>
      </c>
      <c r="N38" s="39"/>
      <c r="O38" s="39"/>
      <c r="P38" s="39"/>
      <c r="Q38" s="39"/>
      <c r="R38" s="39"/>
      <c r="S38" s="39"/>
      <c r="T38" s="39"/>
      <c r="U38" s="39"/>
      <c r="V38" s="39"/>
      <c r="W38" s="39"/>
      <c r="X38" s="39"/>
    </row>
    <row r="39" ht="20.25" customHeight="1" spans="1:24">
      <c r="A39" s="156" t="s">
        <v>69</v>
      </c>
      <c r="B39" s="156" t="s">
        <v>69</v>
      </c>
      <c r="C39" s="156" t="s">
        <v>273</v>
      </c>
      <c r="D39" s="156" t="s">
        <v>274</v>
      </c>
      <c r="E39" s="156" t="s">
        <v>108</v>
      </c>
      <c r="F39" s="156" t="s">
        <v>109</v>
      </c>
      <c r="G39" s="156" t="s">
        <v>275</v>
      </c>
      <c r="H39" s="156" t="s">
        <v>276</v>
      </c>
      <c r="I39" s="105">
        <v>13939</v>
      </c>
      <c r="J39" s="105">
        <v>13939</v>
      </c>
      <c r="K39" s="24"/>
      <c r="L39" s="24"/>
      <c r="M39" s="105">
        <v>13939</v>
      </c>
      <c r="N39" s="39"/>
      <c r="O39" s="39"/>
      <c r="P39" s="39"/>
      <c r="Q39" s="39"/>
      <c r="R39" s="39"/>
      <c r="S39" s="39"/>
      <c r="T39" s="39"/>
      <c r="U39" s="39"/>
      <c r="V39" s="39"/>
      <c r="W39" s="39"/>
      <c r="X39" s="39"/>
    </row>
    <row r="40" ht="20.25" customHeight="1" spans="1:24">
      <c r="A40" s="156" t="s">
        <v>69</v>
      </c>
      <c r="B40" s="156" t="s">
        <v>69</v>
      </c>
      <c r="C40" s="156" t="s">
        <v>273</v>
      </c>
      <c r="D40" s="156" t="s">
        <v>274</v>
      </c>
      <c r="E40" s="156" t="s">
        <v>108</v>
      </c>
      <c r="F40" s="156" t="s">
        <v>109</v>
      </c>
      <c r="G40" s="156" t="s">
        <v>275</v>
      </c>
      <c r="H40" s="156" t="s">
        <v>276</v>
      </c>
      <c r="I40" s="105">
        <v>14037.6</v>
      </c>
      <c r="J40" s="105">
        <v>14037.6</v>
      </c>
      <c r="K40" s="24"/>
      <c r="L40" s="24"/>
      <c r="M40" s="105">
        <v>14037.6</v>
      </c>
      <c r="N40" s="39"/>
      <c r="O40" s="39"/>
      <c r="P40" s="39"/>
      <c r="Q40" s="39"/>
      <c r="R40" s="39"/>
      <c r="S40" s="39"/>
      <c r="T40" s="39"/>
      <c r="U40" s="39"/>
      <c r="V40" s="39"/>
      <c r="W40" s="39"/>
      <c r="X40" s="39"/>
    </row>
    <row r="41" ht="20.25" customHeight="1" spans="1:24">
      <c r="A41" s="156" t="s">
        <v>69</v>
      </c>
      <c r="B41" s="156" t="s">
        <v>69</v>
      </c>
      <c r="C41" s="156" t="s">
        <v>273</v>
      </c>
      <c r="D41" s="156" t="s">
        <v>274</v>
      </c>
      <c r="E41" s="156" t="s">
        <v>108</v>
      </c>
      <c r="F41" s="156" t="s">
        <v>109</v>
      </c>
      <c r="G41" s="156" t="s">
        <v>277</v>
      </c>
      <c r="H41" s="156" t="s">
        <v>278</v>
      </c>
      <c r="I41" s="105">
        <v>20867.08</v>
      </c>
      <c r="J41" s="105">
        <v>20867.08</v>
      </c>
      <c r="K41" s="24"/>
      <c r="L41" s="24"/>
      <c r="M41" s="105">
        <v>20867.08</v>
      </c>
      <c r="N41" s="39"/>
      <c r="O41" s="39"/>
      <c r="P41" s="39"/>
      <c r="Q41" s="39"/>
      <c r="R41" s="39"/>
      <c r="S41" s="39"/>
      <c r="T41" s="39"/>
      <c r="U41" s="39"/>
      <c r="V41" s="39"/>
      <c r="W41" s="39"/>
      <c r="X41" s="39"/>
    </row>
    <row r="42" ht="20.25" customHeight="1" spans="1:24">
      <c r="A42" s="156" t="s">
        <v>69</v>
      </c>
      <c r="B42" s="156" t="s">
        <v>69</v>
      </c>
      <c r="C42" s="156" t="s">
        <v>273</v>
      </c>
      <c r="D42" s="156" t="s">
        <v>274</v>
      </c>
      <c r="E42" s="156" t="s">
        <v>108</v>
      </c>
      <c r="F42" s="156" t="s">
        <v>109</v>
      </c>
      <c r="G42" s="156" t="s">
        <v>277</v>
      </c>
      <c r="H42" s="156" t="s">
        <v>278</v>
      </c>
      <c r="I42" s="105">
        <v>21730</v>
      </c>
      <c r="J42" s="105">
        <v>21730</v>
      </c>
      <c r="K42" s="24"/>
      <c r="L42" s="24"/>
      <c r="M42" s="105">
        <v>21730</v>
      </c>
      <c r="N42" s="39"/>
      <c r="O42" s="39"/>
      <c r="P42" s="39"/>
      <c r="Q42" s="39"/>
      <c r="R42" s="39"/>
      <c r="S42" s="39"/>
      <c r="T42" s="39"/>
      <c r="U42" s="39"/>
      <c r="V42" s="39"/>
      <c r="W42" s="39"/>
      <c r="X42" s="39"/>
    </row>
    <row r="43" ht="20.25" customHeight="1" spans="1:24">
      <c r="A43" s="156" t="s">
        <v>69</v>
      </c>
      <c r="B43" s="156" t="s">
        <v>69</v>
      </c>
      <c r="C43" s="156" t="s">
        <v>273</v>
      </c>
      <c r="D43" s="156" t="s">
        <v>274</v>
      </c>
      <c r="E43" s="156" t="s">
        <v>108</v>
      </c>
      <c r="F43" s="156" t="s">
        <v>109</v>
      </c>
      <c r="G43" s="156" t="s">
        <v>277</v>
      </c>
      <c r="H43" s="156" t="s">
        <v>278</v>
      </c>
      <c r="I43" s="105">
        <v>29402.92</v>
      </c>
      <c r="J43" s="105">
        <v>29402.92</v>
      </c>
      <c r="K43" s="24"/>
      <c r="L43" s="24"/>
      <c r="M43" s="105">
        <v>29402.92</v>
      </c>
      <c r="N43" s="39"/>
      <c r="O43" s="39"/>
      <c r="P43" s="39"/>
      <c r="Q43" s="39"/>
      <c r="R43" s="39"/>
      <c r="S43" s="39"/>
      <c r="T43" s="39"/>
      <c r="U43" s="39"/>
      <c r="V43" s="39"/>
      <c r="W43" s="39"/>
      <c r="X43" s="39"/>
    </row>
    <row r="44" ht="20.25" customHeight="1" spans="1:24">
      <c r="A44" s="156" t="s">
        <v>69</v>
      </c>
      <c r="B44" s="156" t="s">
        <v>69</v>
      </c>
      <c r="C44" s="156" t="s">
        <v>273</v>
      </c>
      <c r="D44" s="156" t="s">
        <v>274</v>
      </c>
      <c r="E44" s="156" t="s">
        <v>108</v>
      </c>
      <c r="F44" s="156" t="s">
        <v>109</v>
      </c>
      <c r="G44" s="156" t="s">
        <v>279</v>
      </c>
      <c r="H44" s="156" t="s">
        <v>280</v>
      </c>
      <c r="I44" s="105">
        <v>30882.72</v>
      </c>
      <c r="J44" s="105">
        <v>30882.72</v>
      </c>
      <c r="K44" s="24"/>
      <c r="L44" s="24"/>
      <c r="M44" s="105">
        <v>30882.72</v>
      </c>
      <c r="N44" s="39"/>
      <c r="O44" s="39"/>
      <c r="P44" s="39"/>
      <c r="Q44" s="39"/>
      <c r="R44" s="39"/>
      <c r="S44" s="39"/>
      <c r="T44" s="39"/>
      <c r="U44" s="39"/>
      <c r="V44" s="39"/>
      <c r="W44" s="39"/>
      <c r="X44" s="39"/>
    </row>
    <row r="45" ht="20.25" customHeight="1" spans="1:24">
      <c r="A45" s="156" t="s">
        <v>69</v>
      </c>
      <c r="B45" s="156" t="s">
        <v>69</v>
      </c>
      <c r="C45" s="156" t="s">
        <v>273</v>
      </c>
      <c r="D45" s="156" t="s">
        <v>274</v>
      </c>
      <c r="E45" s="156" t="s">
        <v>108</v>
      </c>
      <c r="F45" s="156" t="s">
        <v>109</v>
      </c>
      <c r="G45" s="156" t="s">
        <v>279</v>
      </c>
      <c r="H45" s="156" t="s">
        <v>280</v>
      </c>
      <c r="I45" s="105">
        <v>21917.28</v>
      </c>
      <c r="J45" s="105">
        <v>21917.28</v>
      </c>
      <c r="K45" s="24"/>
      <c r="L45" s="24"/>
      <c r="M45" s="105">
        <v>21917.28</v>
      </c>
      <c r="N45" s="39"/>
      <c r="O45" s="39"/>
      <c r="P45" s="39"/>
      <c r="Q45" s="39"/>
      <c r="R45" s="39"/>
      <c r="S45" s="39"/>
      <c r="T45" s="39"/>
      <c r="U45" s="39"/>
      <c r="V45" s="39"/>
      <c r="W45" s="39"/>
      <c r="X45" s="39"/>
    </row>
    <row r="46" ht="20.25" customHeight="1" spans="1:24">
      <c r="A46" s="156" t="s">
        <v>69</v>
      </c>
      <c r="B46" s="156" t="s">
        <v>69</v>
      </c>
      <c r="C46" s="156" t="s">
        <v>273</v>
      </c>
      <c r="D46" s="156" t="s">
        <v>274</v>
      </c>
      <c r="E46" s="156" t="s">
        <v>108</v>
      </c>
      <c r="F46" s="156" t="s">
        <v>109</v>
      </c>
      <c r="G46" s="156" t="s">
        <v>281</v>
      </c>
      <c r="H46" s="156" t="s">
        <v>282</v>
      </c>
      <c r="I46" s="105">
        <v>6699.71</v>
      </c>
      <c r="J46" s="105">
        <v>6699.71</v>
      </c>
      <c r="K46" s="24"/>
      <c r="L46" s="24"/>
      <c r="M46" s="105">
        <v>6699.71</v>
      </c>
      <c r="N46" s="39"/>
      <c r="O46" s="39"/>
      <c r="P46" s="39"/>
      <c r="Q46" s="39"/>
      <c r="R46" s="39"/>
      <c r="S46" s="39"/>
      <c r="T46" s="39"/>
      <c r="U46" s="39"/>
      <c r="V46" s="39"/>
      <c r="W46" s="39"/>
      <c r="X46" s="39"/>
    </row>
    <row r="47" ht="20.25" customHeight="1" spans="1:24">
      <c r="A47" s="156" t="s">
        <v>69</v>
      </c>
      <c r="B47" s="156" t="s">
        <v>69</v>
      </c>
      <c r="C47" s="156" t="s">
        <v>273</v>
      </c>
      <c r="D47" s="156" t="s">
        <v>274</v>
      </c>
      <c r="E47" s="156" t="s">
        <v>108</v>
      </c>
      <c r="F47" s="156" t="s">
        <v>109</v>
      </c>
      <c r="G47" s="156" t="s">
        <v>281</v>
      </c>
      <c r="H47" s="156" t="s">
        <v>282</v>
      </c>
      <c r="I47" s="105">
        <v>9440.29</v>
      </c>
      <c r="J47" s="105">
        <v>9440.29</v>
      </c>
      <c r="K47" s="24"/>
      <c r="L47" s="24"/>
      <c r="M47" s="105">
        <v>9440.29</v>
      </c>
      <c r="N47" s="39"/>
      <c r="O47" s="39"/>
      <c r="P47" s="39"/>
      <c r="Q47" s="39"/>
      <c r="R47" s="39"/>
      <c r="S47" s="39"/>
      <c r="T47" s="39"/>
      <c r="U47" s="39"/>
      <c r="V47" s="39"/>
      <c r="W47" s="39"/>
      <c r="X47" s="39"/>
    </row>
    <row r="48" ht="20.25" customHeight="1" spans="1:24">
      <c r="A48" s="156" t="s">
        <v>69</v>
      </c>
      <c r="B48" s="156" t="s">
        <v>69</v>
      </c>
      <c r="C48" s="156" t="s">
        <v>273</v>
      </c>
      <c r="D48" s="156" t="s">
        <v>274</v>
      </c>
      <c r="E48" s="156" t="s">
        <v>108</v>
      </c>
      <c r="F48" s="156" t="s">
        <v>109</v>
      </c>
      <c r="G48" s="156" t="s">
        <v>283</v>
      </c>
      <c r="H48" s="156" t="s">
        <v>284</v>
      </c>
      <c r="I48" s="105">
        <v>66000</v>
      </c>
      <c r="J48" s="105">
        <v>66000</v>
      </c>
      <c r="K48" s="24"/>
      <c r="L48" s="24"/>
      <c r="M48" s="105">
        <v>66000</v>
      </c>
      <c r="N48" s="39"/>
      <c r="O48" s="39"/>
      <c r="P48" s="39"/>
      <c r="Q48" s="39"/>
      <c r="R48" s="39"/>
      <c r="S48" s="39"/>
      <c r="T48" s="39"/>
      <c r="U48" s="39"/>
      <c r="V48" s="39"/>
      <c r="W48" s="39"/>
      <c r="X48" s="39"/>
    </row>
    <row r="49" ht="20.25" customHeight="1" spans="1:24">
      <c r="A49" s="156" t="s">
        <v>69</v>
      </c>
      <c r="B49" s="156" t="s">
        <v>69</v>
      </c>
      <c r="C49" s="156" t="s">
        <v>273</v>
      </c>
      <c r="D49" s="156" t="s">
        <v>274</v>
      </c>
      <c r="E49" s="156" t="s">
        <v>108</v>
      </c>
      <c r="F49" s="156" t="s">
        <v>109</v>
      </c>
      <c r="G49" s="156" t="s">
        <v>283</v>
      </c>
      <c r="H49" s="156" t="s">
        <v>284</v>
      </c>
      <c r="I49" s="105">
        <v>93000</v>
      </c>
      <c r="J49" s="105">
        <v>93000</v>
      </c>
      <c r="K49" s="24"/>
      <c r="L49" s="24"/>
      <c r="M49" s="105">
        <v>93000</v>
      </c>
      <c r="N49" s="39"/>
      <c r="O49" s="39"/>
      <c r="P49" s="39"/>
      <c r="Q49" s="39"/>
      <c r="R49" s="39"/>
      <c r="S49" s="39"/>
      <c r="T49" s="39"/>
      <c r="U49" s="39"/>
      <c r="V49" s="39"/>
      <c r="W49" s="39"/>
      <c r="X49" s="39"/>
    </row>
    <row r="50" ht="20.25" customHeight="1" spans="1:24">
      <c r="A50" s="156" t="s">
        <v>69</v>
      </c>
      <c r="B50" s="156" t="s">
        <v>69</v>
      </c>
      <c r="C50" s="156" t="s">
        <v>273</v>
      </c>
      <c r="D50" s="156" t="s">
        <v>274</v>
      </c>
      <c r="E50" s="156" t="s">
        <v>108</v>
      </c>
      <c r="F50" s="156" t="s">
        <v>109</v>
      </c>
      <c r="G50" s="156" t="s">
        <v>264</v>
      </c>
      <c r="H50" s="156" t="s">
        <v>265</v>
      </c>
      <c r="I50" s="105">
        <v>30660</v>
      </c>
      <c r="J50" s="105">
        <v>30660</v>
      </c>
      <c r="K50" s="24"/>
      <c r="L50" s="24"/>
      <c r="M50" s="105">
        <v>30660</v>
      </c>
      <c r="N50" s="39"/>
      <c r="O50" s="39"/>
      <c r="P50" s="39"/>
      <c r="Q50" s="39"/>
      <c r="R50" s="39"/>
      <c r="S50" s="39"/>
      <c r="T50" s="39"/>
      <c r="U50" s="39"/>
      <c r="V50" s="39"/>
      <c r="W50" s="39"/>
      <c r="X50" s="39"/>
    </row>
    <row r="51" ht="20.25" customHeight="1" spans="1:24">
      <c r="A51" s="156" t="s">
        <v>69</v>
      </c>
      <c r="B51" s="156" t="s">
        <v>69</v>
      </c>
      <c r="C51" s="156" t="s">
        <v>273</v>
      </c>
      <c r="D51" s="156" t="s">
        <v>274</v>
      </c>
      <c r="E51" s="156" t="s">
        <v>130</v>
      </c>
      <c r="F51" s="156" t="s">
        <v>131</v>
      </c>
      <c r="G51" s="156" t="s">
        <v>285</v>
      </c>
      <c r="H51" s="156" t="s">
        <v>286</v>
      </c>
      <c r="I51" s="105">
        <v>33000</v>
      </c>
      <c r="J51" s="105">
        <v>33000</v>
      </c>
      <c r="K51" s="24"/>
      <c r="L51" s="24"/>
      <c r="M51" s="105">
        <v>33000</v>
      </c>
      <c r="N51" s="39"/>
      <c r="O51" s="39"/>
      <c r="P51" s="39"/>
      <c r="Q51" s="39"/>
      <c r="R51" s="39"/>
      <c r="S51" s="39"/>
      <c r="T51" s="39"/>
      <c r="U51" s="39"/>
      <c r="V51" s="39"/>
      <c r="W51" s="39"/>
      <c r="X51" s="39"/>
    </row>
    <row r="52" ht="20.25" customHeight="1" spans="1:24">
      <c r="A52" s="156" t="s">
        <v>69</v>
      </c>
      <c r="B52" s="156" t="s">
        <v>69</v>
      </c>
      <c r="C52" s="156" t="s">
        <v>273</v>
      </c>
      <c r="D52" s="156" t="s">
        <v>274</v>
      </c>
      <c r="E52" s="156" t="s">
        <v>132</v>
      </c>
      <c r="F52" s="156" t="s">
        <v>133</v>
      </c>
      <c r="G52" s="156" t="s">
        <v>285</v>
      </c>
      <c r="H52" s="156" t="s">
        <v>286</v>
      </c>
      <c r="I52" s="105">
        <v>15600</v>
      </c>
      <c r="J52" s="105">
        <v>15600</v>
      </c>
      <c r="K52" s="24"/>
      <c r="L52" s="24"/>
      <c r="M52" s="105">
        <v>15600</v>
      </c>
      <c r="N52" s="39"/>
      <c r="O52" s="39"/>
      <c r="P52" s="39"/>
      <c r="Q52" s="39"/>
      <c r="R52" s="39"/>
      <c r="S52" s="39"/>
      <c r="T52" s="39"/>
      <c r="U52" s="39"/>
      <c r="V52" s="39"/>
      <c r="W52" s="39"/>
      <c r="X52" s="39"/>
    </row>
    <row r="53" ht="20.25" customHeight="1" spans="1:24">
      <c r="A53" s="156" t="s">
        <v>69</v>
      </c>
      <c r="B53" s="156" t="s">
        <v>69</v>
      </c>
      <c r="C53" s="156" t="s">
        <v>287</v>
      </c>
      <c r="D53" s="156" t="s">
        <v>288</v>
      </c>
      <c r="E53" s="156" t="s">
        <v>130</v>
      </c>
      <c r="F53" s="156" t="s">
        <v>131</v>
      </c>
      <c r="G53" s="156" t="s">
        <v>289</v>
      </c>
      <c r="H53" s="156" t="s">
        <v>290</v>
      </c>
      <c r="I53" s="105">
        <v>1386000</v>
      </c>
      <c r="J53" s="105">
        <v>1386000</v>
      </c>
      <c r="K53" s="24"/>
      <c r="L53" s="24"/>
      <c r="M53" s="105">
        <v>1386000</v>
      </c>
      <c r="N53" s="39"/>
      <c r="O53" s="39"/>
      <c r="P53" s="39"/>
      <c r="Q53" s="39"/>
      <c r="R53" s="39"/>
      <c r="S53" s="39"/>
      <c r="T53" s="39"/>
      <c r="U53" s="39"/>
      <c r="V53" s="39"/>
      <c r="W53" s="39"/>
      <c r="X53" s="39"/>
    </row>
    <row r="54" ht="20.25" customHeight="1" spans="1:24">
      <c r="A54" s="156" t="s">
        <v>69</v>
      </c>
      <c r="B54" s="156" t="s">
        <v>69</v>
      </c>
      <c r="C54" s="156" t="s">
        <v>287</v>
      </c>
      <c r="D54" s="156" t="s">
        <v>288</v>
      </c>
      <c r="E54" s="156" t="s">
        <v>132</v>
      </c>
      <c r="F54" s="156" t="s">
        <v>133</v>
      </c>
      <c r="G54" s="156" t="s">
        <v>289</v>
      </c>
      <c r="H54" s="156" t="s">
        <v>290</v>
      </c>
      <c r="I54" s="105">
        <v>530400</v>
      </c>
      <c r="J54" s="105">
        <v>530400</v>
      </c>
      <c r="K54" s="24"/>
      <c r="L54" s="24"/>
      <c r="M54" s="105">
        <v>530400</v>
      </c>
      <c r="N54" s="39"/>
      <c r="O54" s="39"/>
      <c r="P54" s="39"/>
      <c r="Q54" s="39"/>
      <c r="R54" s="39"/>
      <c r="S54" s="39"/>
      <c r="T54" s="39"/>
      <c r="U54" s="39"/>
      <c r="V54" s="39"/>
      <c r="W54" s="39"/>
      <c r="X54" s="39"/>
    </row>
    <row r="55" ht="20.25" customHeight="1" spans="1:24">
      <c r="A55" s="156" t="s">
        <v>69</v>
      </c>
      <c r="B55" s="156" t="s">
        <v>69</v>
      </c>
      <c r="C55" s="156" t="s">
        <v>291</v>
      </c>
      <c r="D55" s="156" t="s">
        <v>292</v>
      </c>
      <c r="E55" s="156" t="s">
        <v>108</v>
      </c>
      <c r="F55" s="156" t="s">
        <v>109</v>
      </c>
      <c r="G55" s="156" t="s">
        <v>239</v>
      </c>
      <c r="H55" s="156" t="s">
        <v>240</v>
      </c>
      <c r="I55" s="105">
        <v>620000</v>
      </c>
      <c r="J55" s="105">
        <v>620000</v>
      </c>
      <c r="K55" s="24"/>
      <c r="L55" s="24"/>
      <c r="M55" s="105">
        <v>620000</v>
      </c>
      <c r="N55" s="39"/>
      <c r="O55" s="39"/>
      <c r="P55" s="39"/>
      <c r="Q55" s="39"/>
      <c r="R55" s="39"/>
      <c r="S55" s="39"/>
      <c r="T55" s="39"/>
      <c r="U55" s="39"/>
      <c r="V55" s="39"/>
      <c r="W55" s="39"/>
      <c r="X55" s="39"/>
    </row>
    <row r="56" ht="20.25" customHeight="1" spans="1:24">
      <c r="A56" s="156" t="s">
        <v>69</v>
      </c>
      <c r="B56" s="156" t="s">
        <v>69</v>
      </c>
      <c r="C56" s="156" t="s">
        <v>291</v>
      </c>
      <c r="D56" s="156" t="s">
        <v>292</v>
      </c>
      <c r="E56" s="156" t="s">
        <v>108</v>
      </c>
      <c r="F56" s="156" t="s">
        <v>109</v>
      </c>
      <c r="G56" s="156" t="s">
        <v>239</v>
      </c>
      <c r="H56" s="156" t="s">
        <v>240</v>
      </c>
      <c r="I56" s="105">
        <v>795840</v>
      </c>
      <c r="J56" s="105">
        <v>795840</v>
      </c>
      <c r="K56" s="24"/>
      <c r="L56" s="24"/>
      <c r="M56" s="105">
        <v>795840</v>
      </c>
      <c r="N56" s="39"/>
      <c r="O56" s="39"/>
      <c r="P56" s="39"/>
      <c r="Q56" s="39"/>
      <c r="R56" s="39"/>
      <c r="S56" s="39"/>
      <c r="T56" s="39"/>
      <c r="U56" s="39"/>
      <c r="V56" s="39"/>
      <c r="W56" s="39"/>
      <c r="X56" s="39"/>
    </row>
    <row r="57" ht="20.25" customHeight="1" spans="1:24">
      <c r="A57" s="156" t="s">
        <v>69</v>
      </c>
      <c r="B57" s="156" t="s">
        <v>69</v>
      </c>
      <c r="C57" s="156" t="s">
        <v>293</v>
      </c>
      <c r="D57" s="156" t="s">
        <v>294</v>
      </c>
      <c r="E57" s="156" t="s">
        <v>108</v>
      </c>
      <c r="F57" s="156" t="s">
        <v>109</v>
      </c>
      <c r="G57" s="156" t="s">
        <v>239</v>
      </c>
      <c r="H57" s="156" t="s">
        <v>240</v>
      </c>
      <c r="I57" s="105">
        <v>756800</v>
      </c>
      <c r="J57" s="105">
        <v>756800</v>
      </c>
      <c r="K57" s="24"/>
      <c r="L57" s="24"/>
      <c r="M57" s="105">
        <v>756800</v>
      </c>
      <c r="N57" s="39"/>
      <c r="O57" s="39"/>
      <c r="P57" s="39"/>
      <c r="Q57" s="39"/>
      <c r="R57" s="39"/>
      <c r="S57" s="39"/>
      <c r="T57" s="39"/>
      <c r="U57" s="39"/>
      <c r="V57" s="39"/>
      <c r="W57" s="39"/>
      <c r="X57" s="39"/>
    </row>
    <row r="58" ht="20.25" customHeight="1" spans="1:24">
      <c r="A58" s="156" t="s">
        <v>69</v>
      </c>
      <c r="B58" s="156" t="s">
        <v>69</v>
      </c>
      <c r="C58" s="156" t="s">
        <v>293</v>
      </c>
      <c r="D58" s="156" t="s">
        <v>294</v>
      </c>
      <c r="E58" s="156" t="s">
        <v>108</v>
      </c>
      <c r="F58" s="156" t="s">
        <v>109</v>
      </c>
      <c r="G58" s="156" t="s">
        <v>243</v>
      </c>
      <c r="H58" s="156" t="s">
        <v>244</v>
      </c>
      <c r="I58" s="105">
        <v>184800</v>
      </c>
      <c r="J58" s="105">
        <v>184800</v>
      </c>
      <c r="K58" s="24"/>
      <c r="L58" s="24"/>
      <c r="M58" s="105">
        <v>184800</v>
      </c>
      <c r="N58" s="39"/>
      <c r="O58" s="39"/>
      <c r="P58" s="39"/>
      <c r="Q58" s="39"/>
      <c r="R58" s="39"/>
      <c r="S58" s="39"/>
      <c r="T58" s="39"/>
      <c r="U58" s="39"/>
      <c r="V58" s="39"/>
      <c r="W58" s="39"/>
      <c r="X58" s="39"/>
    </row>
    <row r="59" ht="20.25" customHeight="1" spans="1:24">
      <c r="A59" s="156" t="s">
        <v>69</v>
      </c>
      <c r="B59" s="156" t="s">
        <v>69</v>
      </c>
      <c r="C59" s="156" t="s">
        <v>293</v>
      </c>
      <c r="D59" s="156" t="s">
        <v>294</v>
      </c>
      <c r="E59" s="156" t="s">
        <v>108</v>
      </c>
      <c r="F59" s="156" t="s">
        <v>109</v>
      </c>
      <c r="G59" s="156" t="s">
        <v>243</v>
      </c>
      <c r="H59" s="156" t="s">
        <v>244</v>
      </c>
      <c r="I59" s="105">
        <v>211200</v>
      </c>
      <c r="J59" s="105">
        <v>211200</v>
      </c>
      <c r="K59" s="24"/>
      <c r="L59" s="24"/>
      <c r="M59" s="105">
        <v>211200</v>
      </c>
      <c r="N59" s="39"/>
      <c r="O59" s="39"/>
      <c r="P59" s="39"/>
      <c r="Q59" s="39"/>
      <c r="R59" s="39"/>
      <c r="S59" s="39"/>
      <c r="T59" s="39"/>
      <c r="U59" s="39"/>
      <c r="V59" s="39"/>
      <c r="W59" s="39"/>
      <c r="X59" s="39"/>
    </row>
    <row r="60" ht="20.25" customHeight="1" spans="1:24">
      <c r="A60" s="156" t="s">
        <v>69</v>
      </c>
      <c r="B60" s="156" t="s">
        <v>69</v>
      </c>
      <c r="C60" s="156" t="s">
        <v>295</v>
      </c>
      <c r="D60" s="156" t="s">
        <v>296</v>
      </c>
      <c r="E60" s="156" t="s">
        <v>124</v>
      </c>
      <c r="F60" s="156" t="s">
        <v>125</v>
      </c>
      <c r="G60" s="156" t="s">
        <v>289</v>
      </c>
      <c r="H60" s="156" t="s">
        <v>290</v>
      </c>
      <c r="I60" s="105">
        <v>43920</v>
      </c>
      <c r="J60" s="105">
        <v>43920</v>
      </c>
      <c r="K60" s="24"/>
      <c r="L60" s="24"/>
      <c r="M60" s="105">
        <v>43920</v>
      </c>
      <c r="N60" s="39"/>
      <c r="O60" s="39"/>
      <c r="P60" s="39"/>
      <c r="Q60" s="39"/>
      <c r="R60" s="39"/>
      <c r="S60" s="39"/>
      <c r="T60" s="39"/>
      <c r="U60" s="39"/>
      <c r="V60" s="39"/>
      <c r="W60" s="39"/>
      <c r="X60" s="39"/>
    </row>
    <row r="61" ht="20.25" customHeight="1" spans="1:24">
      <c r="A61" s="156" t="s">
        <v>69</v>
      </c>
      <c r="B61" s="156" t="s">
        <v>69</v>
      </c>
      <c r="C61" s="156" t="s">
        <v>297</v>
      </c>
      <c r="D61" s="156" t="s">
        <v>298</v>
      </c>
      <c r="E61" s="156" t="s">
        <v>130</v>
      </c>
      <c r="F61" s="156" t="s">
        <v>131</v>
      </c>
      <c r="G61" s="156" t="s">
        <v>283</v>
      </c>
      <c r="H61" s="156" t="s">
        <v>284</v>
      </c>
      <c r="I61" s="105">
        <v>165000</v>
      </c>
      <c r="J61" s="105">
        <v>165000</v>
      </c>
      <c r="K61" s="24"/>
      <c r="L61" s="24"/>
      <c r="M61" s="105">
        <v>165000</v>
      </c>
      <c r="N61" s="39"/>
      <c r="O61" s="39"/>
      <c r="P61" s="39"/>
      <c r="Q61" s="39"/>
      <c r="R61" s="39"/>
      <c r="S61" s="39"/>
      <c r="T61" s="39"/>
      <c r="U61" s="39"/>
      <c r="V61" s="39"/>
      <c r="W61" s="39"/>
      <c r="X61" s="39"/>
    </row>
    <row r="62" ht="20.25" customHeight="1" spans="1:24">
      <c r="A62" s="156" t="s">
        <v>69</v>
      </c>
      <c r="B62" s="156" t="s">
        <v>69</v>
      </c>
      <c r="C62" s="156" t="s">
        <v>297</v>
      </c>
      <c r="D62" s="156" t="s">
        <v>298</v>
      </c>
      <c r="E62" s="156" t="s">
        <v>132</v>
      </c>
      <c r="F62" s="156" t="s">
        <v>133</v>
      </c>
      <c r="G62" s="156" t="s">
        <v>283</v>
      </c>
      <c r="H62" s="156" t="s">
        <v>284</v>
      </c>
      <c r="I62" s="105">
        <v>78000</v>
      </c>
      <c r="J62" s="105">
        <v>78000</v>
      </c>
      <c r="K62" s="24"/>
      <c r="L62" s="24"/>
      <c r="M62" s="105">
        <v>78000</v>
      </c>
      <c r="N62" s="39"/>
      <c r="O62" s="39"/>
      <c r="P62" s="39"/>
      <c r="Q62" s="39"/>
      <c r="R62" s="39"/>
      <c r="S62" s="39"/>
      <c r="T62" s="39"/>
      <c r="U62" s="39"/>
      <c r="V62" s="39"/>
      <c r="W62" s="39"/>
      <c r="X62" s="39"/>
    </row>
    <row r="63" ht="20.25" customHeight="1" spans="1:24">
      <c r="A63" s="156" t="s">
        <v>69</v>
      </c>
      <c r="B63" s="156" t="s">
        <v>69</v>
      </c>
      <c r="C63" s="156" t="s">
        <v>299</v>
      </c>
      <c r="D63" s="156" t="s">
        <v>300</v>
      </c>
      <c r="E63" s="156" t="s">
        <v>124</v>
      </c>
      <c r="F63" s="156" t="s">
        <v>125</v>
      </c>
      <c r="G63" s="156" t="s">
        <v>271</v>
      </c>
      <c r="H63" s="156" t="s">
        <v>272</v>
      </c>
      <c r="I63" s="105">
        <v>210000</v>
      </c>
      <c r="J63" s="105">
        <v>210000</v>
      </c>
      <c r="K63" s="24"/>
      <c r="L63" s="24"/>
      <c r="M63" s="105">
        <v>210000</v>
      </c>
      <c r="N63" s="39"/>
      <c r="O63" s="39"/>
      <c r="P63" s="39"/>
      <c r="Q63" s="39"/>
      <c r="R63" s="39"/>
      <c r="S63" s="39"/>
      <c r="T63" s="39"/>
      <c r="U63" s="39"/>
      <c r="V63" s="39"/>
      <c r="W63" s="39"/>
      <c r="X63" s="39"/>
    </row>
    <row r="64" ht="20.25" customHeight="1" spans="1:24">
      <c r="A64" s="156" t="s">
        <v>69</v>
      </c>
      <c r="B64" s="156" t="s">
        <v>69</v>
      </c>
      <c r="C64" s="156" t="s">
        <v>299</v>
      </c>
      <c r="D64" s="156" t="s">
        <v>300</v>
      </c>
      <c r="E64" s="156" t="s">
        <v>124</v>
      </c>
      <c r="F64" s="156" t="s">
        <v>125</v>
      </c>
      <c r="G64" s="156" t="s">
        <v>271</v>
      </c>
      <c r="H64" s="156" t="s">
        <v>272</v>
      </c>
      <c r="I64" s="105">
        <v>350000</v>
      </c>
      <c r="J64" s="105">
        <v>350000</v>
      </c>
      <c r="K64" s="24"/>
      <c r="L64" s="24"/>
      <c r="M64" s="105">
        <v>350000</v>
      </c>
      <c r="N64" s="39"/>
      <c r="O64" s="39"/>
      <c r="P64" s="39"/>
      <c r="Q64" s="39"/>
      <c r="R64" s="39"/>
      <c r="S64" s="39"/>
      <c r="T64" s="39"/>
      <c r="U64" s="39"/>
      <c r="V64" s="39"/>
      <c r="W64" s="39"/>
      <c r="X64" s="39"/>
    </row>
    <row r="65" ht="20.25" customHeight="1" spans="1:24">
      <c r="A65" s="156" t="s">
        <v>69</v>
      </c>
      <c r="B65" s="156" t="s">
        <v>69</v>
      </c>
      <c r="C65" s="156" t="s">
        <v>299</v>
      </c>
      <c r="D65" s="156" t="s">
        <v>300</v>
      </c>
      <c r="E65" s="156" t="s">
        <v>124</v>
      </c>
      <c r="F65" s="156" t="s">
        <v>125</v>
      </c>
      <c r="G65" s="156" t="s">
        <v>271</v>
      </c>
      <c r="H65" s="156" t="s">
        <v>272</v>
      </c>
      <c r="I65" s="105">
        <v>350000</v>
      </c>
      <c r="J65" s="105">
        <v>350000</v>
      </c>
      <c r="K65" s="24"/>
      <c r="L65" s="24"/>
      <c r="M65" s="105">
        <v>350000</v>
      </c>
      <c r="N65" s="39"/>
      <c r="O65" s="39"/>
      <c r="P65" s="39"/>
      <c r="Q65" s="39"/>
      <c r="R65" s="39"/>
      <c r="S65" s="39"/>
      <c r="T65" s="39"/>
      <c r="U65" s="39"/>
      <c r="V65" s="39"/>
      <c r="W65" s="39"/>
      <c r="X65" s="39"/>
    </row>
    <row r="66" ht="20.25" customHeight="1" spans="1:24">
      <c r="A66" s="156" t="s">
        <v>69</v>
      </c>
      <c r="B66" s="156" t="s">
        <v>69</v>
      </c>
      <c r="C66" s="156" t="s">
        <v>299</v>
      </c>
      <c r="D66" s="156" t="s">
        <v>300</v>
      </c>
      <c r="E66" s="156" t="s">
        <v>124</v>
      </c>
      <c r="F66" s="156" t="s">
        <v>125</v>
      </c>
      <c r="G66" s="156" t="s">
        <v>271</v>
      </c>
      <c r="H66" s="156" t="s">
        <v>272</v>
      </c>
      <c r="I66" s="105">
        <v>560000</v>
      </c>
      <c r="J66" s="105">
        <v>560000</v>
      </c>
      <c r="K66" s="24"/>
      <c r="L66" s="24"/>
      <c r="M66" s="105">
        <v>560000</v>
      </c>
      <c r="N66" s="39"/>
      <c r="O66" s="39"/>
      <c r="P66" s="39"/>
      <c r="Q66" s="39"/>
      <c r="R66" s="39"/>
      <c r="S66" s="39"/>
      <c r="T66" s="39"/>
      <c r="U66" s="39"/>
      <c r="V66" s="39"/>
      <c r="W66" s="39"/>
      <c r="X66" s="39"/>
    </row>
    <row r="67" ht="20.25" customHeight="1" spans="1:24">
      <c r="A67" s="156" t="s">
        <v>69</v>
      </c>
      <c r="B67" s="156" t="s">
        <v>69</v>
      </c>
      <c r="C67" s="156" t="s">
        <v>299</v>
      </c>
      <c r="D67" s="156" t="s">
        <v>300</v>
      </c>
      <c r="E67" s="156" t="s">
        <v>124</v>
      </c>
      <c r="F67" s="156" t="s">
        <v>125</v>
      </c>
      <c r="G67" s="156" t="s">
        <v>301</v>
      </c>
      <c r="H67" s="156" t="s">
        <v>302</v>
      </c>
      <c r="I67" s="105">
        <v>10500</v>
      </c>
      <c r="J67" s="105">
        <v>10500</v>
      </c>
      <c r="K67" s="24"/>
      <c r="L67" s="24"/>
      <c r="M67" s="105">
        <v>10500</v>
      </c>
      <c r="N67" s="39"/>
      <c r="O67" s="39"/>
      <c r="P67" s="39"/>
      <c r="Q67" s="39"/>
      <c r="R67" s="39"/>
      <c r="S67" s="39"/>
      <c r="T67" s="39"/>
      <c r="U67" s="39"/>
      <c r="V67" s="39"/>
      <c r="W67" s="39"/>
      <c r="X67" s="39"/>
    </row>
    <row r="68" ht="20.25" customHeight="1" spans="1:24">
      <c r="A68" s="156" t="s">
        <v>69</v>
      </c>
      <c r="B68" s="156" t="s">
        <v>69</v>
      </c>
      <c r="C68" s="156" t="s">
        <v>299</v>
      </c>
      <c r="D68" s="156" t="s">
        <v>300</v>
      </c>
      <c r="E68" s="156" t="s">
        <v>124</v>
      </c>
      <c r="F68" s="156" t="s">
        <v>125</v>
      </c>
      <c r="G68" s="156" t="s">
        <v>285</v>
      </c>
      <c r="H68" s="156" t="s">
        <v>286</v>
      </c>
      <c r="I68" s="105">
        <v>92400</v>
      </c>
      <c r="J68" s="105">
        <v>92400</v>
      </c>
      <c r="K68" s="24"/>
      <c r="L68" s="24"/>
      <c r="M68" s="105">
        <v>92400</v>
      </c>
      <c r="N68" s="39"/>
      <c r="O68" s="39"/>
      <c r="P68" s="39"/>
      <c r="Q68" s="39"/>
      <c r="R68" s="39"/>
      <c r="S68" s="39"/>
      <c r="T68" s="39"/>
      <c r="U68" s="39"/>
      <c r="V68" s="39"/>
      <c r="W68" s="39"/>
      <c r="X68" s="39"/>
    </row>
    <row r="69" ht="20.25" customHeight="1" spans="1:24">
      <c r="A69" s="156" t="s">
        <v>69</v>
      </c>
      <c r="B69" s="156" t="s">
        <v>69</v>
      </c>
      <c r="C69" s="156" t="s">
        <v>303</v>
      </c>
      <c r="D69" s="156" t="s">
        <v>304</v>
      </c>
      <c r="E69" s="156" t="s">
        <v>108</v>
      </c>
      <c r="F69" s="156" t="s">
        <v>109</v>
      </c>
      <c r="G69" s="156" t="s">
        <v>305</v>
      </c>
      <c r="H69" s="156" t="s">
        <v>306</v>
      </c>
      <c r="I69" s="105">
        <v>604800</v>
      </c>
      <c r="J69" s="105">
        <v>604800</v>
      </c>
      <c r="K69" s="24"/>
      <c r="L69" s="24"/>
      <c r="M69" s="105">
        <v>604800</v>
      </c>
      <c r="N69" s="39"/>
      <c r="O69" s="39"/>
      <c r="P69" s="39"/>
      <c r="Q69" s="39"/>
      <c r="R69" s="39"/>
      <c r="S69" s="39"/>
      <c r="T69" s="39"/>
      <c r="U69" s="39"/>
      <c r="V69" s="39"/>
      <c r="W69" s="39"/>
      <c r="X69" s="39"/>
    </row>
    <row r="70" ht="20.25" customHeight="1" spans="1:24">
      <c r="A70" s="156" t="s">
        <v>69</v>
      </c>
      <c r="B70" s="156" t="s">
        <v>69</v>
      </c>
      <c r="C70" s="156" t="s">
        <v>303</v>
      </c>
      <c r="D70" s="156" t="s">
        <v>304</v>
      </c>
      <c r="E70" s="156" t="s">
        <v>160</v>
      </c>
      <c r="F70" s="156" t="s">
        <v>161</v>
      </c>
      <c r="G70" s="156" t="s">
        <v>305</v>
      </c>
      <c r="H70" s="156" t="s">
        <v>306</v>
      </c>
      <c r="I70" s="105">
        <v>3653280</v>
      </c>
      <c r="J70" s="105">
        <v>3653280</v>
      </c>
      <c r="K70" s="24"/>
      <c r="L70" s="24"/>
      <c r="M70" s="105">
        <v>3653280</v>
      </c>
      <c r="N70" s="39"/>
      <c r="O70" s="39"/>
      <c r="P70" s="39"/>
      <c r="Q70" s="39"/>
      <c r="R70" s="39"/>
      <c r="S70" s="39"/>
      <c r="T70" s="39"/>
      <c r="U70" s="39"/>
      <c r="V70" s="39"/>
      <c r="W70" s="39"/>
      <c r="X70" s="39"/>
    </row>
    <row r="71" ht="20.25" customHeight="1" spans="1:24">
      <c r="A71" s="156" t="s">
        <v>69</v>
      </c>
      <c r="B71" s="156" t="s">
        <v>69</v>
      </c>
      <c r="C71" s="156" t="s">
        <v>307</v>
      </c>
      <c r="D71" s="156" t="s">
        <v>308</v>
      </c>
      <c r="E71" s="156" t="s">
        <v>124</v>
      </c>
      <c r="F71" s="156" t="s">
        <v>125</v>
      </c>
      <c r="G71" s="156" t="s">
        <v>289</v>
      </c>
      <c r="H71" s="156" t="s">
        <v>290</v>
      </c>
      <c r="I71" s="105">
        <v>2305299</v>
      </c>
      <c r="J71" s="105">
        <v>2305299</v>
      </c>
      <c r="K71" s="24"/>
      <c r="L71" s="24"/>
      <c r="M71" s="105">
        <v>2305299</v>
      </c>
      <c r="N71" s="39"/>
      <c r="O71" s="39"/>
      <c r="P71" s="39"/>
      <c r="Q71" s="39"/>
      <c r="R71" s="39"/>
      <c r="S71" s="39"/>
      <c r="T71" s="39"/>
      <c r="U71" s="39"/>
      <c r="V71" s="39"/>
      <c r="W71" s="39"/>
      <c r="X71" s="39"/>
    </row>
    <row r="72" ht="20.25" customHeight="1" spans="1:24">
      <c r="A72" s="156" t="s">
        <v>69</v>
      </c>
      <c r="B72" s="156" t="s">
        <v>69</v>
      </c>
      <c r="C72" s="156" t="s">
        <v>307</v>
      </c>
      <c r="D72" s="156" t="s">
        <v>308</v>
      </c>
      <c r="E72" s="156" t="s">
        <v>124</v>
      </c>
      <c r="F72" s="156" t="s">
        <v>125</v>
      </c>
      <c r="G72" s="156" t="s">
        <v>289</v>
      </c>
      <c r="H72" s="156" t="s">
        <v>290</v>
      </c>
      <c r="I72" s="105">
        <v>2041390.56</v>
      </c>
      <c r="J72" s="105">
        <v>2041390.56</v>
      </c>
      <c r="K72" s="24"/>
      <c r="L72" s="24"/>
      <c r="M72" s="105">
        <v>2041390.56</v>
      </c>
      <c r="N72" s="39"/>
      <c r="O72" s="39"/>
      <c r="P72" s="39"/>
      <c r="Q72" s="39"/>
      <c r="R72" s="39"/>
      <c r="S72" s="39"/>
      <c r="T72" s="39"/>
      <c r="U72" s="39"/>
      <c r="V72" s="39"/>
      <c r="W72" s="39"/>
      <c r="X72" s="39"/>
    </row>
    <row r="73" ht="20.25" customHeight="1" spans="1:24">
      <c r="A73" s="156" t="s">
        <v>69</v>
      </c>
      <c r="B73" s="156" t="s">
        <v>69</v>
      </c>
      <c r="C73" s="156" t="s">
        <v>307</v>
      </c>
      <c r="D73" s="156" t="s">
        <v>308</v>
      </c>
      <c r="E73" s="156" t="s">
        <v>124</v>
      </c>
      <c r="F73" s="156" t="s">
        <v>125</v>
      </c>
      <c r="G73" s="156" t="s">
        <v>289</v>
      </c>
      <c r="H73" s="156" t="s">
        <v>290</v>
      </c>
      <c r="I73" s="105">
        <v>576493.56</v>
      </c>
      <c r="J73" s="105">
        <v>576493.56</v>
      </c>
      <c r="K73" s="24"/>
      <c r="L73" s="24"/>
      <c r="M73" s="105">
        <v>576493.56</v>
      </c>
      <c r="N73" s="39"/>
      <c r="O73" s="39"/>
      <c r="P73" s="39"/>
      <c r="Q73" s="39"/>
      <c r="R73" s="39"/>
      <c r="S73" s="39"/>
      <c r="T73" s="39"/>
      <c r="U73" s="39"/>
      <c r="V73" s="39"/>
      <c r="W73" s="39"/>
      <c r="X73" s="39"/>
    </row>
    <row r="74" ht="20.25" customHeight="1" spans="1:24">
      <c r="A74" s="156" t="s">
        <v>69</v>
      </c>
      <c r="B74" s="156" t="s">
        <v>69</v>
      </c>
      <c r="C74" s="156" t="s">
        <v>307</v>
      </c>
      <c r="D74" s="156" t="s">
        <v>308</v>
      </c>
      <c r="E74" s="156" t="s">
        <v>144</v>
      </c>
      <c r="F74" s="156" t="s">
        <v>145</v>
      </c>
      <c r="G74" s="156" t="s">
        <v>289</v>
      </c>
      <c r="H74" s="156" t="s">
        <v>290</v>
      </c>
      <c r="I74" s="105">
        <v>478244.52</v>
      </c>
      <c r="J74" s="105">
        <v>478244.52</v>
      </c>
      <c r="K74" s="24"/>
      <c r="L74" s="24"/>
      <c r="M74" s="105">
        <v>478244.52</v>
      </c>
      <c r="N74" s="39"/>
      <c r="O74" s="39"/>
      <c r="P74" s="39"/>
      <c r="Q74" s="39"/>
      <c r="R74" s="39"/>
      <c r="S74" s="39"/>
      <c r="T74" s="39"/>
      <c r="U74" s="39"/>
      <c r="V74" s="39"/>
      <c r="W74" s="39"/>
      <c r="X74" s="39"/>
    </row>
    <row r="75" ht="17.25" customHeight="1" spans="1:24">
      <c r="A75" s="35" t="s">
        <v>206</v>
      </c>
      <c r="B75" s="36"/>
      <c r="C75" s="161"/>
      <c r="D75" s="161"/>
      <c r="E75" s="161"/>
      <c r="F75" s="161"/>
      <c r="G75" s="161"/>
      <c r="H75" s="162"/>
      <c r="I75" s="105">
        <v>25843897.92</v>
      </c>
      <c r="J75" s="105">
        <v>25843897.92</v>
      </c>
      <c r="K75" s="105"/>
      <c r="L75" s="105"/>
      <c r="M75" s="105">
        <v>25843897.92</v>
      </c>
      <c r="N75" s="81"/>
      <c r="O75" s="81"/>
      <c r="P75" s="81"/>
      <c r="Q75" s="81"/>
      <c r="R75" s="81"/>
      <c r="S75" s="81"/>
      <c r="T75" s="81"/>
      <c r="U75" s="81"/>
      <c r="V75" s="81"/>
      <c r="W75" s="81"/>
      <c r="X75" s="81"/>
    </row>
  </sheetData>
  <mergeCells count="31">
    <mergeCell ref="A3:X3"/>
    <mergeCell ref="A4:H4"/>
    <mergeCell ref="I5:X5"/>
    <mergeCell ref="J6:N6"/>
    <mergeCell ref="O6:Q6"/>
    <mergeCell ref="S6:X6"/>
    <mergeCell ref="A75:H75"/>
    <mergeCell ref="A5:A8"/>
    <mergeCell ref="B5:B8"/>
    <mergeCell ref="C5:C8"/>
    <mergeCell ref="D5:D8"/>
    <mergeCell ref="E5:E8"/>
    <mergeCell ref="F5:F8"/>
    <mergeCell ref="G5:G8"/>
    <mergeCell ref="H5:H8"/>
    <mergeCell ref="I6:I8"/>
    <mergeCell ref="J7:J8"/>
    <mergeCell ref="K7:K8"/>
    <mergeCell ref="L7:L8"/>
    <mergeCell ref="M7:M8"/>
    <mergeCell ref="N7:N8"/>
    <mergeCell ref="O7:O8"/>
    <mergeCell ref="P7:P8"/>
    <mergeCell ref="Q7:Q8"/>
    <mergeCell ref="R6:R8"/>
    <mergeCell ref="S7:S8"/>
    <mergeCell ref="T7:T8"/>
    <mergeCell ref="U7:U8"/>
    <mergeCell ref="V7:V8"/>
    <mergeCell ref="W7:W8"/>
    <mergeCell ref="X7:X8"/>
  </mergeCells>
  <printOptions horizontalCentered="1"/>
  <pageMargins left="0.37" right="0.37" top="0.56" bottom="0.56" header="0.48" footer="0.48"/>
  <pageSetup paperSize="9" scale="56"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34"/>
  <sheetViews>
    <sheetView showZeros="0" workbookViewId="0">
      <pane ySplit="1" topLeftCell="A2" activePane="bottomLeft" state="frozen"/>
      <selection/>
      <selection pane="bottomLeft" activeCell="J33" sqref="J10:J33"/>
    </sheetView>
  </sheetViews>
  <sheetFormatPr defaultColWidth="9.11111111111111" defaultRowHeight="14.25" customHeight="1"/>
  <cols>
    <col min="1" max="1" width="17.4444444444444" customWidth="1"/>
    <col min="2" max="2" width="22.1111111111111" customWidth="1"/>
    <col min="3" max="3" width="29.7777777777778" customWidth="1"/>
    <col min="4" max="4" width="31" customWidth="1"/>
    <col min="5" max="5" width="13.8888888888889" customWidth="1"/>
    <col min="6" max="6" width="35.2222222222222" customWidth="1"/>
    <col min="7" max="7" width="13.8888888888889" customWidth="1"/>
    <col min="8" max="8" width="24" customWidth="1"/>
    <col min="9" max="13" width="20" customWidth="1"/>
    <col min="14" max="14" width="12.3333333333333" customWidth="1"/>
    <col min="15" max="15" width="12.6666666666667" customWidth="1"/>
    <col min="16" max="16" width="11.1111111111111" customWidth="1"/>
    <col min="17" max="21" width="19.8888888888889" customWidth="1"/>
    <col min="22" max="22" width="20" customWidth="1"/>
    <col min="23" max="23" width="19.8888888888889"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3.5" customHeight="1" spans="2:23">
      <c r="B2" s="143"/>
      <c r="E2" s="2"/>
      <c r="F2" s="2"/>
      <c r="G2" s="2"/>
      <c r="H2" s="2"/>
      <c r="U2" s="143"/>
      <c r="W2" s="151" t="s">
        <v>309</v>
      </c>
    </row>
    <row r="3" ht="46.5" customHeight="1" spans="1:23">
      <c r="A3" s="4" t="str">
        <f>"2025"&amp;"年部门项目支出预算表"</f>
        <v>2025年部门项目支出预算表</v>
      </c>
      <c r="B3" s="4"/>
      <c r="C3" s="4"/>
      <c r="D3" s="4"/>
      <c r="E3" s="4"/>
      <c r="F3" s="4"/>
      <c r="G3" s="4"/>
      <c r="H3" s="4"/>
      <c r="I3" s="4"/>
      <c r="J3" s="4"/>
      <c r="K3" s="4"/>
      <c r="L3" s="4"/>
      <c r="M3" s="4"/>
      <c r="N3" s="4"/>
      <c r="O3" s="4"/>
      <c r="P3" s="4"/>
      <c r="Q3" s="4"/>
      <c r="R3" s="4"/>
      <c r="S3" s="4"/>
      <c r="T3" s="4"/>
      <c r="U3" s="4"/>
      <c r="V3" s="4"/>
      <c r="W3" s="4"/>
    </row>
    <row r="4" ht="13.5" customHeight="1" spans="1:23">
      <c r="A4" s="5" t="str">
        <f>"单位名称："&amp;"昆明市五华区人民政府护国街道办事处"</f>
        <v>单位名称：昆明市五华区人民政府护国街道办事处</v>
      </c>
      <c r="B4" s="6"/>
      <c r="C4" s="6"/>
      <c r="D4" s="6"/>
      <c r="E4" s="6"/>
      <c r="F4" s="6"/>
      <c r="G4" s="6"/>
      <c r="H4" s="6"/>
      <c r="I4" s="7"/>
      <c r="J4" s="7"/>
      <c r="K4" s="7"/>
      <c r="L4" s="7"/>
      <c r="M4" s="7"/>
      <c r="N4" s="7"/>
      <c r="O4" s="7"/>
      <c r="P4" s="7"/>
      <c r="Q4" s="7"/>
      <c r="U4" s="143"/>
      <c r="W4" s="119" t="s">
        <v>1</v>
      </c>
    </row>
    <row r="5" ht="21.75" customHeight="1" spans="1:23">
      <c r="A5" s="9" t="s">
        <v>310</v>
      </c>
      <c r="B5" s="10" t="s">
        <v>217</v>
      </c>
      <c r="C5" s="9" t="s">
        <v>218</v>
      </c>
      <c r="D5" s="9" t="s">
        <v>311</v>
      </c>
      <c r="E5" s="10" t="s">
        <v>219</v>
      </c>
      <c r="F5" s="10" t="s">
        <v>220</v>
      </c>
      <c r="G5" s="10" t="s">
        <v>312</v>
      </c>
      <c r="H5" s="10" t="s">
        <v>313</v>
      </c>
      <c r="I5" s="28" t="s">
        <v>55</v>
      </c>
      <c r="J5" s="11" t="s">
        <v>314</v>
      </c>
      <c r="K5" s="12"/>
      <c r="L5" s="12"/>
      <c r="M5" s="13"/>
      <c r="N5" s="11" t="s">
        <v>225</v>
      </c>
      <c r="O5" s="12"/>
      <c r="P5" s="13"/>
      <c r="Q5" s="10" t="s">
        <v>61</v>
      </c>
      <c r="R5" s="11" t="s">
        <v>62</v>
      </c>
      <c r="S5" s="12"/>
      <c r="T5" s="12"/>
      <c r="U5" s="12"/>
      <c r="V5" s="12"/>
      <c r="W5" s="13"/>
    </row>
    <row r="6" ht="21.75" customHeight="1" spans="1:23">
      <c r="A6" s="14"/>
      <c r="B6" s="29"/>
      <c r="C6" s="14"/>
      <c r="D6" s="14"/>
      <c r="E6" s="15"/>
      <c r="F6" s="15"/>
      <c r="G6" s="15"/>
      <c r="H6" s="15"/>
      <c r="I6" s="29"/>
      <c r="J6" s="147" t="s">
        <v>58</v>
      </c>
      <c r="K6" s="148"/>
      <c r="L6" s="10" t="s">
        <v>59</v>
      </c>
      <c r="M6" s="10" t="s">
        <v>60</v>
      </c>
      <c r="N6" s="10" t="s">
        <v>58</v>
      </c>
      <c r="O6" s="10" t="s">
        <v>59</v>
      </c>
      <c r="P6" s="10" t="s">
        <v>60</v>
      </c>
      <c r="Q6" s="15"/>
      <c r="R6" s="10" t="s">
        <v>57</v>
      </c>
      <c r="S6" s="10" t="s">
        <v>64</v>
      </c>
      <c r="T6" s="10" t="s">
        <v>231</v>
      </c>
      <c r="U6" s="10" t="s">
        <v>66</v>
      </c>
      <c r="V6" s="10" t="s">
        <v>67</v>
      </c>
      <c r="W6" s="10" t="s">
        <v>68</v>
      </c>
    </row>
    <row r="7" ht="21" customHeight="1" spans="1:23">
      <c r="A7" s="29"/>
      <c r="B7" s="29"/>
      <c r="C7" s="29"/>
      <c r="D7" s="29"/>
      <c r="E7" s="29"/>
      <c r="F7" s="29"/>
      <c r="G7" s="29"/>
      <c r="H7" s="29"/>
      <c r="I7" s="29"/>
      <c r="J7" s="149" t="s">
        <v>57</v>
      </c>
      <c r="K7" s="150"/>
      <c r="L7" s="29"/>
      <c r="M7" s="29"/>
      <c r="N7" s="29"/>
      <c r="O7" s="29"/>
      <c r="P7" s="29"/>
      <c r="Q7" s="29"/>
      <c r="R7" s="29"/>
      <c r="S7" s="29"/>
      <c r="T7" s="29"/>
      <c r="U7" s="29"/>
      <c r="V7" s="29"/>
      <c r="W7" s="29"/>
    </row>
    <row r="8" ht="39.75" customHeight="1" spans="1:23">
      <c r="A8" s="17"/>
      <c r="B8" s="19"/>
      <c r="C8" s="17"/>
      <c r="D8" s="17"/>
      <c r="E8" s="18"/>
      <c r="F8" s="18"/>
      <c r="G8" s="18"/>
      <c r="H8" s="18"/>
      <c r="I8" s="19"/>
      <c r="J8" s="67" t="s">
        <v>57</v>
      </c>
      <c r="K8" s="67" t="s">
        <v>315</v>
      </c>
      <c r="L8" s="18"/>
      <c r="M8" s="18"/>
      <c r="N8" s="18"/>
      <c r="O8" s="18"/>
      <c r="P8" s="18"/>
      <c r="Q8" s="18"/>
      <c r="R8" s="18"/>
      <c r="S8" s="18"/>
      <c r="T8" s="18"/>
      <c r="U8" s="19"/>
      <c r="V8" s="18"/>
      <c r="W8" s="18"/>
    </row>
    <row r="9" ht="15" customHeight="1" spans="1:23">
      <c r="A9" s="144">
        <v>1</v>
      </c>
      <c r="B9" s="144">
        <v>2</v>
      </c>
      <c r="C9" s="144">
        <v>3</v>
      </c>
      <c r="D9" s="144">
        <v>4</v>
      </c>
      <c r="E9" s="144">
        <v>5</v>
      </c>
      <c r="F9" s="144">
        <v>6</v>
      </c>
      <c r="G9" s="144">
        <v>7</v>
      </c>
      <c r="H9" s="144">
        <v>8</v>
      </c>
      <c r="I9" s="144">
        <v>9</v>
      </c>
      <c r="J9" s="144">
        <v>10</v>
      </c>
      <c r="K9" s="20">
        <v>11</v>
      </c>
      <c r="L9" s="39">
        <v>12</v>
      </c>
      <c r="M9" s="39">
        <v>13</v>
      </c>
      <c r="N9" s="39">
        <v>14</v>
      </c>
      <c r="O9" s="39">
        <v>15</v>
      </c>
      <c r="P9" s="39">
        <v>16</v>
      </c>
      <c r="Q9" s="39">
        <v>17</v>
      </c>
      <c r="R9" s="39">
        <v>18</v>
      </c>
      <c r="S9" s="39">
        <v>19</v>
      </c>
      <c r="T9" s="39">
        <v>20</v>
      </c>
      <c r="U9" s="20">
        <v>21</v>
      </c>
      <c r="V9" s="39">
        <v>22</v>
      </c>
      <c r="W9" s="20">
        <v>23</v>
      </c>
    </row>
    <row r="10" ht="21.75" customHeight="1" spans="1:23">
      <c r="A10" s="145" t="s">
        <v>316</v>
      </c>
      <c r="B10" s="145" t="s">
        <v>317</v>
      </c>
      <c r="C10" s="145" t="s">
        <v>318</v>
      </c>
      <c r="D10" s="145" t="s">
        <v>69</v>
      </c>
      <c r="E10" s="145" t="s">
        <v>140</v>
      </c>
      <c r="F10" s="145" t="s">
        <v>141</v>
      </c>
      <c r="G10" s="145" t="s">
        <v>319</v>
      </c>
      <c r="H10" s="145" t="s">
        <v>320</v>
      </c>
      <c r="I10" s="105">
        <v>17100</v>
      </c>
      <c r="J10" s="105">
        <v>17100</v>
      </c>
      <c r="K10" s="105">
        <v>17100</v>
      </c>
      <c r="L10" s="81"/>
      <c r="M10" s="81"/>
      <c r="N10" s="81"/>
      <c r="O10" s="81"/>
      <c r="P10" s="81"/>
      <c r="Q10" s="81"/>
      <c r="R10" s="81"/>
      <c r="S10" s="81"/>
      <c r="T10" s="81"/>
      <c r="U10" s="81"/>
      <c r="V10" s="81"/>
      <c r="W10" s="81"/>
    </row>
    <row r="11" ht="21.75" customHeight="1" spans="1:23">
      <c r="A11" s="145" t="s">
        <v>321</v>
      </c>
      <c r="B11" s="145" t="s">
        <v>322</v>
      </c>
      <c r="C11" s="145" t="s">
        <v>323</v>
      </c>
      <c r="D11" s="145" t="s">
        <v>69</v>
      </c>
      <c r="E11" s="145" t="s">
        <v>120</v>
      </c>
      <c r="F11" s="145" t="s">
        <v>121</v>
      </c>
      <c r="G11" s="145" t="s">
        <v>271</v>
      </c>
      <c r="H11" s="145" t="s">
        <v>272</v>
      </c>
      <c r="I11" s="105">
        <v>120000</v>
      </c>
      <c r="J11" s="105">
        <v>120000</v>
      </c>
      <c r="K11" s="105">
        <v>120000</v>
      </c>
      <c r="L11" s="81"/>
      <c r="M11" s="81"/>
      <c r="N11" s="81"/>
      <c r="O11" s="81"/>
      <c r="P11" s="81"/>
      <c r="Q11" s="81"/>
      <c r="R11" s="81"/>
      <c r="S11" s="81"/>
      <c r="T11" s="81"/>
      <c r="U11" s="81"/>
      <c r="V11" s="81"/>
      <c r="W11" s="81"/>
    </row>
    <row r="12" ht="21.75" customHeight="1" spans="1:23">
      <c r="A12" s="145" t="s">
        <v>321</v>
      </c>
      <c r="B12" s="145" t="s">
        <v>324</v>
      </c>
      <c r="C12" s="145" t="s">
        <v>325</v>
      </c>
      <c r="D12" s="145" t="s">
        <v>69</v>
      </c>
      <c r="E12" s="145" t="s">
        <v>108</v>
      </c>
      <c r="F12" s="145" t="s">
        <v>109</v>
      </c>
      <c r="G12" s="145" t="s">
        <v>285</v>
      </c>
      <c r="H12" s="145" t="s">
        <v>286</v>
      </c>
      <c r="I12" s="105">
        <v>396864</v>
      </c>
      <c r="J12" s="105">
        <v>396864</v>
      </c>
      <c r="K12" s="105">
        <v>396864</v>
      </c>
      <c r="L12" s="81"/>
      <c r="M12" s="81"/>
      <c r="N12" s="81"/>
      <c r="O12" s="81"/>
      <c r="P12" s="81"/>
      <c r="Q12" s="81"/>
      <c r="R12" s="81"/>
      <c r="S12" s="81"/>
      <c r="T12" s="81"/>
      <c r="U12" s="81"/>
      <c r="V12" s="81"/>
      <c r="W12" s="81"/>
    </row>
    <row r="13" ht="21.75" customHeight="1" spans="1:23">
      <c r="A13" s="145" t="s">
        <v>326</v>
      </c>
      <c r="B13" s="145" t="s">
        <v>327</v>
      </c>
      <c r="C13" s="145" t="s">
        <v>328</v>
      </c>
      <c r="D13" s="145" t="s">
        <v>69</v>
      </c>
      <c r="E13" s="145" t="s">
        <v>160</v>
      </c>
      <c r="F13" s="145" t="s">
        <v>161</v>
      </c>
      <c r="G13" s="145" t="s">
        <v>271</v>
      </c>
      <c r="H13" s="145" t="s">
        <v>272</v>
      </c>
      <c r="I13" s="105">
        <v>34000</v>
      </c>
      <c r="J13" s="105">
        <v>34000</v>
      </c>
      <c r="K13" s="105">
        <v>34000</v>
      </c>
      <c r="L13" s="81"/>
      <c r="M13" s="81"/>
      <c r="N13" s="81"/>
      <c r="O13" s="81"/>
      <c r="P13" s="81"/>
      <c r="Q13" s="81"/>
      <c r="R13" s="81"/>
      <c r="S13" s="81"/>
      <c r="T13" s="81"/>
      <c r="U13" s="81"/>
      <c r="V13" s="81"/>
      <c r="W13" s="81"/>
    </row>
    <row r="14" ht="21.75" customHeight="1" spans="1:23">
      <c r="A14" s="145" t="s">
        <v>326</v>
      </c>
      <c r="B14" s="145" t="s">
        <v>327</v>
      </c>
      <c r="C14" s="145" t="s">
        <v>328</v>
      </c>
      <c r="D14" s="145" t="s">
        <v>69</v>
      </c>
      <c r="E14" s="145" t="s">
        <v>160</v>
      </c>
      <c r="F14" s="145" t="s">
        <v>161</v>
      </c>
      <c r="G14" s="145" t="s">
        <v>329</v>
      </c>
      <c r="H14" s="145" t="s">
        <v>330</v>
      </c>
      <c r="I14" s="105">
        <v>1080000</v>
      </c>
      <c r="J14" s="105">
        <v>1080000</v>
      </c>
      <c r="K14" s="105">
        <v>1080000</v>
      </c>
      <c r="L14" s="81"/>
      <c r="M14" s="81"/>
      <c r="N14" s="81"/>
      <c r="O14" s="81"/>
      <c r="P14" s="81"/>
      <c r="Q14" s="81"/>
      <c r="R14" s="81"/>
      <c r="S14" s="81"/>
      <c r="T14" s="81"/>
      <c r="U14" s="81"/>
      <c r="V14" s="81"/>
      <c r="W14" s="81"/>
    </row>
    <row r="15" ht="21.75" customHeight="1" spans="1:23">
      <c r="A15" s="145" t="s">
        <v>326</v>
      </c>
      <c r="B15" s="145" t="s">
        <v>331</v>
      </c>
      <c r="C15" s="145" t="s">
        <v>332</v>
      </c>
      <c r="D15" s="145" t="s">
        <v>69</v>
      </c>
      <c r="E15" s="145" t="s">
        <v>110</v>
      </c>
      <c r="F15" s="145" t="s">
        <v>111</v>
      </c>
      <c r="G15" s="145" t="s">
        <v>333</v>
      </c>
      <c r="H15" s="145" t="s">
        <v>334</v>
      </c>
      <c r="I15" s="105">
        <v>63792</v>
      </c>
      <c r="J15" s="105">
        <v>63792</v>
      </c>
      <c r="K15" s="105">
        <v>63792</v>
      </c>
      <c r="L15" s="81"/>
      <c r="M15" s="81"/>
      <c r="N15" s="81"/>
      <c r="O15" s="81"/>
      <c r="P15" s="81"/>
      <c r="Q15" s="81"/>
      <c r="R15" s="81"/>
      <c r="S15" s="81"/>
      <c r="T15" s="81"/>
      <c r="U15" s="81"/>
      <c r="V15" s="81"/>
      <c r="W15" s="81"/>
    </row>
    <row r="16" ht="21.75" customHeight="1" spans="1:23">
      <c r="A16" s="145" t="s">
        <v>326</v>
      </c>
      <c r="B16" s="145" t="s">
        <v>335</v>
      </c>
      <c r="C16" s="145" t="s">
        <v>336</v>
      </c>
      <c r="D16" s="145" t="s">
        <v>69</v>
      </c>
      <c r="E16" s="145" t="s">
        <v>120</v>
      </c>
      <c r="F16" s="145" t="s">
        <v>121</v>
      </c>
      <c r="G16" s="145" t="s">
        <v>271</v>
      </c>
      <c r="H16" s="145" t="s">
        <v>272</v>
      </c>
      <c r="I16" s="105">
        <v>330000</v>
      </c>
      <c r="J16" s="105">
        <v>330000</v>
      </c>
      <c r="K16" s="105">
        <v>330000</v>
      </c>
      <c r="L16" s="81"/>
      <c r="M16" s="81"/>
      <c r="N16" s="81"/>
      <c r="O16" s="81"/>
      <c r="P16" s="81"/>
      <c r="Q16" s="81"/>
      <c r="R16" s="81"/>
      <c r="S16" s="81"/>
      <c r="T16" s="81"/>
      <c r="U16" s="81"/>
      <c r="V16" s="81"/>
      <c r="W16" s="81"/>
    </row>
    <row r="17" ht="21.75" customHeight="1" spans="1:23">
      <c r="A17" s="145" t="s">
        <v>326</v>
      </c>
      <c r="B17" s="145" t="s">
        <v>335</v>
      </c>
      <c r="C17" s="145" t="s">
        <v>336</v>
      </c>
      <c r="D17" s="145" t="s">
        <v>69</v>
      </c>
      <c r="E17" s="145" t="s">
        <v>120</v>
      </c>
      <c r="F17" s="145" t="s">
        <v>121</v>
      </c>
      <c r="G17" s="145" t="s">
        <v>329</v>
      </c>
      <c r="H17" s="145" t="s">
        <v>330</v>
      </c>
      <c r="I17" s="105">
        <v>195000</v>
      </c>
      <c r="J17" s="105">
        <v>195000</v>
      </c>
      <c r="K17" s="105">
        <v>195000</v>
      </c>
      <c r="L17" s="81"/>
      <c r="M17" s="81"/>
      <c r="N17" s="81"/>
      <c r="O17" s="81"/>
      <c r="P17" s="81"/>
      <c r="Q17" s="81"/>
      <c r="R17" s="81"/>
      <c r="S17" s="81"/>
      <c r="T17" s="81"/>
      <c r="U17" s="81"/>
      <c r="V17" s="81"/>
      <c r="W17" s="81"/>
    </row>
    <row r="18" ht="21.75" customHeight="1" spans="1:23">
      <c r="A18" s="145" t="s">
        <v>326</v>
      </c>
      <c r="B18" s="145" t="s">
        <v>337</v>
      </c>
      <c r="C18" s="145" t="s">
        <v>338</v>
      </c>
      <c r="D18" s="145" t="s">
        <v>69</v>
      </c>
      <c r="E18" s="145" t="s">
        <v>112</v>
      </c>
      <c r="F18" s="145" t="s">
        <v>113</v>
      </c>
      <c r="G18" s="145" t="s">
        <v>271</v>
      </c>
      <c r="H18" s="145" t="s">
        <v>272</v>
      </c>
      <c r="I18" s="105">
        <v>70000</v>
      </c>
      <c r="J18" s="105">
        <v>70000</v>
      </c>
      <c r="K18" s="105">
        <v>70000</v>
      </c>
      <c r="L18" s="81"/>
      <c r="M18" s="81"/>
      <c r="N18" s="81"/>
      <c r="O18" s="81"/>
      <c r="P18" s="81"/>
      <c r="Q18" s="81"/>
      <c r="R18" s="81"/>
      <c r="S18" s="81"/>
      <c r="T18" s="81"/>
      <c r="U18" s="81"/>
      <c r="V18" s="81"/>
      <c r="W18" s="81"/>
    </row>
    <row r="19" ht="21.75" customHeight="1" spans="1:23">
      <c r="A19" s="145" t="s">
        <v>326</v>
      </c>
      <c r="B19" s="145" t="s">
        <v>337</v>
      </c>
      <c r="C19" s="145" t="s">
        <v>338</v>
      </c>
      <c r="D19" s="145" t="s">
        <v>69</v>
      </c>
      <c r="E19" s="145" t="s">
        <v>160</v>
      </c>
      <c r="F19" s="145" t="s">
        <v>161</v>
      </c>
      <c r="G19" s="145" t="s">
        <v>329</v>
      </c>
      <c r="H19" s="145" t="s">
        <v>330</v>
      </c>
      <c r="I19" s="105">
        <v>200000</v>
      </c>
      <c r="J19" s="105">
        <v>200000</v>
      </c>
      <c r="K19" s="105">
        <v>200000</v>
      </c>
      <c r="L19" s="81"/>
      <c r="M19" s="81"/>
      <c r="N19" s="81"/>
      <c r="O19" s="81"/>
      <c r="P19" s="81"/>
      <c r="Q19" s="81"/>
      <c r="R19" s="81"/>
      <c r="S19" s="81"/>
      <c r="T19" s="81"/>
      <c r="U19" s="81"/>
      <c r="V19" s="81"/>
      <c r="W19" s="81"/>
    </row>
    <row r="20" ht="21.75" customHeight="1" spans="1:23">
      <c r="A20" s="145" t="s">
        <v>326</v>
      </c>
      <c r="B20" s="145" t="s">
        <v>339</v>
      </c>
      <c r="C20" s="145" t="s">
        <v>340</v>
      </c>
      <c r="D20" s="145" t="s">
        <v>69</v>
      </c>
      <c r="E20" s="145" t="s">
        <v>104</v>
      </c>
      <c r="F20" s="145" t="s">
        <v>105</v>
      </c>
      <c r="G20" s="145" t="s">
        <v>271</v>
      </c>
      <c r="H20" s="145" t="s">
        <v>272</v>
      </c>
      <c r="I20" s="105">
        <v>10000</v>
      </c>
      <c r="J20" s="105">
        <v>10000</v>
      </c>
      <c r="K20" s="105">
        <v>10000</v>
      </c>
      <c r="L20" s="81"/>
      <c r="M20" s="81"/>
      <c r="N20" s="81"/>
      <c r="O20" s="81"/>
      <c r="P20" s="81"/>
      <c r="Q20" s="81"/>
      <c r="R20" s="81"/>
      <c r="S20" s="81"/>
      <c r="T20" s="81"/>
      <c r="U20" s="81"/>
      <c r="V20" s="81"/>
      <c r="W20" s="81"/>
    </row>
    <row r="21" ht="21.75" customHeight="1" spans="1:23">
      <c r="A21" s="145" t="s">
        <v>326</v>
      </c>
      <c r="B21" s="145" t="s">
        <v>339</v>
      </c>
      <c r="C21" s="145" t="s">
        <v>340</v>
      </c>
      <c r="D21" s="145" t="s">
        <v>69</v>
      </c>
      <c r="E21" s="145" t="s">
        <v>112</v>
      </c>
      <c r="F21" s="145" t="s">
        <v>113</v>
      </c>
      <c r="G21" s="145" t="s">
        <v>271</v>
      </c>
      <c r="H21" s="145" t="s">
        <v>272</v>
      </c>
      <c r="I21" s="105">
        <v>70290</v>
      </c>
      <c r="J21" s="105">
        <v>70290</v>
      </c>
      <c r="K21" s="105">
        <v>70290</v>
      </c>
      <c r="L21" s="81"/>
      <c r="M21" s="81"/>
      <c r="N21" s="81"/>
      <c r="O21" s="81"/>
      <c r="P21" s="81"/>
      <c r="Q21" s="81"/>
      <c r="R21" s="81"/>
      <c r="S21" s="81"/>
      <c r="T21" s="81"/>
      <c r="U21" s="81"/>
      <c r="V21" s="81"/>
      <c r="W21" s="81"/>
    </row>
    <row r="22" ht="21.75" customHeight="1" spans="1:23">
      <c r="A22" s="145" t="s">
        <v>326</v>
      </c>
      <c r="B22" s="145" t="s">
        <v>339</v>
      </c>
      <c r="C22" s="145" t="s">
        <v>340</v>
      </c>
      <c r="D22" s="145" t="s">
        <v>69</v>
      </c>
      <c r="E22" s="145" t="s">
        <v>112</v>
      </c>
      <c r="F22" s="145" t="s">
        <v>113</v>
      </c>
      <c r="G22" s="145" t="s">
        <v>271</v>
      </c>
      <c r="H22" s="145" t="s">
        <v>272</v>
      </c>
      <c r="I22" s="105">
        <v>15000</v>
      </c>
      <c r="J22" s="105">
        <v>15000</v>
      </c>
      <c r="K22" s="105">
        <v>15000</v>
      </c>
      <c r="L22" s="81"/>
      <c r="M22" s="81"/>
      <c r="N22" s="81"/>
      <c r="O22" s="81"/>
      <c r="P22" s="81"/>
      <c r="Q22" s="81"/>
      <c r="R22" s="81"/>
      <c r="S22" s="81"/>
      <c r="T22" s="81"/>
      <c r="U22" s="81"/>
      <c r="V22" s="81"/>
      <c r="W22" s="81"/>
    </row>
    <row r="23" ht="21.75" customHeight="1" spans="1:23">
      <c r="A23" s="145" t="s">
        <v>326</v>
      </c>
      <c r="B23" s="145" t="s">
        <v>339</v>
      </c>
      <c r="C23" s="145" t="s">
        <v>340</v>
      </c>
      <c r="D23" s="145" t="s">
        <v>69</v>
      </c>
      <c r="E23" s="145" t="s">
        <v>112</v>
      </c>
      <c r="F23" s="145" t="s">
        <v>113</v>
      </c>
      <c r="G23" s="145" t="s">
        <v>271</v>
      </c>
      <c r="H23" s="145" t="s">
        <v>272</v>
      </c>
      <c r="I23" s="105">
        <v>5000</v>
      </c>
      <c r="J23" s="105">
        <v>5000</v>
      </c>
      <c r="K23" s="105">
        <v>5000</v>
      </c>
      <c r="L23" s="81"/>
      <c r="M23" s="81"/>
      <c r="N23" s="81"/>
      <c r="O23" s="81"/>
      <c r="P23" s="81"/>
      <c r="Q23" s="81"/>
      <c r="R23" s="81"/>
      <c r="S23" s="81"/>
      <c r="T23" s="81"/>
      <c r="U23" s="81"/>
      <c r="V23" s="81"/>
      <c r="W23" s="81"/>
    </row>
    <row r="24" ht="21.75" customHeight="1" spans="1:23">
      <c r="A24" s="145" t="s">
        <v>326</v>
      </c>
      <c r="B24" s="145" t="s">
        <v>339</v>
      </c>
      <c r="C24" s="145" t="s">
        <v>340</v>
      </c>
      <c r="D24" s="145" t="s">
        <v>69</v>
      </c>
      <c r="E24" s="145" t="s">
        <v>112</v>
      </c>
      <c r="F24" s="145" t="s">
        <v>113</v>
      </c>
      <c r="G24" s="145" t="s">
        <v>271</v>
      </c>
      <c r="H24" s="145" t="s">
        <v>272</v>
      </c>
      <c r="I24" s="105">
        <v>179600</v>
      </c>
      <c r="J24" s="105">
        <v>179600</v>
      </c>
      <c r="K24" s="105">
        <v>179600</v>
      </c>
      <c r="L24" s="81"/>
      <c r="M24" s="81"/>
      <c r="N24" s="81"/>
      <c r="O24" s="81"/>
      <c r="P24" s="81"/>
      <c r="Q24" s="81"/>
      <c r="R24" s="81"/>
      <c r="S24" s="81"/>
      <c r="T24" s="81"/>
      <c r="U24" s="81"/>
      <c r="V24" s="81"/>
      <c r="W24" s="81"/>
    </row>
    <row r="25" ht="21.75" customHeight="1" spans="1:23">
      <c r="A25" s="145" t="s">
        <v>326</v>
      </c>
      <c r="B25" s="145" t="s">
        <v>339</v>
      </c>
      <c r="C25" s="145" t="s">
        <v>340</v>
      </c>
      <c r="D25" s="145" t="s">
        <v>69</v>
      </c>
      <c r="E25" s="145" t="s">
        <v>112</v>
      </c>
      <c r="F25" s="145" t="s">
        <v>113</v>
      </c>
      <c r="G25" s="145" t="s">
        <v>271</v>
      </c>
      <c r="H25" s="145" t="s">
        <v>272</v>
      </c>
      <c r="I25" s="105">
        <v>140000</v>
      </c>
      <c r="J25" s="105">
        <v>140000</v>
      </c>
      <c r="K25" s="105">
        <v>140000</v>
      </c>
      <c r="L25" s="81"/>
      <c r="M25" s="81"/>
      <c r="N25" s="81"/>
      <c r="O25" s="81"/>
      <c r="P25" s="81"/>
      <c r="Q25" s="81"/>
      <c r="R25" s="81"/>
      <c r="S25" s="81"/>
      <c r="T25" s="81"/>
      <c r="U25" s="81"/>
      <c r="V25" s="81"/>
      <c r="W25" s="81"/>
    </row>
    <row r="26" ht="21.75" customHeight="1" spans="1:23">
      <c r="A26" s="145" t="s">
        <v>326</v>
      </c>
      <c r="B26" s="145" t="s">
        <v>339</v>
      </c>
      <c r="C26" s="145" t="s">
        <v>340</v>
      </c>
      <c r="D26" s="145" t="s">
        <v>69</v>
      </c>
      <c r="E26" s="145" t="s">
        <v>112</v>
      </c>
      <c r="F26" s="145" t="s">
        <v>113</v>
      </c>
      <c r="G26" s="145" t="s">
        <v>271</v>
      </c>
      <c r="H26" s="145" t="s">
        <v>272</v>
      </c>
      <c r="I26" s="105">
        <v>15000</v>
      </c>
      <c r="J26" s="105">
        <v>15000</v>
      </c>
      <c r="K26" s="105">
        <v>15000</v>
      </c>
      <c r="L26" s="81"/>
      <c r="M26" s="81"/>
      <c r="N26" s="81"/>
      <c r="O26" s="81"/>
      <c r="P26" s="81"/>
      <c r="Q26" s="81"/>
      <c r="R26" s="81"/>
      <c r="S26" s="81"/>
      <c r="T26" s="81"/>
      <c r="U26" s="81"/>
      <c r="V26" s="81"/>
      <c r="W26" s="81"/>
    </row>
    <row r="27" ht="21.75" customHeight="1" spans="1:23">
      <c r="A27" s="145" t="s">
        <v>326</v>
      </c>
      <c r="B27" s="145" t="s">
        <v>339</v>
      </c>
      <c r="C27" s="145" t="s">
        <v>340</v>
      </c>
      <c r="D27" s="145" t="s">
        <v>69</v>
      </c>
      <c r="E27" s="145" t="s">
        <v>112</v>
      </c>
      <c r="F27" s="145" t="s">
        <v>113</v>
      </c>
      <c r="G27" s="145" t="s">
        <v>329</v>
      </c>
      <c r="H27" s="145" t="s">
        <v>330</v>
      </c>
      <c r="I27" s="105">
        <v>30000</v>
      </c>
      <c r="J27" s="105">
        <v>30000</v>
      </c>
      <c r="K27" s="105">
        <v>30000</v>
      </c>
      <c r="L27" s="81"/>
      <c r="M27" s="81"/>
      <c r="N27" s="81"/>
      <c r="O27" s="81"/>
      <c r="P27" s="81"/>
      <c r="Q27" s="81"/>
      <c r="R27" s="81"/>
      <c r="S27" s="81"/>
      <c r="T27" s="81"/>
      <c r="U27" s="81"/>
      <c r="V27" s="81"/>
      <c r="W27" s="81"/>
    </row>
    <row r="28" ht="21.75" customHeight="1" spans="1:23">
      <c r="A28" s="145" t="s">
        <v>326</v>
      </c>
      <c r="B28" s="145" t="s">
        <v>339</v>
      </c>
      <c r="C28" s="145" t="s">
        <v>340</v>
      </c>
      <c r="D28" s="145" t="s">
        <v>69</v>
      </c>
      <c r="E28" s="145" t="s">
        <v>112</v>
      </c>
      <c r="F28" s="145" t="s">
        <v>113</v>
      </c>
      <c r="G28" s="145" t="s">
        <v>329</v>
      </c>
      <c r="H28" s="145" t="s">
        <v>330</v>
      </c>
      <c r="I28" s="105">
        <v>5000</v>
      </c>
      <c r="J28" s="105">
        <v>5000</v>
      </c>
      <c r="K28" s="105">
        <v>5000</v>
      </c>
      <c r="L28" s="81"/>
      <c r="M28" s="81"/>
      <c r="N28" s="81"/>
      <c r="O28" s="81"/>
      <c r="P28" s="81"/>
      <c r="Q28" s="81"/>
      <c r="R28" s="81"/>
      <c r="S28" s="81"/>
      <c r="T28" s="81"/>
      <c r="U28" s="81"/>
      <c r="V28" s="81"/>
      <c r="W28" s="81"/>
    </row>
    <row r="29" ht="21.75" customHeight="1" spans="1:23">
      <c r="A29" s="145" t="s">
        <v>326</v>
      </c>
      <c r="B29" s="145" t="s">
        <v>339</v>
      </c>
      <c r="C29" s="145" t="s">
        <v>340</v>
      </c>
      <c r="D29" s="145" t="s">
        <v>69</v>
      </c>
      <c r="E29" s="145" t="s">
        <v>112</v>
      </c>
      <c r="F29" s="145" t="s">
        <v>113</v>
      </c>
      <c r="G29" s="145" t="s">
        <v>329</v>
      </c>
      <c r="H29" s="145" t="s">
        <v>330</v>
      </c>
      <c r="I29" s="105">
        <v>300000</v>
      </c>
      <c r="J29" s="105">
        <v>300000</v>
      </c>
      <c r="K29" s="105">
        <v>300000</v>
      </c>
      <c r="L29" s="81"/>
      <c r="M29" s="81"/>
      <c r="N29" s="81"/>
      <c r="O29" s="81"/>
      <c r="P29" s="81"/>
      <c r="Q29" s="81"/>
      <c r="R29" s="81"/>
      <c r="S29" s="81"/>
      <c r="T29" s="81"/>
      <c r="U29" s="81"/>
      <c r="V29" s="81"/>
      <c r="W29" s="81"/>
    </row>
    <row r="30" ht="21.75" customHeight="1" spans="1:23">
      <c r="A30" s="145" t="s">
        <v>326</v>
      </c>
      <c r="B30" s="145" t="s">
        <v>339</v>
      </c>
      <c r="C30" s="145" t="s">
        <v>340</v>
      </c>
      <c r="D30" s="145" t="s">
        <v>69</v>
      </c>
      <c r="E30" s="145" t="s">
        <v>112</v>
      </c>
      <c r="F30" s="145" t="s">
        <v>113</v>
      </c>
      <c r="G30" s="145" t="s">
        <v>329</v>
      </c>
      <c r="H30" s="145" t="s">
        <v>330</v>
      </c>
      <c r="I30" s="105">
        <v>190710</v>
      </c>
      <c r="J30" s="105">
        <v>190710</v>
      </c>
      <c r="K30" s="105">
        <v>190710</v>
      </c>
      <c r="L30" s="81"/>
      <c r="M30" s="81"/>
      <c r="N30" s="81"/>
      <c r="O30" s="81"/>
      <c r="P30" s="81"/>
      <c r="Q30" s="81"/>
      <c r="R30" s="81"/>
      <c r="S30" s="81"/>
      <c r="T30" s="81"/>
      <c r="U30" s="81"/>
      <c r="V30" s="81"/>
      <c r="W30" s="81"/>
    </row>
    <row r="31" ht="21.75" customHeight="1" spans="1:23">
      <c r="A31" s="145" t="s">
        <v>326</v>
      </c>
      <c r="B31" s="145" t="s">
        <v>339</v>
      </c>
      <c r="C31" s="145" t="s">
        <v>340</v>
      </c>
      <c r="D31" s="145" t="s">
        <v>69</v>
      </c>
      <c r="E31" s="145" t="s">
        <v>112</v>
      </c>
      <c r="F31" s="145" t="s">
        <v>113</v>
      </c>
      <c r="G31" s="145" t="s">
        <v>329</v>
      </c>
      <c r="H31" s="145" t="s">
        <v>330</v>
      </c>
      <c r="I31" s="105">
        <v>88000</v>
      </c>
      <c r="J31" s="105">
        <v>88000</v>
      </c>
      <c r="K31" s="105">
        <v>88000</v>
      </c>
      <c r="L31" s="81"/>
      <c r="M31" s="81"/>
      <c r="N31" s="81"/>
      <c r="O31" s="81"/>
      <c r="P31" s="81"/>
      <c r="Q31" s="81"/>
      <c r="R31" s="81"/>
      <c r="S31" s="81"/>
      <c r="T31" s="81"/>
      <c r="U31" s="81"/>
      <c r="V31" s="81"/>
      <c r="W31" s="81"/>
    </row>
    <row r="32" ht="21.75" customHeight="1" spans="1:23">
      <c r="A32" s="145" t="s">
        <v>326</v>
      </c>
      <c r="B32" s="145" t="s">
        <v>339</v>
      </c>
      <c r="C32" s="145" t="s">
        <v>340</v>
      </c>
      <c r="D32" s="145" t="s">
        <v>69</v>
      </c>
      <c r="E32" s="145" t="s">
        <v>112</v>
      </c>
      <c r="F32" s="145" t="s">
        <v>113</v>
      </c>
      <c r="G32" s="145" t="s">
        <v>329</v>
      </c>
      <c r="H32" s="145" t="s">
        <v>330</v>
      </c>
      <c r="I32" s="105">
        <v>40000</v>
      </c>
      <c r="J32" s="105">
        <v>40000</v>
      </c>
      <c r="K32" s="105">
        <v>40000</v>
      </c>
      <c r="L32" s="81"/>
      <c r="M32" s="81"/>
      <c r="N32" s="81"/>
      <c r="O32" s="81"/>
      <c r="P32" s="81"/>
      <c r="Q32" s="81"/>
      <c r="R32" s="81"/>
      <c r="S32" s="81"/>
      <c r="T32" s="81"/>
      <c r="U32" s="81"/>
      <c r="V32" s="81"/>
      <c r="W32" s="81"/>
    </row>
    <row r="33" ht="21.75" customHeight="1" spans="1:23">
      <c r="A33" s="145" t="s">
        <v>326</v>
      </c>
      <c r="B33" s="145" t="s">
        <v>339</v>
      </c>
      <c r="C33" s="145" t="s">
        <v>340</v>
      </c>
      <c r="D33" s="145" t="s">
        <v>69</v>
      </c>
      <c r="E33" s="145" t="s">
        <v>112</v>
      </c>
      <c r="F33" s="145" t="s">
        <v>113</v>
      </c>
      <c r="G33" s="145" t="s">
        <v>289</v>
      </c>
      <c r="H33" s="145" t="s">
        <v>290</v>
      </c>
      <c r="I33" s="105">
        <v>2400</v>
      </c>
      <c r="J33" s="105">
        <v>2400</v>
      </c>
      <c r="K33" s="105">
        <v>2400</v>
      </c>
      <c r="L33" s="81"/>
      <c r="M33" s="81"/>
      <c r="N33" s="81"/>
      <c r="O33" s="81"/>
      <c r="P33" s="81"/>
      <c r="Q33" s="81"/>
      <c r="R33" s="81"/>
      <c r="S33" s="81"/>
      <c r="T33" s="81"/>
      <c r="U33" s="81"/>
      <c r="V33" s="81"/>
      <c r="W33" s="81"/>
    </row>
    <row r="34" ht="18.75" customHeight="1" spans="1:23">
      <c r="A34" s="146" t="s">
        <v>206</v>
      </c>
      <c r="B34" s="97"/>
      <c r="C34" s="97"/>
      <c r="D34" s="97"/>
      <c r="E34" s="97"/>
      <c r="F34" s="97"/>
      <c r="G34" s="97"/>
      <c r="H34" s="106"/>
      <c r="I34" s="105">
        <v>3597756</v>
      </c>
      <c r="J34" s="105">
        <v>3597756</v>
      </c>
      <c r="K34" s="105">
        <v>3597756</v>
      </c>
      <c r="L34" s="81"/>
      <c r="M34" s="81"/>
      <c r="N34" s="81"/>
      <c r="O34" s="81"/>
      <c r="P34" s="81"/>
      <c r="Q34" s="81"/>
      <c r="R34" s="81"/>
      <c r="S34" s="81"/>
      <c r="T34" s="81"/>
      <c r="U34" s="81"/>
      <c r="V34" s="81"/>
      <c r="W34" s="81"/>
    </row>
  </sheetData>
  <mergeCells count="28">
    <mergeCell ref="A3:W3"/>
    <mergeCell ref="A4:H4"/>
    <mergeCell ref="J5:M5"/>
    <mergeCell ref="N5:P5"/>
    <mergeCell ref="R5:W5"/>
    <mergeCell ref="A34:H34"/>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37" right="0.37" top="0.56" bottom="0.56" header="0.48" footer="0.48"/>
  <pageSetup paperSize="9" scale="56"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141"/>
  <sheetViews>
    <sheetView showZeros="0" workbookViewId="0">
      <pane ySplit="1" topLeftCell="A129" activePane="bottomLeft" state="frozen"/>
      <selection/>
      <selection pane="bottomLeft" activeCell="D138" sqref="D138"/>
    </sheetView>
  </sheetViews>
  <sheetFormatPr defaultColWidth="9.11111111111111" defaultRowHeight="12" customHeight="1"/>
  <cols>
    <col min="1" max="1" width="34.3333333333333" customWidth="1"/>
    <col min="2" max="2" width="29" customWidth="1"/>
    <col min="3" max="4" width="23.5555555555556" customWidth="1"/>
    <col min="5" max="5" width="28.2222222222222" customWidth="1"/>
    <col min="6" max="6" width="11.3333333333333" customWidth="1"/>
    <col min="7" max="7" width="25.1111111111111" customWidth="1"/>
    <col min="8" max="8" width="15.5555555555556" customWidth="1"/>
    <col min="9" max="9" width="13.4444444444444" customWidth="1"/>
    <col min="10" max="10" width="38" customWidth="1"/>
  </cols>
  <sheetData>
    <row r="1" customHeight="1" spans="1:10">
      <c r="A1" s="1"/>
      <c r="B1" s="1"/>
      <c r="C1" s="1"/>
      <c r="D1" s="1"/>
      <c r="E1" s="1"/>
      <c r="F1" s="1"/>
      <c r="G1" s="1"/>
      <c r="H1" s="1"/>
      <c r="I1" s="1"/>
      <c r="J1" s="1"/>
    </row>
    <row r="2" ht="18" customHeight="1" spans="10:10">
      <c r="J2" s="3" t="s">
        <v>341</v>
      </c>
    </row>
    <row r="3" ht="39.75" customHeight="1" spans="1:10">
      <c r="A3" s="65" t="str">
        <f>"2025"&amp;"年部门项目支出绩效目标表"</f>
        <v>2025年部门项目支出绩效目标表</v>
      </c>
      <c r="B3" s="4"/>
      <c r="C3" s="4"/>
      <c r="D3" s="4"/>
      <c r="E3" s="4"/>
      <c r="F3" s="66"/>
      <c r="G3" s="4"/>
      <c r="H3" s="66"/>
      <c r="I3" s="66"/>
      <c r="J3" s="4"/>
    </row>
    <row r="4" ht="17.25" customHeight="1" spans="1:1">
      <c r="A4" s="5" t="str">
        <f>"单位名称："&amp;"昆明市五华区人民政府护国街道办事处"</f>
        <v>单位名称：昆明市五华区人民政府护国街道办事处</v>
      </c>
    </row>
    <row r="5" ht="44.25" customHeight="1" spans="1:10">
      <c r="A5" s="67" t="s">
        <v>218</v>
      </c>
      <c r="B5" s="67" t="s">
        <v>342</v>
      </c>
      <c r="C5" s="67" t="s">
        <v>343</v>
      </c>
      <c r="D5" s="67" t="s">
        <v>344</v>
      </c>
      <c r="E5" s="67" t="s">
        <v>345</v>
      </c>
      <c r="F5" s="68" t="s">
        <v>346</v>
      </c>
      <c r="G5" s="67" t="s">
        <v>347</v>
      </c>
      <c r="H5" s="68" t="s">
        <v>348</v>
      </c>
      <c r="I5" s="68" t="s">
        <v>349</v>
      </c>
      <c r="J5" s="67" t="s">
        <v>350</v>
      </c>
    </row>
    <row r="6" ht="18.75" customHeight="1" spans="1:10">
      <c r="A6" s="134">
        <v>1</v>
      </c>
      <c r="B6" s="134">
        <v>2</v>
      </c>
      <c r="C6" s="134">
        <v>3</v>
      </c>
      <c r="D6" s="134">
        <v>4</v>
      </c>
      <c r="E6" s="134">
        <v>5</v>
      </c>
      <c r="F6" s="39">
        <v>6</v>
      </c>
      <c r="G6" s="134">
        <v>7</v>
      </c>
      <c r="H6" s="39">
        <v>8</v>
      </c>
      <c r="I6" s="39">
        <v>9</v>
      </c>
      <c r="J6" s="134">
        <v>10</v>
      </c>
    </row>
    <row r="7" ht="42" customHeight="1" spans="1:10">
      <c r="A7" s="135" t="s">
        <v>69</v>
      </c>
      <c r="B7" s="21"/>
      <c r="C7" s="21"/>
      <c r="D7" s="21"/>
      <c r="E7" s="136"/>
      <c r="F7" s="21"/>
      <c r="G7" s="136"/>
      <c r="H7" s="21"/>
      <c r="I7" s="21"/>
      <c r="J7" s="136"/>
    </row>
    <row r="8" ht="42" customHeight="1" spans="1:10">
      <c r="A8" s="137" t="s">
        <v>336</v>
      </c>
      <c r="B8" s="138" t="s">
        <v>351</v>
      </c>
      <c r="C8" s="21" t="s">
        <v>352</v>
      </c>
      <c r="D8" s="21" t="s">
        <v>353</v>
      </c>
      <c r="E8" s="136" t="s">
        <v>354</v>
      </c>
      <c r="F8" s="21" t="s">
        <v>355</v>
      </c>
      <c r="G8" s="136">
        <v>1</v>
      </c>
      <c r="H8" s="21" t="s">
        <v>356</v>
      </c>
      <c r="I8" s="21" t="s">
        <v>357</v>
      </c>
      <c r="J8" s="136" t="s">
        <v>358</v>
      </c>
    </row>
    <row r="9" ht="42" customHeight="1" spans="1:10">
      <c r="A9" s="139"/>
      <c r="B9" s="140"/>
      <c r="C9" s="21" t="s">
        <v>352</v>
      </c>
      <c r="D9" s="21" t="s">
        <v>353</v>
      </c>
      <c r="E9" s="136" t="s">
        <v>359</v>
      </c>
      <c r="F9" s="21" t="s">
        <v>360</v>
      </c>
      <c r="G9" s="136">
        <v>4</v>
      </c>
      <c r="H9" s="21" t="s">
        <v>361</v>
      </c>
      <c r="I9" s="21" t="s">
        <v>357</v>
      </c>
      <c r="J9" s="136" t="s">
        <v>362</v>
      </c>
    </row>
    <row r="10" ht="42" customHeight="1" spans="1:10">
      <c r="A10" s="139"/>
      <c r="B10" s="140"/>
      <c r="C10" s="21" t="s">
        <v>352</v>
      </c>
      <c r="D10" s="21" t="s">
        <v>353</v>
      </c>
      <c r="E10" s="136" t="s">
        <v>363</v>
      </c>
      <c r="F10" s="21" t="s">
        <v>355</v>
      </c>
      <c r="G10" s="136">
        <v>12</v>
      </c>
      <c r="H10" s="21" t="s">
        <v>364</v>
      </c>
      <c r="I10" s="21" t="s">
        <v>357</v>
      </c>
      <c r="J10" s="136" t="s">
        <v>365</v>
      </c>
    </row>
    <row r="11" ht="42" customHeight="1" spans="1:10">
      <c r="A11" s="139"/>
      <c r="B11" s="140"/>
      <c r="C11" s="21" t="s">
        <v>352</v>
      </c>
      <c r="D11" s="21" t="s">
        <v>353</v>
      </c>
      <c r="E11" s="136" t="s">
        <v>366</v>
      </c>
      <c r="F11" s="21" t="s">
        <v>355</v>
      </c>
      <c r="G11" s="136">
        <v>6</v>
      </c>
      <c r="H11" s="21" t="s">
        <v>361</v>
      </c>
      <c r="I11" s="21" t="s">
        <v>357</v>
      </c>
      <c r="J11" s="136" t="s">
        <v>367</v>
      </c>
    </row>
    <row r="12" ht="42" customHeight="1" spans="1:10">
      <c r="A12" s="139"/>
      <c r="B12" s="140"/>
      <c r="C12" s="21" t="s">
        <v>352</v>
      </c>
      <c r="D12" s="21" t="s">
        <v>353</v>
      </c>
      <c r="E12" s="136" t="s">
        <v>368</v>
      </c>
      <c r="F12" s="21" t="s">
        <v>355</v>
      </c>
      <c r="G12" s="136">
        <v>2</v>
      </c>
      <c r="H12" s="21" t="s">
        <v>364</v>
      </c>
      <c r="I12" s="21" t="s">
        <v>357</v>
      </c>
      <c r="J12" s="136" t="s">
        <v>369</v>
      </c>
    </row>
    <row r="13" ht="42" customHeight="1" spans="1:10">
      <c r="A13" s="139"/>
      <c r="B13" s="140"/>
      <c r="C13" s="21" t="s">
        <v>352</v>
      </c>
      <c r="D13" s="21" t="s">
        <v>353</v>
      </c>
      <c r="E13" s="136" t="s">
        <v>370</v>
      </c>
      <c r="F13" s="21" t="s">
        <v>355</v>
      </c>
      <c r="G13" s="136">
        <v>12</v>
      </c>
      <c r="H13" s="21" t="s">
        <v>364</v>
      </c>
      <c r="I13" s="21" t="s">
        <v>357</v>
      </c>
      <c r="J13" s="136" t="s">
        <v>371</v>
      </c>
    </row>
    <row r="14" ht="42" customHeight="1" spans="1:10">
      <c r="A14" s="139"/>
      <c r="B14" s="140"/>
      <c r="C14" s="21" t="s">
        <v>352</v>
      </c>
      <c r="D14" s="21" t="s">
        <v>353</v>
      </c>
      <c r="E14" s="136" t="s">
        <v>372</v>
      </c>
      <c r="F14" s="21" t="s">
        <v>355</v>
      </c>
      <c r="G14" s="136">
        <v>6</v>
      </c>
      <c r="H14" s="21" t="s">
        <v>361</v>
      </c>
      <c r="I14" s="21" t="s">
        <v>357</v>
      </c>
      <c r="J14" s="136" t="s">
        <v>373</v>
      </c>
    </row>
    <row r="15" ht="42" customHeight="1" spans="1:10">
      <c r="A15" s="139"/>
      <c r="B15" s="140"/>
      <c r="C15" s="21" t="s">
        <v>352</v>
      </c>
      <c r="D15" s="21" t="s">
        <v>353</v>
      </c>
      <c r="E15" s="136" t="s">
        <v>374</v>
      </c>
      <c r="F15" s="21" t="s">
        <v>355</v>
      </c>
      <c r="G15" s="136">
        <v>2</v>
      </c>
      <c r="H15" s="21" t="s">
        <v>361</v>
      </c>
      <c r="I15" s="21" t="s">
        <v>357</v>
      </c>
      <c r="J15" s="136" t="s">
        <v>375</v>
      </c>
    </row>
    <row r="16" ht="42" customHeight="1" spans="1:10">
      <c r="A16" s="139"/>
      <c r="B16" s="140"/>
      <c r="C16" s="21" t="s">
        <v>352</v>
      </c>
      <c r="D16" s="21" t="s">
        <v>353</v>
      </c>
      <c r="E16" s="136" t="s">
        <v>376</v>
      </c>
      <c r="F16" s="21" t="s">
        <v>355</v>
      </c>
      <c r="G16" s="136">
        <v>1</v>
      </c>
      <c r="H16" s="21" t="s">
        <v>361</v>
      </c>
      <c r="I16" s="21" t="s">
        <v>357</v>
      </c>
      <c r="J16" s="136" t="s">
        <v>377</v>
      </c>
    </row>
    <row r="17" ht="42" customHeight="1" spans="1:10">
      <c r="A17" s="139"/>
      <c r="B17" s="140"/>
      <c r="C17" s="21" t="s">
        <v>352</v>
      </c>
      <c r="D17" s="21" t="s">
        <v>353</v>
      </c>
      <c r="E17" s="136" t="s">
        <v>378</v>
      </c>
      <c r="F17" s="21" t="s">
        <v>355</v>
      </c>
      <c r="G17" s="136">
        <v>4</v>
      </c>
      <c r="H17" s="21" t="s">
        <v>361</v>
      </c>
      <c r="I17" s="21" t="s">
        <v>357</v>
      </c>
      <c r="J17" s="136" t="s">
        <v>379</v>
      </c>
    </row>
    <row r="18" ht="42" customHeight="1" spans="1:10">
      <c r="A18" s="139"/>
      <c r="B18" s="140"/>
      <c r="C18" s="21" t="s">
        <v>352</v>
      </c>
      <c r="D18" s="21" t="s">
        <v>380</v>
      </c>
      <c r="E18" s="136" t="s">
        <v>381</v>
      </c>
      <c r="F18" s="21" t="s">
        <v>355</v>
      </c>
      <c r="G18" s="136" t="s">
        <v>382</v>
      </c>
      <c r="H18" s="21" t="s">
        <v>383</v>
      </c>
      <c r="I18" s="21" t="s">
        <v>357</v>
      </c>
      <c r="J18" s="136" t="s">
        <v>384</v>
      </c>
    </row>
    <row r="19" ht="42" customHeight="1" spans="1:10">
      <c r="A19" s="139"/>
      <c r="B19" s="140"/>
      <c r="C19" s="21" t="s">
        <v>352</v>
      </c>
      <c r="D19" s="21" t="s">
        <v>380</v>
      </c>
      <c r="E19" s="136" t="s">
        <v>385</v>
      </c>
      <c r="F19" s="21" t="s">
        <v>355</v>
      </c>
      <c r="G19" s="136" t="s">
        <v>386</v>
      </c>
      <c r="H19" s="21" t="s">
        <v>383</v>
      </c>
      <c r="I19" s="21" t="s">
        <v>357</v>
      </c>
      <c r="J19" s="136" t="s">
        <v>387</v>
      </c>
    </row>
    <row r="20" ht="42" customHeight="1" spans="1:10">
      <c r="A20" s="139"/>
      <c r="B20" s="140"/>
      <c r="C20" s="21" t="s">
        <v>352</v>
      </c>
      <c r="D20" s="21" t="s">
        <v>380</v>
      </c>
      <c r="E20" s="136" t="s">
        <v>388</v>
      </c>
      <c r="F20" s="21" t="s">
        <v>355</v>
      </c>
      <c r="G20" s="136" t="s">
        <v>386</v>
      </c>
      <c r="H20" s="21" t="s">
        <v>383</v>
      </c>
      <c r="I20" s="21" t="s">
        <v>357</v>
      </c>
      <c r="J20" s="136" t="s">
        <v>389</v>
      </c>
    </row>
    <row r="21" ht="42" customHeight="1" spans="1:10">
      <c r="A21" s="139"/>
      <c r="B21" s="140"/>
      <c r="C21" s="21" t="s">
        <v>352</v>
      </c>
      <c r="D21" s="21" t="s">
        <v>380</v>
      </c>
      <c r="E21" s="136" t="s">
        <v>390</v>
      </c>
      <c r="F21" s="21" t="s">
        <v>355</v>
      </c>
      <c r="G21" s="136" t="s">
        <v>386</v>
      </c>
      <c r="H21" s="21" t="s">
        <v>383</v>
      </c>
      <c r="I21" s="21" t="s">
        <v>357</v>
      </c>
      <c r="J21" s="136" t="s">
        <v>391</v>
      </c>
    </row>
    <row r="22" ht="42" customHeight="1" spans="1:10">
      <c r="A22" s="139"/>
      <c r="B22" s="140"/>
      <c r="C22" s="21" t="s">
        <v>352</v>
      </c>
      <c r="D22" s="21" t="s">
        <v>380</v>
      </c>
      <c r="E22" s="136" t="s">
        <v>392</v>
      </c>
      <c r="F22" s="21" t="s">
        <v>355</v>
      </c>
      <c r="G22" s="136" t="s">
        <v>393</v>
      </c>
      <c r="H22" s="21" t="s">
        <v>383</v>
      </c>
      <c r="I22" s="21" t="s">
        <v>357</v>
      </c>
      <c r="J22" s="136" t="s">
        <v>394</v>
      </c>
    </row>
    <row r="23" ht="42" customHeight="1" spans="1:10">
      <c r="A23" s="139"/>
      <c r="B23" s="140"/>
      <c r="C23" s="21" t="s">
        <v>352</v>
      </c>
      <c r="D23" s="21" t="s">
        <v>380</v>
      </c>
      <c r="E23" s="136" t="s">
        <v>395</v>
      </c>
      <c r="F23" s="21" t="s">
        <v>355</v>
      </c>
      <c r="G23" s="136" t="s">
        <v>396</v>
      </c>
      <c r="H23" s="21" t="s">
        <v>383</v>
      </c>
      <c r="I23" s="21" t="s">
        <v>357</v>
      </c>
      <c r="J23" s="136" t="s">
        <v>397</v>
      </c>
    </row>
    <row r="24" ht="42" customHeight="1" spans="1:10">
      <c r="A24" s="139"/>
      <c r="B24" s="140"/>
      <c r="C24" s="21" t="s">
        <v>352</v>
      </c>
      <c r="D24" s="21" t="s">
        <v>398</v>
      </c>
      <c r="E24" s="136" t="s">
        <v>399</v>
      </c>
      <c r="F24" s="21" t="s">
        <v>355</v>
      </c>
      <c r="G24" s="136" t="s">
        <v>386</v>
      </c>
      <c r="H24" s="21" t="s">
        <v>383</v>
      </c>
      <c r="I24" s="21" t="s">
        <v>357</v>
      </c>
      <c r="J24" s="136" t="s">
        <v>400</v>
      </c>
    </row>
    <row r="25" ht="42" customHeight="1" spans="1:10">
      <c r="A25" s="139"/>
      <c r="B25" s="140"/>
      <c r="C25" s="21" t="s">
        <v>352</v>
      </c>
      <c r="D25" s="21" t="s">
        <v>398</v>
      </c>
      <c r="E25" s="136" t="s">
        <v>401</v>
      </c>
      <c r="F25" s="21" t="s">
        <v>355</v>
      </c>
      <c r="G25" s="136" t="s">
        <v>393</v>
      </c>
      <c r="H25" s="21" t="s">
        <v>383</v>
      </c>
      <c r="I25" s="21" t="s">
        <v>357</v>
      </c>
      <c r="J25" s="136" t="s">
        <v>402</v>
      </c>
    </row>
    <row r="26" ht="42" customHeight="1" spans="1:10">
      <c r="A26" s="139"/>
      <c r="B26" s="140"/>
      <c r="C26" s="21" t="s">
        <v>352</v>
      </c>
      <c r="D26" s="21" t="s">
        <v>398</v>
      </c>
      <c r="E26" s="136" t="s">
        <v>403</v>
      </c>
      <c r="F26" s="21" t="s">
        <v>355</v>
      </c>
      <c r="G26" s="136" t="s">
        <v>393</v>
      </c>
      <c r="H26" s="21" t="s">
        <v>383</v>
      </c>
      <c r="I26" s="21" t="s">
        <v>357</v>
      </c>
      <c r="J26" s="136" t="s">
        <v>404</v>
      </c>
    </row>
    <row r="27" ht="42" customHeight="1" spans="1:10">
      <c r="A27" s="139"/>
      <c r="B27" s="140"/>
      <c r="C27" s="21" t="s">
        <v>352</v>
      </c>
      <c r="D27" s="21" t="s">
        <v>398</v>
      </c>
      <c r="E27" s="136" t="s">
        <v>405</v>
      </c>
      <c r="F27" s="21" t="s">
        <v>355</v>
      </c>
      <c r="G27" s="136" t="s">
        <v>393</v>
      </c>
      <c r="H27" s="21" t="s">
        <v>383</v>
      </c>
      <c r="I27" s="21" t="s">
        <v>357</v>
      </c>
      <c r="J27" s="136" t="s">
        <v>406</v>
      </c>
    </row>
    <row r="28" ht="42" customHeight="1" spans="1:10">
      <c r="A28" s="139"/>
      <c r="B28" s="140"/>
      <c r="C28" s="21" t="s">
        <v>352</v>
      </c>
      <c r="D28" s="21" t="s">
        <v>398</v>
      </c>
      <c r="E28" s="136" t="s">
        <v>407</v>
      </c>
      <c r="F28" s="21" t="s">
        <v>355</v>
      </c>
      <c r="G28" s="136" t="s">
        <v>408</v>
      </c>
      <c r="H28" s="21" t="s">
        <v>383</v>
      </c>
      <c r="I28" s="21" t="s">
        <v>357</v>
      </c>
      <c r="J28" s="136" t="s">
        <v>409</v>
      </c>
    </row>
    <row r="29" ht="42" customHeight="1" spans="1:10">
      <c r="A29" s="139"/>
      <c r="B29" s="140"/>
      <c r="C29" s="21" t="s">
        <v>352</v>
      </c>
      <c r="D29" s="21" t="s">
        <v>398</v>
      </c>
      <c r="E29" s="136" t="s">
        <v>410</v>
      </c>
      <c r="F29" s="21" t="s">
        <v>355</v>
      </c>
      <c r="G29" s="136" t="s">
        <v>393</v>
      </c>
      <c r="H29" s="21" t="s">
        <v>383</v>
      </c>
      <c r="I29" s="21" t="s">
        <v>357</v>
      </c>
      <c r="J29" s="136" t="s">
        <v>411</v>
      </c>
    </row>
    <row r="30" ht="42" customHeight="1" spans="1:10">
      <c r="A30" s="139"/>
      <c r="B30" s="140"/>
      <c r="C30" s="21" t="s">
        <v>352</v>
      </c>
      <c r="D30" s="21" t="s">
        <v>412</v>
      </c>
      <c r="E30" s="136" t="s">
        <v>413</v>
      </c>
      <c r="F30" s="21" t="s">
        <v>355</v>
      </c>
      <c r="G30" s="136" t="s">
        <v>414</v>
      </c>
      <c r="H30" s="21" t="s">
        <v>383</v>
      </c>
      <c r="I30" s="21" t="s">
        <v>357</v>
      </c>
      <c r="J30" s="136" t="s">
        <v>415</v>
      </c>
    </row>
    <row r="31" ht="42" customHeight="1" spans="1:10">
      <c r="A31" s="139"/>
      <c r="B31" s="140"/>
      <c r="C31" s="21" t="s">
        <v>416</v>
      </c>
      <c r="D31" s="21" t="s">
        <v>417</v>
      </c>
      <c r="E31" s="136" t="s">
        <v>418</v>
      </c>
      <c r="F31" s="21" t="s">
        <v>355</v>
      </c>
      <c r="G31" s="136" t="s">
        <v>386</v>
      </c>
      <c r="H31" s="21" t="s">
        <v>383</v>
      </c>
      <c r="I31" s="21" t="s">
        <v>357</v>
      </c>
      <c r="J31" s="136" t="s">
        <v>419</v>
      </c>
    </row>
    <row r="32" ht="42" customHeight="1" spans="1:10">
      <c r="A32" s="139"/>
      <c r="B32" s="140"/>
      <c r="C32" s="21" t="s">
        <v>416</v>
      </c>
      <c r="D32" s="21" t="s">
        <v>417</v>
      </c>
      <c r="E32" s="136" t="s">
        <v>420</v>
      </c>
      <c r="F32" s="21" t="s">
        <v>360</v>
      </c>
      <c r="G32" s="136" t="s">
        <v>421</v>
      </c>
      <c r="H32" s="21" t="s">
        <v>422</v>
      </c>
      <c r="I32" s="21" t="s">
        <v>423</v>
      </c>
      <c r="J32" s="136" t="s">
        <v>424</v>
      </c>
    </row>
    <row r="33" ht="42" customHeight="1" spans="1:10">
      <c r="A33" s="139"/>
      <c r="B33" s="140"/>
      <c r="C33" s="21" t="s">
        <v>416</v>
      </c>
      <c r="D33" s="21" t="s">
        <v>417</v>
      </c>
      <c r="E33" s="136" t="s">
        <v>425</v>
      </c>
      <c r="F33" s="21" t="s">
        <v>360</v>
      </c>
      <c r="G33" s="136" t="s">
        <v>426</v>
      </c>
      <c r="H33" s="21" t="s">
        <v>422</v>
      </c>
      <c r="I33" s="21" t="s">
        <v>423</v>
      </c>
      <c r="J33" s="136" t="s">
        <v>427</v>
      </c>
    </row>
    <row r="34" ht="42" customHeight="1" spans="1:10">
      <c r="A34" s="139"/>
      <c r="B34" s="140"/>
      <c r="C34" s="21" t="s">
        <v>416</v>
      </c>
      <c r="D34" s="21" t="s">
        <v>417</v>
      </c>
      <c r="E34" s="136" t="s">
        <v>428</v>
      </c>
      <c r="F34" s="21" t="s">
        <v>360</v>
      </c>
      <c r="G34" s="136" t="s">
        <v>429</v>
      </c>
      <c r="H34" s="21" t="s">
        <v>422</v>
      </c>
      <c r="I34" s="21" t="s">
        <v>423</v>
      </c>
      <c r="J34" s="136" t="s">
        <v>430</v>
      </c>
    </row>
    <row r="35" ht="42" customHeight="1" spans="1:10">
      <c r="A35" s="139"/>
      <c r="B35" s="140"/>
      <c r="C35" s="21" t="s">
        <v>416</v>
      </c>
      <c r="D35" s="21" t="s">
        <v>431</v>
      </c>
      <c r="E35" s="136" t="s">
        <v>432</v>
      </c>
      <c r="F35" s="21" t="s">
        <v>360</v>
      </c>
      <c r="G35" s="136" t="s">
        <v>433</v>
      </c>
      <c r="H35" s="21" t="s">
        <v>422</v>
      </c>
      <c r="I35" s="21" t="s">
        <v>423</v>
      </c>
      <c r="J35" s="136" t="s">
        <v>434</v>
      </c>
    </row>
    <row r="36" ht="42" customHeight="1" spans="1:10">
      <c r="A36" s="139"/>
      <c r="B36" s="140"/>
      <c r="C36" s="21" t="s">
        <v>435</v>
      </c>
      <c r="D36" s="21" t="s">
        <v>436</v>
      </c>
      <c r="E36" s="136" t="s">
        <v>437</v>
      </c>
      <c r="F36" s="21" t="s">
        <v>355</v>
      </c>
      <c r="G36" s="136" t="s">
        <v>438</v>
      </c>
      <c r="H36" s="21" t="s">
        <v>383</v>
      </c>
      <c r="I36" s="21" t="s">
        <v>357</v>
      </c>
      <c r="J36" s="136" t="s">
        <v>439</v>
      </c>
    </row>
    <row r="37" ht="42" customHeight="1" spans="1:10">
      <c r="A37" s="141"/>
      <c r="B37" s="142"/>
      <c r="C37" s="21" t="s">
        <v>435</v>
      </c>
      <c r="D37" s="21" t="s">
        <v>436</v>
      </c>
      <c r="E37" s="136" t="s">
        <v>440</v>
      </c>
      <c r="F37" s="21" t="s">
        <v>355</v>
      </c>
      <c r="G37" s="136" t="s">
        <v>441</v>
      </c>
      <c r="H37" s="21" t="s">
        <v>383</v>
      </c>
      <c r="I37" s="21" t="s">
        <v>357</v>
      </c>
      <c r="J37" s="136" t="s">
        <v>440</v>
      </c>
    </row>
    <row r="38" ht="42" customHeight="1" spans="1:10">
      <c r="A38" s="137" t="s">
        <v>328</v>
      </c>
      <c r="B38" s="138" t="s">
        <v>442</v>
      </c>
      <c r="C38" s="21" t="s">
        <v>352</v>
      </c>
      <c r="D38" s="21" t="s">
        <v>353</v>
      </c>
      <c r="E38" s="136" t="s">
        <v>443</v>
      </c>
      <c r="F38" s="21" t="s">
        <v>355</v>
      </c>
      <c r="G38" s="136" t="s">
        <v>444</v>
      </c>
      <c r="H38" s="21" t="s">
        <v>445</v>
      </c>
      <c r="I38" s="21" t="s">
        <v>357</v>
      </c>
      <c r="J38" s="136" t="s">
        <v>446</v>
      </c>
    </row>
    <row r="39" ht="42" customHeight="1" spans="1:10">
      <c r="A39" s="139"/>
      <c r="B39" s="140"/>
      <c r="C39" s="21" t="s">
        <v>352</v>
      </c>
      <c r="D39" s="21" t="s">
        <v>353</v>
      </c>
      <c r="E39" s="136" t="s">
        <v>447</v>
      </c>
      <c r="F39" s="21" t="s">
        <v>355</v>
      </c>
      <c r="G39" s="136" t="s">
        <v>448</v>
      </c>
      <c r="H39" s="21" t="s">
        <v>449</v>
      </c>
      <c r="I39" s="21" t="s">
        <v>357</v>
      </c>
      <c r="J39" s="136" t="s">
        <v>450</v>
      </c>
    </row>
    <row r="40" ht="42" customHeight="1" spans="1:10">
      <c r="A40" s="139"/>
      <c r="B40" s="140"/>
      <c r="C40" s="21" t="s">
        <v>352</v>
      </c>
      <c r="D40" s="21" t="s">
        <v>380</v>
      </c>
      <c r="E40" s="136" t="s">
        <v>451</v>
      </c>
      <c r="F40" s="21" t="s">
        <v>360</v>
      </c>
      <c r="G40" s="136" t="s">
        <v>452</v>
      </c>
      <c r="H40" s="21" t="s">
        <v>383</v>
      </c>
      <c r="I40" s="21" t="s">
        <v>357</v>
      </c>
      <c r="J40" s="136" t="s">
        <v>453</v>
      </c>
    </row>
    <row r="41" ht="42" customHeight="1" spans="1:10">
      <c r="A41" s="139"/>
      <c r="B41" s="140"/>
      <c r="C41" s="21" t="s">
        <v>352</v>
      </c>
      <c r="D41" s="21" t="s">
        <v>398</v>
      </c>
      <c r="E41" s="136" t="s">
        <v>454</v>
      </c>
      <c r="F41" s="21" t="s">
        <v>360</v>
      </c>
      <c r="G41" s="136" t="s">
        <v>455</v>
      </c>
      <c r="H41" s="21" t="s">
        <v>422</v>
      </c>
      <c r="I41" s="21" t="s">
        <v>423</v>
      </c>
      <c r="J41" s="136" t="s">
        <v>456</v>
      </c>
    </row>
    <row r="42" ht="42" customHeight="1" spans="1:10">
      <c r="A42" s="139"/>
      <c r="B42" s="140"/>
      <c r="C42" s="21" t="s">
        <v>352</v>
      </c>
      <c r="D42" s="21" t="s">
        <v>398</v>
      </c>
      <c r="E42" s="136" t="s">
        <v>457</v>
      </c>
      <c r="F42" s="21" t="s">
        <v>355</v>
      </c>
      <c r="G42" s="136" t="s">
        <v>458</v>
      </c>
      <c r="H42" s="21" t="s">
        <v>383</v>
      </c>
      <c r="I42" s="21" t="s">
        <v>357</v>
      </c>
      <c r="J42" s="136" t="s">
        <v>459</v>
      </c>
    </row>
    <row r="43" ht="42" customHeight="1" spans="1:10">
      <c r="A43" s="139"/>
      <c r="B43" s="140"/>
      <c r="C43" s="21" t="s">
        <v>352</v>
      </c>
      <c r="D43" s="21" t="s">
        <v>398</v>
      </c>
      <c r="E43" s="136" t="s">
        <v>460</v>
      </c>
      <c r="F43" s="21" t="s">
        <v>355</v>
      </c>
      <c r="G43" s="136" t="s">
        <v>441</v>
      </c>
      <c r="H43" s="21" t="s">
        <v>383</v>
      </c>
      <c r="I43" s="21" t="s">
        <v>357</v>
      </c>
      <c r="J43" s="136" t="s">
        <v>461</v>
      </c>
    </row>
    <row r="44" ht="42" customHeight="1" spans="1:10">
      <c r="A44" s="139"/>
      <c r="B44" s="140"/>
      <c r="C44" s="21" t="s">
        <v>416</v>
      </c>
      <c r="D44" s="21" t="s">
        <v>417</v>
      </c>
      <c r="E44" s="136" t="s">
        <v>462</v>
      </c>
      <c r="F44" s="21" t="s">
        <v>360</v>
      </c>
      <c r="G44" s="136" t="s">
        <v>463</v>
      </c>
      <c r="H44" s="21" t="s">
        <v>422</v>
      </c>
      <c r="I44" s="21" t="s">
        <v>423</v>
      </c>
      <c r="J44" s="136" t="s">
        <v>464</v>
      </c>
    </row>
    <row r="45" ht="42" customHeight="1" spans="1:10">
      <c r="A45" s="141"/>
      <c r="B45" s="142"/>
      <c r="C45" s="21" t="s">
        <v>435</v>
      </c>
      <c r="D45" s="21" t="s">
        <v>436</v>
      </c>
      <c r="E45" s="136" t="s">
        <v>465</v>
      </c>
      <c r="F45" s="21" t="s">
        <v>355</v>
      </c>
      <c r="G45" s="136" t="s">
        <v>438</v>
      </c>
      <c r="H45" s="21" t="s">
        <v>383</v>
      </c>
      <c r="I45" s="21" t="s">
        <v>357</v>
      </c>
      <c r="J45" s="136" t="s">
        <v>466</v>
      </c>
    </row>
    <row r="46" ht="42" customHeight="1" spans="1:10">
      <c r="A46" s="137" t="s">
        <v>325</v>
      </c>
      <c r="B46" s="138" t="s">
        <v>467</v>
      </c>
      <c r="C46" s="21" t="s">
        <v>352</v>
      </c>
      <c r="D46" s="21" t="s">
        <v>353</v>
      </c>
      <c r="E46" s="136" t="s">
        <v>468</v>
      </c>
      <c r="F46" s="21" t="s">
        <v>360</v>
      </c>
      <c r="G46" s="136" t="s">
        <v>469</v>
      </c>
      <c r="H46" s="21" t="s">
        <v>445</v>
      </c>
      <c r="I46" s="21" t="s">
        <v>357</v>
      </c>
      <c r="J46" s="136" t="s">
        <v>470</v>
      </c>
    </row>
    <row r="47" ht="42" customHeight="1" spans="1:10">
      <c r="A47" s="139"/>
      <c r="B47" s="140"/>
      <c r="C47" s="21" t="s">
        <v>352</v>
      </c>
      <c r="D47" s="21" t="s">
        <v>380</v>
      </c>
      <c r="E47" s="136" t="s">
        <v>471</v>
      </c>
      <c r="F47" s="21" t="s">
        <v>360</v>
      </c>
      <c r="G47" s="136" t="s">
        <v>452</v>
      </c>
      <c r="H47" s="21" t="s">
        <v>383</v>
      </c>
      <c r="I47" s="21" t="s">
        <v>357</v>
      </c>
      <c r="J47" s="136" t="s">
        <v>472</v>
      </c>
    </row>
    <row r="48" ht="42" customHeight="1" spans="1:10">
      <c r="A48" s="139"/>
      <c r="B48" s="140"/>
      <c r="C48" s="21" t="s">
        <v>352</v>
      </c>
      <c r="D48" s="21" t="s">
        <v>398</v>
      </c>
      <c r="E48" s="136" t="s">
        <v>473</v>
      </c>
      <c r="F48" s="21" t="s">
        <v>355</v>
      </c>
      <c r="G48" s="136" t="s">
        <v>441</v>
      </c>
      <c r="H48" s="21" t="s">
        <v>383</v>
      </c>
      <c r="I48" s="21" t="s">
        <v>357</v>
      </c>
      <c r="J48" s="136" t="s">
        <v>474</v>
      </c>
    </row>
    <row r="49" ht="42" customHeight="1" spans="1:10">
      <c r="A49" s="139"/>
      <c r="B49" s="140"/>
      <c r="C49" s="21" t="s">
        <v>416</v>
      </c>
      <c r="D49" s="21" t="s">
        <v>417</v>
      </c>
      <c r="E49" s="136" t="s">
        <v>475</v>
      </c>
      <c r="F49" s="21" t="s">
        <v>360</v>
      </c>
      <c r="G49" s="136" t="s">
        <v>476</v>
      </c>
      <c r="H49" s="21" t="s">
        <v>477</v>
      </c>
      <c r="I49" s="21" t="s">
        <v>423</v>
      </c>
      <c r="J49" s="136" t="s">
        <v>478</v>
      </c>
    </row>
    <row r="50" ht="42" customHeight="1" spans="1:10">
      <c r="A50" s="141"/>
      <c r="B50" s="142"/>
      <c r="C50" s="21" t="s">
        <v>435</v>
      </c>
      <c r="D50" s="21" t="s">
        <v>436</v>
      </c>
      <c r="E50" s="136" t="s">
        <v>479</v>
      </c>
      <c r="F50" s="21" t="s">
        <v>355</v>
      </c>
      <c r="G50" s="136" t="s">
        <v>438</v>
      </c>
      <c r="H50" s="21" t="s">
        <v>383</v>
      </c>
      <c r="I50" s="21" t="s">
        <v>357</v>
      </c>
      <c r="J50" s="136" t="s">
        <v>480</v>
      </c>
    </row>
    <row r="51" ht="42" customHeight="1" spans="1:10">
      <c r="A51" s="137" t="s">
        <v>323</v>
      </c>
      <c r="B51" s="138" t="s">
        <v>481</v>
      </c>
      <c r="C51" s="21" t="s">
        <v>352</v>
      </c>
      <c r="D51" s="21" t="s">
        <v>353</v>
      </c>
      <c r="E51" s="136" t="s">
        <v>482</v>
      </c>
      <c r="F51" s="21" t="s">
        <v>360</v>
      </c>
      <c r="G51" s="136">
        <v>1</v>
      </c>
      <c r="H51" s="21" t="s">
        <v>483</v>
      </c>
      <c r="I51" s="21" t="s">
        <v>357</v>
      </c>
      <c r="J51" s="136" t="s">
        <v>484</v>
      </c>
    </row>
    <row r="52" ht="42" customHeight="1" spans="1:10">
      <c r="A52" s="139"/>
      <c r="B52" s="140"/>
      <c r="C52" s="21" t="s">
        <v>352</v>
      </c>
      <c r="D52" s="21" t="s">
        <v>380</v>
      </c>
      <c r="E52" s="136" t="s">
        <v>485</v>
      </c>
      <c r="F52" s="21" t="s">
        <v>355</v>
      </c>
      <c r="G52" s="136" t="s">
        <v>441</v>
      </c>
      <c r="H52" s="21" t="s">
        <v>383</v>
      </c>
      <c r="I52" s="21" t="s">
        <v>357</v>
      </c>
      <c r="J52" s="136" t="s">
        <v>486</v>
      </c>
    </row>
    <row r="53" ht="42" customHeight="1" spans="1:10">
      <c r="A53" s="139"/>
      <c r="B53" s="140"/>
      <c r="C53" s="21" t="s">
        <v>352</v>
      </c>
      <c r="D53" s="21" t="s">
        <v>398</v>
      </c>
      <c r="E53" s="136" t="s">
        <v>487</v>
      </c>
      <c r="F53" s="21" t="s">
        <v>360</v>
      </c>
      <c r="G53" s="136">
        <v>1</v>
      </c>
      <c r="H53" s="21" t="s">
        <v>488</v>
      </c>
      <c r="I53" s="21" t="s">
        <v>357</v>
      </c>
      <c r="J53" s="136" t="s">
        <v>489</v>
      </c>
    </row>
    <row r="54" ht="42" customHeight="1" spans="1:10">
      <c r="A54" s="139"/>
      <c r="B54" s="140"/>
      <c r="C54" s="21" t="s">
        <v>416</v>
      </c>
      <c r="D54" s="21" t="s">
        <v>417</v>
      </c>
      <c r="E54" s="136" t="s">
        <v>490</v>
      </c>
      <c r="F54" s="21" t="s">
        <v>360</v>
      </c>
      <c r="G54" s="136" t="s">
        <v>491</v>
      </c>
      <c r="H54" s="21" t="s">
        <v>422</v>
      </c>
      <c r="I54" s="21" t="s">
        <v>423</v>
      </c>
      <c r="J54" s="136" t="s">
        <v>490</v>
      </c>
    </row>
    <row r="55" ht="42" customHeight="1" spans="1:10">
      <c r="A55" s="141"/>
      <c r="B55" s="142"/>
      <c r="C55" s="21" t="s">
        <v>435</v>
      </c>
      <c r="D55" s="21" t="s">
        <v>436</v>
      </c>
      <c r="E55" s="136" t="s">
        <v>492</v>
      </c>
      <c r="F55" s="21" t="s">
        <v>355</v>
      </c>
      <c r="G55" s="136" t="s">
        <v>438</v>
      </c>
      <c r="H55" s="21" t="s">
        <v>383</v>
      </c>
      <c r="I55" s="21" t="s">
        <v>357</v>
      </c>
      <c r="J55" s="136" t="s">
        <v>493</v>
      </c>
    </row>
    <row r="56" ht="42" customHeight="1" spans="1:10">
      <c r="A56" s="137" t="s">
        <v>332</v>
      </c>
      <c r="B56" s="138" t="s">
        <v>494</v>
      </c>
      <c r="C56" s="21" t="s">
        <v>352</v>
      </c>
      <c r="D56" s="21" t="s">
        <v>353</v>
      </c>
      <c r="E56" s="136" t="s">
        <v>495</v>
      </c>
      <c r="F56" s="21" t="s">
        <v>355</v>
      </c>
      <c r="G56" s="136">
        <v>12</v>
      </c>
      <c r="H56" s="21" t="s">
        <v>361</v>
      </c>
      <c r="I56" s="21" t="s">
        <v>357</v>
      </c>
      <c r="J56" s="136" t="s">
        <v>496</v>
      </c>
    </row>
    <row r="57" ht="42" customHeight="1" spans="1:10">
      <c r="A57" s="139"/>
      <c r="B57" s="140"/>
      <c r="C57" s="21" t="s">
        <v>352</v>
      </c>
      <c r="D57" s="21" t="s">
        <v>353</v>
      </c>
      <c r="E57" s="136" t="s">
        <v>497</v>
      </c>
      <c r="F57" s="21" t="s">
        <v>355</v>
      </c>
      <c r="G57" s="136">
        <v>7200</v>
      </c>
      <c r="H57" s="21" t="s">
        <v>498</v>
      </c>
      <c r="I57" s="21" t="s">
        <v>357</v>
      </c>
      <c r="J57" s="136" t="s">
        <v>499</v>
      </c>
    </row>
    <row r="58" ht="42" customHeight="1" spans="1:10">
      <c r="A58" s="139"/>
      <c r="B58" s="140"/>
      <c r="C58" s="21" t="s">
        <v>352</v>
      </c>
      <c r="D58" s="21" t="s">
        <v>353</v>
      </c>
      <c r="E58" s="136" t="s">
        <v>500</v>
      </c>
      <c r="F58" s="21" t="s">
        <v>360</v>
      </c>
      <c r="G58" s="136">
        <v>12</v>
      </c>
      <c r="H58" s="21" t="s">
        <v>361</v>
      </c>
      <c r="I58" s="21" t="s">
        <v>357</v>
      </c>
      <c r="J58" s="136" t="s">
        <v>501</v>
      </c>
    </row>
    <row r="59" ht="42" customHeight="1" spans="1:10">
      <c r="A59" s="139"/>
      <c r="B59" s="140"/>
      <c r="C59" s="21" t="s">
        <v>352</v>
      </c>
      <c r="D59" s="21" t="s">
        <v>353</v>
      </c>
      <c r="E59" s="136" t="s">
        <v>502</v>
      </c>
      <c r="F59" s="21" t="s">
        <v>360</v>
      </c>
      <c r="G59" s="136" t="s">
        <v>396</v>
      </c>
      <c r="H59" s="21" t="s">
        <v>383</v>
      </c>
      <c r="I59" s="21" t="s">
        <v>357</v>
      </c>
      <c r="J59" s="136" t="s">
        <v>503</v>
      </c>
    </row>
    <row r="60" ht="42" customHeight="1" spans="1:10">
      <c r="A60" s="139"/>
      <c r="B60" s="140"/>
      <c r="C60" s="21" t="s">
        <v>352</v>
      </c>
      <c r="D60" s="21" t="s">
        <v>353</v>
      </c>
      <c r="E60" s="136" t="s">
        <v>504</v>
      </c>
      <c r="F60" s="21" t="s">
        <v>360</v>
      </c>
      <c r="G60" s="136">
        <v>12</v>
      </c>
      <c r="H60" s="21" t="s">
        <v>361</v>
      </c>
      <c r="I60" s="21" t="s">
        <v>357</v>
      </c>
      <c r="J60" s="136" t="s">
        <v>505</v>
      </c>
    </row>
    <row r="61" ht="42" customHeight="1" spans="1:10">
      <c r="A61" s="139"/>
      <c r="B61" s="140"/>
      <c r="C61" s="21" t="s">
        <v>352</v>
      </c>
      <c r="D61" s="21" t="s">
        <v>353</v>
      </c>
      <c r="E61" s="136" t="s">
        <v>506</v>
      </c>
      <c r="F61" s="21" t="s">
        <v>355</v>
      </c>
      <c r="G61" s="136">
        <v>6</v>
      </c>
      <c r="H61" s="21" t="s">
        <v>361</v>
      </c>
      <c r="I61" s="21" t="s">
        <v>357</v>
      </c>
      <c r="J61" s="136" t="s">
        <v>507</v>
      </c>
    </row>
    <row r="62" ht="42" customHeight="1" spans="1:10">
      <c r="A62" s="139"/>
      <c r="B62" s="140"/>
      <c r="C62" s="21" t="s">
        <v>352</v>
      </c>
      <c r="D62" s="21" t="s">
        <v>380</v>
      </c>
      <c r="E62" s="136" t="s">
        <v>508</v>
      </c>
      <c r="F62" s="21" t="s">
        <v>355</v>
      </c>
      <c r="G62" s="136" t="s">
        <v>386</v>
      </c>
      <c r="H62" s="21" t="s">
        <v>383</v>
      </c>
      <c r="I62" s="21" t="s">
        <v>357</v>
      </c>
      <c r="J62" s="136" t="s">
        <v>509</v>
      </c>
    </row>
    <row r="63" ht="42" customHeight="1" spans="1:10">
      <c r="A63" s="139"/>
      <c r="B63" s="140"/>
      <c r="C63" s="21" t="s">
        <v>352</v>
      </c>
      <c r="D63" s="21" t="s">
        <v>380</v>
      </c>
      <c r="E63" s="136" t="s">
        <v>510</v>
      </c>
      <c r="F63" s="21" t="s">
        <v>355</v>
      </c>
      <c r="G63" s="136" t="s">
        <v>408</v>
      </c>
      <c r="H63" s="21" t="s">
        <v>383</v>
      </c>
      <c r="I63" s="21" t="s">
        <v>357</v>
      </c>
      <c r="J63" s="136" t="s">
        <v>511</v>
      </c>
    </row>
    <row r="64" ht="42" customHeight="1" spans="1:10">
      <c r="A64" s="139"/>
      <c r="B64" s="140"/>
      <c r="C64" s="21" t="s">
        <v>352</v>
      </c>
      <c r="D64" s="21" t="s">
        <v>380</v>
      </c>
      <c r="E64" s="136" t="s">
        <v>512</v>
      </c>
      <c r="F64" s="21" t="s">
        <v>355</v>
      </c>
      <c r="G64" s="136" t="s">
        <v>386</v>
      </c>
      <c r="H64" s="21" t="s">
        <v>383</v>
      </c>
      <c r="I64" s="21" t="s">
        <v>357</v>
      </c>
      <c r="J64" s="136" t="s">
        <v>513</v>
      </c>
    </row>
    <row r="65" ht="42" customHeight="1" spans="1:10">
      <c r="A65" s="139"/>
      <c r="B65" s="140"/>
      <c r="C65" s="21" t="s">
        <v>352</v>
      </c>
      <c r="D65" s="21" t="s">
        <v>398</v>
      </c>
      <c r="E65" s="136" t="s">
        <v>514</v>
      </c>
      <c r="F65" s="21" t="s">
        <v>360</v>
      </c>
      <c r="G65" s="136" t="s">
        <v>396</v>
      </c>
      <c r="H65" s="21" t="s">
        <v>383</v>
      </c>
      <c r="I65" s="21" t="s">
        <v>357</v>
      </c>
      <c r="J65" s="136" t="s">
        <v>515</v>
      </c>
    </row>
    <row r="66" ht="42" customHeight="1" spans="1:10">
      <c r="A66" s="139"/>
      <c r="B66" s="140"/>
      <c r="C66" s="21" t="s">
        <v>416</v>
      </c>
      <c r="D66" s="21" t="s">
        <v>417</v>
      </c>
      <c r="E66" s="136" t="s">
        <v>516</v>
      </c>
      <c r="F66" s="21" t="s">
        <v>360</v>
      </c>
      <c r="G66" s="136" t="s">
        <v>517</v>
      </c>
      <c r="H66" s="21" t="s">
        <v>422</v>
      </c>
      <c r="I66" s="21" t="s">
        <v>423</v>
      </c>
      <c r="J66" s="136" t="s">
        <v>518</v>
      </c>
    </row>
    <row r="67" ht="42" customHeight="1" spans="1:10">
      <c r="A67" s="141"/>
      <c r="B67" s="142"/>
      <c r="C67" s="21" t="s">
        <v>435</v>
      </c>
      <c r="D67" s="21" t="s">
        <v>436</v>
      </c>
      <c r="E67" s="136" t="s">
        <v>519</v>
      </c>
      <c r="F67" s="21" t="s">
        <v>355</v>
      </c>
      <c r="G67" s="136" t="s">
        <v>386</v>
      </c>
      <c r="H67" s="21" t="s">
        <v>383</v>
      </c>
      <c r="I67" s="21" t="s">
        <v>357</v>
      </c>
      <c r="J67" s="136" t="s">
        <v>520</v>
      </c>
    </row>
    <row r="68" ht="42" customHeight="1" spans="1:10">
      <c r="A68" s="137" t="s">
        <v>340</v>
      </c>
      <c r="B68" s="138" t="s">
        <v>521</v>
      </c>
      <c r="C68" s="21" t="s">
        <v>352</v>
      </c>
      <c r="D68" s="21" t="s">
        <v>353</v>
      </c>
      <c r="E68" s="136" t="s">
        <v>522</v>
      </c>
      <c r="F68" s="21" t="s">
        <v>355</v>
      </c>
      <c r="G68" s="136">
        <v>200</v>
      </c>
      <c r="H68" s="21" t="s">
        <v>523</v>
      </c>
      <c r="I68" s="21" t="s">
        <v>357</v>
      </c>
      <c r="J68" s="136" t="s">
        <v>524</v>
      </c>
    </row>
    <row r="69" ht="42" customHeight="1" spans="1:10">
      <c r="A69" s="139"/>
      <c r="B69" s="140"/>
      <c r="C69" s="21" t="s">
        <v>352</v>
      </c>
      <c r="D69" s="21" t="s">
        <v>353</v>
      </c>
      <c r="E69" s="136" t="s">
        <v>525</v>
      </c>
      <c r="F69" s="21" t="s">
        <v>355</v>
      </c>
      <c r="G69" s="136">
        <v>2</v>
      </c>
      <c r="H69" s="21" t="s">
        <v>361</v>
      </c>
      <c r="I69" s="21" t="s">
        <v>357</v>
      </c>
      <c r="J69" s="136" t="s">
        <v>526</v>
      </c>
    </row>
    <row r="70" ht="42" customHeight="1" spans="1:10">
      <c r="A70" s="139"/>
      <c r="B70" s="140"/>
      <c r="C70" s="21" t="s">
        <v>352</v>
      </c>
      <c r="D70" s="21" t="s">
        <v>353</v>
      </c>
      <c r="E70" s="136" t="s">
        <v>527</v>
      </c>
      <c r="F70" s="21" t="s">
        <v>355</v>
      </c>
      <c r="G70" s="136" t="s">
        <v>528</v>
      </c>
      <c r="H70" s="21" t="s">
        <v>529</v>
      </c>
      <c r="I70" s="21" t="s">
        <v>357</v>
      </c>
      <c r="J70" s="136" t="s">
        <v>530</v>
      </c>
    </row>
    <row r="71" ht="42" customHeight="1" spans="1:10">
      <c r="A71" s="139"/>
      <c r="B71" s="140"/>
      <c r="C71" s="21" t="s">
        <v>352</v>
      </c>
      <c r="D71" s="21" t="s">
        <v>353</v>
      </c>
      <c r="E71" s="136" t="s">
        <v>531</v>
      </c>
      <c r="F71" s="21" t="s">
        <v>355</v>
      </c>
      <c r="G71" s="136">
        <v>2</v>
      </c>
      <c r="H71" s="21" t="s">
        <v>361</v>
      </c>
      <c r="I71" s="21" t="s">
        <v>357</v>
      </c>
      <c r="J71" s="136" t="s">
        <v>532</v>
      </c>
    </row>
    <row r="72" ht="42" customHeight="1" spans="1:10">
      <c r="A72" s="139"/>
      <c r="B72" s="140"/>
      <c r="C72" s="21" t="s">
        <v>352</v>
      </c>
      <c r="D72" s="21" t="s">
        <v>353</v>
      </c>
      <c r="E72" s="136" t="s">
        <v>533</v>
      </c>
      <c r="F72" s="21" t="s">
        <v>355</v>
      </c>
      <c r="G72" s="136">
        <v>2</v>
      </c>
      <c r="H72" s="21" t="s">
        <v>361</v>
      </c>
      <c r="I72" s="21" t="s">
        <v>357</v>
      </c>
      <c r="J72" s="136" t="s">
        <v>534</v>
      </c>
    </row>
    <row r="73" ht="42" customHeight="1" spans="1:10">
      <c r="A73" s="139"/>
      <c r="B73" s="140"/>
      <c r="C73" s="21" t="s">
        <v>352</v>
      </c>
      <c r="D73" s="21" t="s">
        <v>353</v>
      </c>
      <c r="E73" s="136" t="s">
        <v>535</v>
      </c>
      <c r="F73" s="21" t="s">
        <v>360</v>
      </c>
      <c r="G73" s="136">
        <v>1</v>
      </c>
      <c r="H73" s="21" t="s">
        <v>356</v>
      </c>
      <c r="I73" s="21" t="s">
        <v>357</v>
      </c>
      <c r="J73" s="136" t="s">
        <v>536</v>
      </c>
    </row>
    <row r="74" ht="42" customHeight="1" spans="1:10">
      <c r="A74" s="139"/>
      <c r="B74" s="140"/>
      <c r="C74" s="21" t="s">
        <v>352</v>
      </c>
      <c r="D74" s="21" t="s">
        <v>353</v>
      </c>
      <c r="E74" s="136" t="s">
        <v>537</v>
      </c>
      <c r="F74" s="21" t="s">
        <v>355</v>
      </c>
      <c r="G74" s="136">
        <v>1</v>
      </c>
      <c r="H74" s="21" t="s">
        <v>361</v>
      </c>
      <c r="I74" s="21" t="s">
        <v>357</v>
      </c>
      <c r="J74" s="136" t="s">
        <v>538</v>
      </c>
    </row>
    <row r="75" ht="42" customHeight="1" spans="1:10">
      <c r="A75" s="139"/>
      <c r="B75" s="140"/>
      <c r="C75" s="21" t="s">
        <v>352</v>
      </c>
      <c r="D75" s="21" t="s">
        <v>353</v>
      </c>
      <c r="E75" s="136" t="s">
        <v>539</v>
      </c>
      <c r="F75" s="21" t="s">
        <v>355</v>
      </c>
      <c r="G75" s="136">
        <v>1</v>
      </c>
      <c r="H75" s="21" t="s">
        <v>361</v>
      </c>
      <c r="I75" s="21" t="s">
        <v>357</v>
      </c>
      <c r="J75" s="136" t="s">
        <v>540</v>
      </c>
    </row>
    <row r="76" ht="42" customHeight="1" spans="1:10">
      <c r="A76" s="139"/>
      <c r="B76" s="140"/>
      <c r="C76" s="21" t="s">
        <v>352</v>
      </c>
      <c r="D76" s="21" t="s">
        <v>353</v>
      </c>
      <c r="E76" s="136" t="s">
        <v>541</v>
      </c>
      <c r="F76" s="21" t="s">
        <v>360</v>
      </c>
      <c r="G76" s="136">
        <v>8</v>
      </c>
      <c r="H76" s="21" t="s">
        <v>364</v>
      </c>
      <c r="I76" s="21" t="s">
        <v>357</v>
      </c>
      <c r="J76" s="136" t="s">
        <v>542</v>
      </c>
    </row>
    <row r="77" ht="42" customHeight="1" spans="1:10">
      <c r="A77" s="139"/>
      <c r="B77" s="140"/>
      <c r="C77" s="21" t="s">
        <v>352</v>
      </c>
      <c r="D77" s="21" t="s">
        <v>353</v>
      </c>
      <c r="E77" s="136" t="s">
        <v>543</v>
      </c>
      <c r="F77" s="21" t="s">
        <v>360</v>
      </c>
      <c r="G77" s="136">
        <v>6</v>
      </c>
      <c r="H77" s="21" t="s">
        <v>544</v>
      </c>
      <c r="I77" s="21" t="s">
        <v>357</v>
      </c>
      <c r="J77" s="136" t="s">
        <v>545</v>
      </c>
    </row>
    <row r="78" ht="42" customHeight="1" spans="1:10">
      <c r="A78" s="139"/>
      <c r="B78" s="140"/>
      <c r="C78" s="21" t="s">
        <v>352</v>
      </c>
      <c r="D78" s="21" t="s">
        <v>353</v>
      </c>
      <c r="E78" s="136" t="s">
        <v>546</v>
      </c>
      <c r="F78" s="21" t="s">
        <v>360</v>
      </c>
      <c r="G78" s="136" t="s">
        <v>84</v>
      </c>
      <c r="H78" s="21" t="s">
        <v>361</v>
      </c>
      <c r="I78" s="21" t="s">
        <v>357</v>
      </c>
      <c r="J78" s="136" t="s">
        <v>547</v>
      </c>
    </row>
    <row r="79" ht="42" customHeight="1" spans="1:10">
      <c r="A79" s="139"/>
      <c r="B79" s="140"/>
      <c r="C79" s="21" t="s">
        <v>352</v>
      </c>
      <c r="D79" s="21" t="s">
        <v>353</v>
      </c>
      <c r="E79" s="136" t="s">
        <v>548</v>
      </c>
      <c r="F79" s="21" t="s">
        <v>355</v>
      </c>
      <c r="G79" s="136">
        <v>4</v>
      </c>
      <c r="H79" s="21" t="s">
        <v>361</v>
      </c>
      <c r="I79" s="21" t="s">
        <v>357</v>
      </c>
      <c r="J79" s="136" t="s">
        <v>549</v>
      </c>
    </row>
    <row r="80" ht="42" customHeight="1" spans="1:10">
      <c r="A80" s="139"/>
      <c r="B80" s="140"/>
      <c r="C80" s="21" t="s">
        <v>352</v>
      </c>
      <c r="D80" s="21" t="s">
        <v>353</v>
      </c>
      <c r="E80" s="136" t="s">
        <v>550</v>
      </c>
      <c r="F80" s="21" t="s">
        <v>355</v>
      </c>
      <c r="G80" s="136">
        <v>1</v>
      </c>
      <c r="H80" s="21" t="s">
        <v>361</v>
      </c>
      <c r="I80" s="21" t="s">
        <v>357</v>
      </c>
      <c r="J80" s="136" t="s">
        <v>551</v>
      </c>
    </row>
    <row r="81" ht="42" customHeight="1" spans="1:10">
      <c r="A81" s="139"/>
      <c r="B81" s="140"/>
      <c r="C81" s="21" t="s">
        <v>352</v>
      </c>
      <c r="D81" s="21" t="s">
        <v>353</v>
      </c>
      <c r="E81" s="136" t="s">
        <v>552</v>
      </c>
      <c r="F81" s="21" t="s">
        <v>355</v>
      </c>
      <c r="G81" s="136">
        <v>179</v>
      </c>
      <c r="H81" s="21" t="s">
        <v>361</v>
      </c>
      <c r="I81" s="21" t="s">
        <v>357</v>
      </c>
      <c r="J81" s="136" t="s">
        <v>553</v>
      </c>
    </row>
    <row r="82" ht="42" customHeight="1" spans="1:10">
      <c r="A82" s="139"/>
      <c r="B82" s="140"/>
      <c r="C82" s="21" t="s">
        <v>352</v>
      </c>
      <c r="D82" s="21" t="s">
        <v>353</v>
      </c>
      <c r="E82" s="136" t="s">
        <v>554</v>
      </c>
      <c r="F82" s="21" t="s">
        <v>355</v>
      </c>
      <c r="G82" s="136">
        <v>2</v>
      </c>
      <c r="H82" s="21" t="s">
        <v>361</v>
      </c>
      <c r="I82" s="21" t="s">
        <v>357</v>
      </c>
      <c r="J82" s="136" t="s">
        <v>555</v>
      </c>
    </row>
    <row r="83" ht="42" customHeight="1" spans="1:10">
      <c r="A83" s="139"/>
      <c r="B83" s="140"/>
      <c r="C83" s="21" t="s">
        <v>352</v>
      </c>
      <c r="D83" s="21" t="s">
        <v>353</v>
      </c>
      <c r="E83" s="136" t="s">
        <v>556</v>
      </c>
      <c r="F83" s="21" t="s">
        <v>360</v>
      </c>
      <c r="G83" s="136">
        <v>1</v>
      </c>
      <c r="H83" s="21" t="s">
        <v>361</v>
      </c>
      <c r="I83" s="21" t="s">
        <v>357</v>
      </c>
      <c r="J83" s="136" t="s">
        <v>557</v>
      </c>
    </row>
    <row r="84" ht="42" customHeight="1" spans="1:10">
      <c r="A84" s="139"/>
      <c r="B84" s="140"/>
      <c r="C84" s="21" t="s">
        <v>352</v>
      </c>
      <c r="D84" s="21" t="s">
        <v>353</v>
      </c>
      <c r="E84" s="136" t="s">
        <v>558</v>
      </c>
      <c r="F84" s="21" t="s">
        <v>360</v>
      </c>
      <c r="G84" s="136">
        <v>1000</v>
      </c>
      <c r="H84" s="21" t="s">
        <v>356</v>
      </c>
      <c r="I84" s="21" t="s">
        <v>357</v>
      </c>
      <c r="J84" s="136" t="s">
        <v>559</v>
      </c>
    </row>
    <row r="85" ht="42" customHeight="1" spans="1:10">
      <c r="A85" s="139"/>
      <c r="B85" s="140"/>
      <c r="C85" s="21" t="s">
        <v>352</v>
      </c>
      <c r="D85" s="21" t="s">
        <v>353</v>
      </c>
      <c r="E85" s="136" t="s">
        <v>560</v>
      </c>
      <c r="F85" s="21" t="s">
        <v>355</v>
      </c>
      <c r="G85" s="136">
        <v>1</v>
      </c>
      <c r="H85" s="21" t="s">
        <v>361</v>
      </c>
      <c r="I85" s="21" t="s">
        <v>357</v>
      </c>
      <c r="J85" s="136" t="s">
        <v>561</v>
      </c>
    </row>
    <row r="86" ht="42" customHeight="1" spans="1:10">
      <c r="A86" s="139"/>
      <c r="B86" s="140"/>
      <c r="C86" s="21" t="s">
        <v>352</v>
      </c>
      <c r="D86" s="21" t="s">
        <v>380</v>
      </c>
      <c r="E86" s="136" t="s">
        <v>562</v>
      </c>
      <c r="F86" s="21" t="s">
        <v>355</v>
      </c>
      <c r="G86" s="136" t="s">
        <v>393</v>
      </c>
      <c r="H86" s="21" t="s">
        <v>383</v>
      </c>
      <c r="I86" s="21" t="s">
        <v>357</v>
      </c>
      <c r="J86" s="136" t="s">
        <v>563</v>
      </c>
    </row>
    <row r="87" ht="42" customHeight="1" spans="1:10">
      <c r="A87" s="139"/>
      <c r="B87" s="140"/>
      <c r="C87" s="21" t="s">
        <v>352</v>
      </c>
      <c r="D87" s="21" t="s">
        <v>380</v>
      </c>
      <c r="E87" s="136" t="s">
        <v>564</v>
      </c>
      <c r="F87" s="21" t="s">
        <v>355</v>
      </c>
      <c r="G87" s="136" t="s">
        <v>393</v>
      </c>
      <c r="H87" s="21" t="s">
        <v>383</v>
      </c>
      <c r="I87" s="21" t="s">
        <v>357</v>
      </c>
      <c r="J87" s="136" t="s">
        <v>565</v>
      </c>
    </row>
    <row r="88" ht="42" customHeight="1" spans="1:10">
      <c r="A88" s="139"/>
      <c r="B88" s="140"/>
      <c r="C88" s="21" t="s">
        <v>352</v>
      </c>
      <c r="D88" s="21" t="s">
        <v>380</v>
      </c>
      <c r="E88" s="136" t="s">
        <v>566</v>
      </c>
      <c r="F88" s="21" t="s">
        <v>355</v>
      </c>
      <c r="G88" s="136" t="s">
        <v>386</v>
      </c>
      <c r="H88" s="21" t="s">
        <v>383</v>
      </c>
      <c r="I88" s="21" t="s">
        <v>357</v>
      </c>
      <c r="J88" s="136" t="s">
        <v>567</v>
      </c>
    </row>
    <row r="89" ht="42" customHeight="1" spans="1:10">
      <c r="A89" s="139"/>
      <c r="B89" s="140"/>
      <c r="C89" s="21" t="s">
        <v>352</v>
      </c>
      <c r="D89" s="21" t="s">
        <v>380</v>
      </c>
      <c r="E89" s="136" t="s">
        <v>568</v>
      </c>
      <c r="F89" s="21" t="s">
        <v>355</v>
      </c>
      <c r="G89" s="136" t="s">
        <v>386</v>
      </c>
      <c r="H89" s="21" t="s">
        <v>383</v>
      </c>
      <c r="I89" s="21" t="s">
        <v>357</v>
      </c>
      <c r="J89" s="136" t="s">
        <v>569</v>
      </c>
    </row>
    <row r="90" ht="42" customHeight="1" spans="1:10">
      <c r="A90" s="139"/>
      <c r="B90" s="140"/>
      <c r="C90" s="21" t="s">
        <v>352</v>
      </c>
      <c r="D90" s="21" t="s">
        <v>380</v>
      </c>
      <c r="E90" s="136" t="s">
        <v>570</v>
      </c>
      <c r="F90" s="21" t="s">
        <v>360</v>
      </c>
      <c r="G90" s="136" t="s">
        <v>396</v>
      </c>
      <c r="H90" s="21" t="s">
        <v>383</v>
      </c>
      <c r="I90" s="21" t="s">
        <v>357</v>
      </c>
      <c r="J90" s="136" t="s">
        <v>571</v>
      </c>
    </row>
    <row r="91" ht="42" customHeight="1" spans="1:10">
      <c r="A91" s="139"/>
      <c r="B91" s="140"/>
      <c r="C91" s="21" t="s">
        <v>352</v>
      </c>
      <c r="D91" s="21" t="s">
        <v>380</v>
      </c>
      <c r="E91" s="136" t="s">
        <v>572</v>
      </c>
      <c r="F91" s="21" t="s">
        <v>355</v>
      </c>
      <c r="G91" s="136" t="s">
        <v>393</v>
      </c>
      <c r="H91" s="21" t="s">
        <v>383</v>
      </c>
      <c r="I91" s="21" t="s">
        <v>357</v>
      </c>
      <c r="J91" s="136" t="s">
        <v>573</v>
      </c>
    </row>
    <row r="92" ht="42" customHeight="1" spans="1:10">
      <c r="A92" s="139"/>
      <c r="B92" s="140"/>
      <c r="C92" s="21" t="s">
        <v>352</v>
      </c>
      <c r="D92" s="21" t="s">
        <v>380</v>
      </c>
      <c r="E92" s="136" t="s">
        <v>574</v>
      </c>
      <c r="F92" s="21" t="s">
        <v>355</v>
      </c>
      <c r="G92" s="136" t="s">
        <v>393</v>
      </c>
      <c r="H92" s="21" t="s">
        <v>383</v>
      </c>
      <c r="I92" s="21" t="s">
        <v>357</v>
      </c>
      <c r="J92" s="136" t="s">
        <v>575</v>
      </c>
    </row>
    <row r="93" ht="42" customHeight="1" spans="1:10">
      <c r="A93" s="139"/>
      <c r="B93" s="140"/>
      <c r="C93" s="21" t="s">
        <v>352</v>
      </c>
      <c r="D93" s="21" t="s">
        <v>380</v>
      </c>
      <c r="E93" s="136" t="s">
        <v>576</v>
      </c>
      <c r="F93" s="21" t="s">
        <v>355</v>
      </c>
      <c r="G93" s="136" t="s">
        <v>393</v>
      </c>
      <c r="H93" s="21" t="s">
        <v>383</v>
      </c>
      <c r="I93" s="21" t="s">
        <v>357</v>
      </c>
      <c r="J93" s="136" t="s">
        <v>577</v>
      </c>
    </row>
    <row r="94" ht="42" customHeight="1" spans="1:10">
      <c r="A94" s="139"/>
      <c r="B94" s="140"/>
      <c r="C94" s="21" t="s">
        <v>352</v>
      </c>
      <c r="D94" s="21" t="s">
        <v>398</v>
      </c>
      <c r="E94" s="136" t="s">
        <v>578</v>
      </c>
      <c r="F94" s="21" t="s">
        <v>355</v>
      </c>
      <c r="G94" s="136" t="s">
        <v>393</v>
      </c>
      <c r="H94" s="21" t="s">
        <v>383</v>
      </c>
      <c r="I94" s="21" t="s">
        <v>357</v>
      </c>
      <c r="J94" s="136" t="s">
        <v>579</v>
      </c>
    </row>
    <row r="95" ht="42" customHeight="1" spans="1:10">
      <c r="A95" s="139"/>
      <c r="B95" s="140"/>
      <c r="C95" s="21" t="s">
        <v>352</v>
      </c>
      <c r="D95" s="21" t="s">
        <v>398</v>
      </c>
      <c r="E95" s="136" t="s">
        <v>580</v>
      </c>
      <c r="F95" s="21" t="s">
        <v>355</v>
      </c>
      <c r="G95" s="136" t="s">
        <v>396</v>
      </c>
      <c r="H95" s="21" t="s">
        <v>383</v>
      </c>
      <c r="I95" s="21" t="s">
        <v>357</v>
      </c>
      <c r="J95" s="136" t="s">
        <v>581</v>
      </c>
    </row>
    <row r="96" ht="42" customHeight="1" spans="1:10">
      <c r="A96" s="139"/>
      <c r="B96" s="140"/>
      <c r="C96" s="21" t="s">
        <v>352</v>
      </c>
      <c r="D96" s="21" t="s">
        <v>398</v>
      </c>
      <c r="E96" s="136" t="s">
        <v>582</v>
      </c>
      <c r="F96" s="21" t="s">
        <v>360</v>
      </c>
      <c r="G96" s="136" t="s">
        <v>396</v>
      </c>
      <c r="H96" s="21" t="s">
        <v>383</v>
      </c>
      <c r="I96" s="21" t="s">
        <v>357</v>
      </c>
      <c r="J96" s="136" t="s">
        <v>583</v>
      </c>
    </row>
    <row r="97" ht="42" customHeight="1" spans="1:10">
      <c r="A97" s="139"/>
      <c r="B97" s="140"/>
      <c r="C97" s="21" t="s">
        <v>352</v>
      </c>
      <c r="D97" s="21" t="s">
        <v>398</v>
      </c>
      <c r="E97" s="136" t="s">
        <v>584</v>
      </c>
      <c r="F97" s="21" t="s">
        <v>360</v>
      </c>
      <c r="G97" s="136" t="s">
        <v>396</v>
      </c>
      <c r="H97" s="21" t="s">
        <v>383</v>
      </c>
      <c r="I97" s="21" t="s">
        <v>357</v>
      </c>
      <c r="J97" s="136" t="s">
        <v>585</v>
      </c>
    </row>
    <row r="98" ht="42" customHeight="1" spans="1:10">
      <c r="A98" s="139"/>
      <c r="B98" s="140"/>
      <c r="C98" s="21" t="s">
        <v>352</v>
      </c>
      <c r="D98" s="21" t="s">
        <v>398</v>
      </c>
      <c r="E98" s="136" t="s">
        <v>586</v>
      </c>
      <c r="F98" s="21" t="s">
        <v>355</v>
      </c>
      <c r="G98" s="136" t="s">
        <v>386</v>
      </c>
      <c r="H98" s="21" t="s">
        <v>383</v>
      </c>
      <c r="I98" s="21" t="s">
        <v>357</v>
      </c>
      <c r="J98" s="136" t="s">
        <v>587</v>
      </c>
    </row>
    <row r="99" ht="42" customHeight="1" spans="1:10">
      <c r="A99" s="139"/>
      <c r="B99" s="140"/>
      <c r="C99" s="21" t="s">
        <v>352</v>
      </c>
      <c r="D99" s="21" t="s">
        <v>398</v>
      </c>
      <c r="E99" s="136" t="s">
        <v>588</v>
      </c>
      <c r="F99" s="21" t="s">
        <v>355</v>
      </c>
      <c r="G99" s="136" t="s">
        <v>393</v>
      </c>
      <c r="H99" s="21" t="s">
        <v>383</v>
      </c>
      <c r="I99" s="21" t="s">
        <v>357</v>
      </c>
      <c r="J99" s="136" t="s">
        <v>589</v>
      </c>
    </row>
    <row r="100" ht="42" customHeight="1" spans="1:10">
      <c r="A100" s="139"/>
      <c r="B100" s="140"/>
      <c r="C100" s="21" t="s">
        <v>352</v>
      </c>
      <c r="D100" s="21" t="s">
        <v>398</v>
      </c>
      <c r="E100" s="136" t="s">
        <v>590</v>
      </c>
      <c r="F100" s="21" t="s">
        <v>355</v>
      </c>
      <c r="G100" s="136" t="s">
        <v>396</v>
      </c>
      <c r="H100" s="21" t="s">
        <v>383</v>
      </c>
      <c r="I100" s="21" t="s">
        <v>357</v>
      </c>
      <c r="J100" s="136" t="s">
        <v>591</v>
      </c>
    </row>
    <row r="101" ht="42" customHeight="1" spans="1:10">
      <c r="A101" s="139"/>
      <c r="B101" s="140"/>
      <c r="C101" s="21" t="s">
        <v>352</v>
      </c>
      <c r="D101" s="21" t="s">
        <v>398</v>
      </c>
      <c r="E101" s="136" t="s">
        <v>592</v>
      </c>
      <c r="F101" s="21" t="s">
        <v>355</v>
      </c>
      <c r="G101" s="136" t="s">
        <v>393</v>
      </c>
      <c r="H101" s="21" t="s">
        <v>383</v>
      </c>
      <c r="I101" s="21" t="s">
        <v>357</v>
      </c>
      <c r="J101" s="136" t="s">
        <v>593</v>
      </c>
    </row>
    <row r="102" ht="42" customHeight="1" spans="1:10">
      <c r="A102" s="139"/>
      <c r="B102" s="140"/>
      <c r="C102" s="21" t="s">
        <v>352</v>
      </c>
      <c r="D102" s="21" t="s">
        <v>398</v>
      </c>
      <c r="E102" s="136" t="s">
        <v>407</v>
      </c>
      <c r="F102" s="21" t="s">
        <v>355</v>
      </c>
      <c r="G102" s="136" t="s">
        <v>408</v>
      </c>
      <c r="H102" s="21" t="s">
        <v>383</v>
      </c>
      <c r="I102" s="21" t="s">
        <v>357</v>
      </c>
      <c r="J102" s="136" t="s">
        <v>409</v>
      </c>
    </row>
    <row r="103" ht="42" customHeight="1" spans="1:10">
      <c r="A103" s="139"/>
      <c r="B103" s="140"/>
      <c r="C103" s="21" t="s">
        <v>352</v>
      </c>
      <c r="D103" s="21" t="s">
        <v>398</v>
      </c>
      <c r="E103" s="136" t="s">
        <v>410</v>
      </c>
      <c r="F103" s="21" t="s">
        <v>355</v>
      </c>
      <c r="G103" s="136" t="s">
        <v>393</v>
      </c>
      <c r="H103" s="21" t="s">
        <v>383</v>
      </c>
      <c r="I103" s="21" t="s">
        <v>357</v>
      </c>
      <c r="J103" s="136" t="s">
        <v>411</v>
      </c>
    </row>
    <row r="104" ht="42" customHeight="1" spans="1:10">
      <c r="A104" s="139"/>
      <c r="B104" s="140"/>
      <c r="C104" s="21" t="s">
        <v>416</v>
      </c>
      <c r="D104" s="21" t="s">
        <v>417</v>
      </c>
      <c r="E104" s="136" t="s">
        <v>594</v>
      </c>
      <c r="F104" s="21" t="s">
        <v>360</v>
      </c>
      <c r="G104" s="136" t="s">
        <v>595</v>
      </c>
      <c r="H104" s="21" t="s">
        <v>422</v>
      </c>
      <c r="I104" s="21" t="s">
        <v>423</v>
      </c>
      <c r="J104" s="136" t="s">
        <v>596</v>
      </c>
    </row>
    <row r="105" ht="42" customHeight="1" spans="1:10">
      <c r="A105" s="139"/>
      <c r="B105" s="140"/>
      <c r="C105" s="21" t="s">
        <v>416</v>
      </c>
      <c r="D105" s="21" t="s">
        <v>417</v>
      </c>
      <c r="E105" s="136" t="s">
        <v>597</v>
      </c>
      <c r="F105" s="21" t="s">
        <v>360</v>
      </c>
      <c r="G105" s="136" t="s">
        <v>595</v>
      </c>
      <c r="H105" s="21" t="s">
        <v>422</v>
      </c>
      <c r="I105" s="21" t="s">
        <v>423</v>
      </c>
      <c r="J105" s="136" t="s">
        <v>598</v>
      </c>
    </row>
    <row r="106" ht="42" customHeight="1" spans="1:10">
      <c r="A106" s="139"/>
      <c r="B106" s="140"/>
      <c r="C106" s="21" t="s">
        <v>416</v>
      </c>
      <c r="D106" s="21" t="s">
        <v>417</v>
      </c>
      <c r="E106" s="136" t="s">
        <v>599</v>
      </c>
      <c r="F106" s="21" t="s">
        <v>360</v>
      </c>
      <c r="G106" s="136" t="s">
        <v>429</v>
      </c>
      <c r="H106" s="21" t="s">
        <v>422</v>
      </c>
      <c r="I106" s="21" t="s">
        <v>423</v>
      </c>
      <c r="J106" s="136" t="s">
        <v>600</v>
      </c>
    </row>
    <row r="107" ht="42" customHeight="1" spans="1:10">
      <c r="A107" s="139"/>
      <c r="B107" s="140"/>
      <c r="C107" s="21" t="s">
        <v>416</v>
      </c>
      <c r="D107" s="21" t="s">
        <v>417</v>
      </c>
      <c r="E107" s="136" t="s">
        <v>601</v>
      </c>
      <c r="F107" s="21" t="s">
        <v>360</v>
      </c>
      <c r="G107" s="136" t="s">
        <v>602</v>
      </c>
      <c r="H107" s="21" t="s">
        <v>422</v>
      </c>
      <c r="I107" s="21" t="s">
        <v>423</v>
      </c>
      <c r="J107" s="136" t="s">
        <v>603</v>
      </c>
    </row>
    <row r="108" ht="42" customHeight="1" spans="1:10">
      <c r="A108" s="139"/>
      <c r="B108" s="140"/>
      <c r="C108" s="21" t="s">
        <v>416</v>
      </c>
      <c r="D108" s="21" t="s">
        <v>431</v>
      </c>
      <c r="E108" s="136" t="s">
        <v>604</v>
      </c>
      <c r="F108" s="21" t="s">
        <v>360</v>
      </c>
      <c r="G108" s="136" t="s">
        <v>433</v>
      </c>
      <c r="H108" s="21" t="s">
        <v>422</v>
      </c>
      <c r="I108" s="21" t="s">
        <v>423</v>
      </c>
      <c r="J108" s="136" t="s">
        <v>605</v>
      </c>
    </row>
    <row r="109" ht="42" customHeight="1" spans="1:10">
      <c r="A109" s="139"/>
      <c r="B109" s="140"/>
      <c r="C109" s="21" t="s">
        <v>435</v>
      </c>
      <c r="D109" s="21" t="s">
        <v>436</v>
      </c>
      <c r="E109" s="136" t="s">
        <v>606</v>
      </c>
      <c r="F109" s="21" t="s">
        <v>355</v>
      </c>
      <c r="G109" s="136" t="s">
        <v>386</v>
      </c>
      <c r="H109" s="21" t="s">
        <v>383</v>
      </c>
      <c r="I109" s="21" t="s">
        <v>357</v>
      </c>
      <c r="J109" s="136" t="s">
        <v>607</v>
      </c>
    </row>
    <row r="110" ht="42" customHeight="1" spans="1:10">
      <c r="A110" s="141"/>
      <c r="B110" s="142"/>
      <c r="C110" s="21" t="s">
        <v>435</v>
      </c>
      <c r="D110" s="21" t="s">
        <v>436</v>
      </c>
      <c r="E110" s="136" t="s">
        <v>608</v>
      </c>
      <c r="F110" s="21" t="s">
        <v>355</v>
      </c>
      <c r="G110" s="136" t="s">
        <v>386</v>
      </c>
      <c r="H110" s="21" t="s">
        <v>383</v>
      </c>
      <c r="I110" s="21" t="s">
        <v>357</v>
      </c>
      <c r="J110" s="136" t="s">
        <v>609</v>
      </c>
    </row>
    <row r="111" ht="42" customHeight="1" spans="1:10">
      <c r="A111" s="137" t="s">
        <v>338</v>
      </c>
      <c r="B111" s="138" t="s">
        <v>610</v>
      </c>
      <c r="C111" s="21" t="s">
        <v>352</v>
      </c>
      <c r="D111" s="21" t="s">
        <v>353</v>
      </c>
      <c r="E111" s="136" t="s">
        <v>611</v>
      </c>
      <c r="F111" s="21" t="s">
        <v>360</v>
      </c>
      <c r="G111" s="136" t="s">
        <v>84</v>
      </c>
      <c r="H111" s="21" t="s">
        <v>361</v>
      </c>
      <c r="I111" s="21" t="s">
        <v>357</v>
      </c>
      <c r="J111" s="136" t="s">
        <v>612</v>
      </c>
    </row>
    <row r="112" ht="42" customHeight="1" spans="1:10">
      <c r="A112" s="139"/>
      <c r="B112" s="140"/>
      <c r="C112" s="21" t="s">
        <v>352</v>
      </c>
      <c r="D112" s="21" t="s">
        <v>353</v>
      </c>
      <c r="E112" s="136" t="s">
        <v>613</v>
      </c>
      <c r="F112" s="21" t="s">
        <v>360</v>
      </c>
      <c r="G112" s="136" t="s">
        <v>82</v>
      </c>
      <c r="H112" s="21" t="s">
        <v>614</v>
      </c>
      <c r="I112" s="21" t="s">
        <v>357</v>
      </c>
      <c r="J112" s="136" t="s">
        <v>615</v>
      </c>
    </row>
    <row r="113" ht="42" customHeight="1" spans="1:10">
      <c r="A113" s="139"/>
      <c r="B113" s="140"/>
      <c r="C113" s="21" t="s">
        <v>352</v>
      </c>
      <c r="D113" s="21" t="s">
        <v>353</v>
      </c>
      <c r="E113" s="136" t="s">
        <v>616</v>
      </c>
      <c r="F113" s="21" t="s">
        <v>360</v>
      </c>
      <c r="G113" s="136" t="s">
        <v>92</v>
      </c>
      <c r="H113" s="21" t="s">
        <v>361</v>
      </c>
      <c r="I113" s="21" t="s">
        <v>357</v>
      </c>
      <c r="J113" s="136" t="s">
        <v>617</v>
      </c>
    </row>
    <row r="114" ht="42" customHeight="1" spans="1:10">
      <c r="A114" s="139"/>
      <c r="B114" s="140"/>
      <c r="C114" s="21" t="s">
        <v>352</v>
      </c>
      <c r="D114" s="21" t="s">
        <v>353</v>
      </c>
      <c r="E114" s="136" t="s">
        <v>618</v>
      </c>
      <c r="F114" s="21" t="s">
        <v>355</v>
      </c>
      <c r="G114" s="136" t="s">
        <v>85</v>
      </c>
      <c r="H114" s="21" t="s">
        <v>361</v>
      </c>
      <c r="I114" s="21" t="s">
        <v>357</v>
      </c>
      <c r="J114" s="136" t="s">
        <v>619</v>
      </c>
    </row>
    <row r="115" ht="42" customHeight="1" spans="1:10">
      <c r="A115" s="139"/>
      <c r="B115" s="140"/>
      <c r="C115" s="21" t="s">
        <v>352</v>
      </c>
      <c r="D115" s="21" t="s">
        <v>353</v>
      </c>
      <c r="E115" s="136" t="s">
        <v>620</v>
      </c>
      <c r="F115" s="21" t="s">
        <v>355</v>
      </c>
      <c r="G115" s="136" t="s">
        <v>621</v>
      </c>
      <c r="H115" s="21" t="s">
        <v>356</v>
      </c>
      <c r="I115" s="21" t="s">
        <v>357</v>
      </c>
      <c r="J115" s="136" t="s">
        <v>622</v>
      </c>
    </row>
    <row r="116" ht="42" customHeight="1" spans="1:10">
      <c r="A116" s="139"/>
      <c r="B116" s="140"/>
      <c r="C116" s="21" t="s">
        <v>352</v>
      </c>
      <c r="D116" s="21" t="s">
        <v>353</v>
      </c>
      <c r="E116" s="136" t="s">
        <v>623</v>
      </c>
      <c r="F116" s="21" t="s">
        <v>355</v>
      </c>
      <c r="G116" s="136" t="s">
        <v>83</v>
      </c>
      <c r="H116" s="21" t="s">
        <v>361</v>
      </c>
      <c r="I116" s="21" t="s">
        <v>357</v>
      </c>
      <c r="J116" s="136" t="s">
        <v>624</v>
      </c>
    </row>
    <row r="117" ht="42" customHeight="1" spans="1:10">
      <c r="A117" s="139"/>
      <c r="B117" s="140"/>
      <c r="C117" s="21" t="s">
        <v>352</v>
      </c>
      <c r="D117" s="21" t="s">
        <v>353</v>
      </c>
      <c r="E117" s="136" t="s">
        <v>625</v>
      </c>
      <c r="F117" s="21" t="s">
        <v>355</v>
      </c>
      <c r="G117" s="136">
        <v>1</v>
      </c>
      <c r="H117" s="21" t="s">
        <v>449</v>
      </c>
      <c r="I117" s="21" t="s">
        <v>357</v>
      </c>
      <c r="J117" s="136" t="s">
        <v>626</v>
      </c>
    </row>
    <row r="118" ht="42" customHeight="1" spans="1:10">
      <c r="A118" s="139"/>
      <c r="B118" s="140"/>
      <c r="C118" s="21" t="s">
        <v>352</v>
      </c>
      <c r="D118" s="21" t="s">
        <v>353</v>
      </c>
      <c r="E118" s="136" t="s">
        <v>627</v>
      </c>
      <c r="F118" s="21" t="s">
        <v>360</v>
      </c>
      <c r="G118" s="136" t="s">
        <v>628</v>
      </c>
      <c r="H118" s="21" t="s">
        <v>629</v>
      </c>
      <c r="I118" s="21" t="s">
        <v>357</v>
      </c>
      <c r="J118" s="136" t="s">
        <v>630</v>
      </c>
    </row>
    <row r="119" ht="42" customHeight="1" spans="1:10">
      <c r="A119" s="139"/>
      <c r="B119" s="140"/>
      <c r="C119" s="21" t="s">
        <v>352</v>
      </c>
      <c r="D119" s="21" t="s">
        <v>380</v>
      </c>
      <c r="E119" s="136" t="s">
        <v>631</v>
      </c>
      <c r="F119" s="21" t="s">
        <v>355</v>
      </c>
      <c r="G119" s="136" t="s">
        <v>386</v>
      </c>
      <c r="H119" s="21" t="s">
        <v>383</v>
      </c>
      <c r="I119" s="21" t="s">
        <v>357</v>
      </c>
      <c r="J119" s="136" t="s">
        <v>632</v>
      </c>
    </row>
    <row r="120" ht="42" customHeight="1" spans="1:10">
      <c r="A120" s="139"/>
      <c r="B120" s="140"/>
      <c r="C120" s="21" t="s">
        <v>352</v>
      </c>
      <c r="D120" s="21" t="s">
        <v>380</v>
      </c>
      <c r="E120" s="136" t="s">
        <v>633</v>
      </c>
      <c r="F120" s="21" t="s">
        <v>360</v>
      </c>
      <c r="G120" s="136" t="s">
        <v>396</v>
      </c>
      <c r="H120" s="21" t="s">
        <v>383</v>
      </c>
      <c r="I120" s="21" t="s">
        <v>357</v>
      </c>
      <c r="J120" s="136" t="s">
        <v>634</v>
      </c>
    </row>
    <row r="121" ht="42" customHeight="1" spans="1:10">
      <c r="A121" s="139"/>
      <c r="B121" s="140"/>
      <c r="C121" s="21" t="s">
        <v>352</v>
      </c>
      <c r="D121" s="21" t="s">
        <v>398</v>
      </c>
      <c r="E121" s="136" t="s">
        <v>635</v>
      </c>
      <c r="F121" s="21" t="s">
        <v>355</v>
      </c>
      <c r="G121" s="136" t="s">
        <v>386</v>
      </c>
      <c r="H121" s="21" t="s">
        <v>383</v>
      </c>
      <c r="I121" s="21" t="s">
        <v>357</v>
      </c>
      <c r="J121" s="136" t="s">
        <v>636</v>
      </c>
    </row>
    <row r="122" ht="42" customHeight="1" spans="1:10">
      <c r="A122" s="139"/>
      <c r="B122" s="140"/>
      <c r="C122" s="21" t="s">
        <v>352</v>
      </c>
      <c r="D122" s="21" t="s">
        <v>398</v>
      </c>
      <c r="E122" s="136" t="s">
        <v>637</v>
      </c>
      <c r="F122" s="21" t="s">
        <v>355</v>
      </c>
      <c r="G122" s="136" t="s">
        <v>393</v>
      </c>
      <c r="H122" s="21" t="s">
        <v>383</v>
      </c>
      <c r="I122" s="21" t="s">
        <v>357</v>
      </c>
      <c r="J122" s="136" t="s">
        <v>638</v>
      </c>
    </row>
    <row r="123" ht="42" customHeight="1" spans="1:10">
      <c r="A123" s="139"/>
      <c r="B123" s="140"/>
      <c r="C123" s="21" t="s">
        <v>352</v>
      </c>
      <c r="D123" s="21" t="s">
        <v>398</v>
      </c>
      <c r="E123" s="136" t="s">
        <v>639</v>
      </c>
      <c r="F123" s="21" t="s">
        <v>355</v>
      </c>
      <c r="G123" s="136" t="s">
        <v>393</v>
      </c>
      <c r="H123" s="21" t="s">
        <v>383</v>
      </c>
      <c r="I123" s="21" t="s">
        <v>357</v>
      </c>
      <c r="J123" s="136" t="s">
        <v>640</v>
      </c>
    </row>
    <row r="124" ht="42" customHeight="1" spans="1:10">
      <c r="A124" s="139"/>
      <c r="B124" s="140"/>
      <c r="C124" s="21" t="s">
        <v>352</v>
      </c>
      <c r="D124" s="21" t="s">
        <v>398</v>
      </c>
      <c r="E124" s="136" t="s">
        <v>641</v>
      </c>
      <c r="F124" s="21" t="s">
        <v>355</v>
      </c>
      <c r="G124" s="136" t="s">
        <v>393</v>
      </c>
      <c r="H124" s="21" t="s">
        <v>383</v>
      </c>
      <c r="I124" s="21" t="s">
        <v>357</v>
      </c>
      <c r="J124" s="136" t="s">
        <v>642</v>
      </c>
    </row>
    <row r="125" ht="42" customHeight="1" spans="1:10">
      <c r="A125" s="139"/>
      <c r="B125" s="140"/>
      <c r="C125" s="21" t="s">
        <v>352</v>
      </c>
      <c r="D125" s="21" t="s">
        <v>398</v>
      </c>
      <c r="E125" s="136" t="s">
        <v>407</v>
      </c>
      <c r="F125" s="21" t="s">
        <v>355</v>
      </c>
      <c r="G125" s="136" t="s">
        <v>408</v>
      </c>
      <c r="H125" s="21" t="s">
        <v>383</v>
      </c>
      <c r="I125" s="21" t="s">
        <v>357</v>
      </c>
      <c r="J125" s="136" t="s">
        <v>459</v>
      </c>
    </row>
    <row r="126" ht="42" customHeight="1" spans="1:10">
      <c r="A126" s="139"/>
      <c r="B126" s="140"/>
      <c r="C126" s="21" t="s">
        <v>352</v>
      </c>
      <c r="D126" s="21" t="s">
        <v>398</v>
      </c>
      <c r="E126" s="136" t="s">
        <v>410</v>
      </c>
      <c r="F126" s="21" t="s">
        <v>355</v>
      </c>
      <c r="G126" s="136" t="s">
        <v>393</v>
      </c>
      <c r="H126" s="21" t="s">
        <v>383</v>
      </c>
      <c r="I126" s="21" t="s">
        <v>357</v>
      </c>
      <c r="J126" s="136" t="s">
        <v>461</v>
      </c>
    </row>
    <row r="127" ht="42" customHeight="1" spans="1:10">
      <c r="A127" s="139"/>
      <c r="B127" s="140"/>
      <c r="C127" s="21" t="s">
        <v>416</v>
      </c>
      <c r="D127" s="21" t="s">
        <v>417</v>
      </c>
      <c r="E127" s="136" t="s">
        <v>643</v>
      </c>
      <c r="F127" s="21" t="s">
        <v>360</v>
      </c>
      <c r="G127" s="136" t="s">
        <v>644</v>
      </c>
      <c r="H127" s="21" t="s">
        <v>422</v>
      </c>
      <c r="I127" s="21" t="s">
        <v>423</v>
      </c>
      <c r="J127" s="136" t="s">
        <v>645</v>
      </c>
    </row>
    <row r="128" ht="42" customHeight="1" spans="1:10">
      <c r="A128" s="139"/>
      <c r="B128" s="140"/>
      <c r="C128" s="21" t="s">
        <v>416</v>
      </c>
      <c r="D128" s="21" t="s">
        <v>646</v>
      </c>
      <c r="E128" s="136" t="s">
        <v>647</v>
      </c>
      <c r="F128" s="21" t="s">
        <v>360</v>
      </c>
      <c r="G128" s="136" t="s">
        <v>429</v>
      </c>
      <c r="H128" s="21" t="s">
        <v>422</v>
      </c>
      <c r="I128" s="21" t="s">
        <v>423</v>
      </c>
      <c r="J128" s="136" t="s">
        <v>648</v>
      </c>
    </row>
    <row r="129" ht="42" customHeight="1" spans="1:10">
      <c r="A129" s="139"/>
      <c r="B129" s="140"/>
      <c r="C129" s="21" t="s">
        <v>416</v>
      </c>
      <c r="D129" s="21" t="s">
        <v>431</v>
      </c>
      <c r="E129" s="136" t="s">
        <v>649</v>
      </c>
      <c r="F129" s="21" t="s">
        <v>360</v>
      </c>
      <c r="G129" s="136" t="s">
        <v>650</v>
      </c>
      <c r="H129" s="21" t="s">
        <v>422</v>
      </c>
      <c r="I129" s="21" t="s">
        <v>423</v>
      </c>
      <c r="J129" s="136" t="s">
        <v>651</v>
      </c>
    </row>
    <row r="130" ht="42" customHeight="1" spans="1:10">
      <c r="A130" s="139"/>
      <c r="B130" s="140"/>
      <c r="C130" s="21" t="s">
        <v>416</v>
      </c>
      <c r="D130" s="21" t="s">
        <v>431</v>
      </c>
      <c r="E130" s="136" t="s">
        <v>652</v>
      </c>
      <c r="F130" s="21" t="s">
        <v>360</v>
      </c>
      <c r="G130" s="136" t="s">
        <v>653</v>
      </c>
      <c r="H130" s="21" t="s">
        <v>422</v>
      </c>
      <c r="I130" s="21" t="s">
        <v>423</v>
      </c>
      <c r="J130" s="136" t="s">
        <v>654</v>
      </c>
    </row>
    <row r="131" ht="42" customHeight="1" spans="1:10">
      <c r="A131" s="141"/>
      <c r="B131" s="142"/>
      <c r="C131" s="21" t="s">
        <v>435</v>
      </c>
      <c r="D131" s="21" t="s">
        <v>436</v>
      </c>
      <c r="E131" s="136" t="s">
        <v>606</v>
      </c>
      <c r="F131" s="21" t="s">
        <v>355</v>
      </c>
      <c r="G131" s="136" t="s">
        <v>386</v>
      </c>
      <c r="H131" s="21" t="s">
        <v>383</v>
      </c>
      <c r="I131" s="21" t="s">
        <v>357</v>
      </c>
      <c r="J131" s="136" t="s">
        <v>655</v>
      </c>
    </row>
    <row r="132" ht="42" customHeight="1" spans="1:10">
      <c r="A132" s="137" t="s">
        <v>318</v>
      </c>
      <c r="B132" s="138" t="s">
        <v>656</v>
      </c>
      <c r="C132" s="21" t="s">
        <v>352</v>
      </c>
      <c r="D132" s="21" t="s">
        <v>353</v>
      </c>
      <c r="E132" s="136" t="s">
        <v>657</v>
      </c>
      <c r="F132" s="21" t="s">
        <v>355</v>
      </c>
      <c r="G132" s="136" t="s">
        <v>658</v>
      </c>
      <c r="H132" s="21" t="s">
        <v>445</v>
      </c>
      <c r="I132" s="21" t="s">
        <v>357</v>
      </c>
      <c r="J132" s="136" t="s">
        <v>659</v>
      </c>
    </row>
    <row r="133" ht="42" customHeight="1" spans="1:10">
      <c r="A133" s="139"/>
      <c r="B133" s="140"/>
      <c r="C133" s="21" t="s">
        <v>352</v>
      </c>
      <c r="D133" s="21" t="s">
        <v>380</v>
      </c>
      <c r="E133" s="136" t="s">
        <v>660</v>
      </c>
      <c r="F133" s="21" t="s">
        <v>355</v>
      </c>
      <c r="G133" s="136" t="s">
        <v>441</v>
      </c>
      <c r="H133" s="21" t="s">
        <v>383</v>
      </c>
      <c r="I133" s="21" t="s">
        <v>357</v>
      </c>
      <c r="J133" s="136" t="s">
        <v>661</v>
      </c>
    </row>
    <row r="134" ht="42" customHeight="1" spans="1:10">
      <c r="A134" s="139"/>
      <c r="B134" s="140"/>
      <c r="C134" s="21" t="s">
        <v>352</v>
      </c>
      <c r="D134" s="21" t="s">
        <v>380</v>
      </c>
      <c r="E134" s="136" t="s">
        <v>662</v>
      </c>
      <c r="F134" s="21" t="s">
        <v>360</v>
      </c>
      <c r="G134" s="136" t="s">
        <v>452</v>
      </c>
      <c r="H134" s="21" t="s">
        <v>383</v>
      </c>
      <c r="I134" s="21" t="s">
        <v>357</v>
      </c>
      <c r="J134" s="136" t="s">
        <v>663</v>
      </c>
    </row>
    <row r="135" ht="42" customHeight="1" spans="1:10">
      <c r="A135" s="139"/>
      <c r="B135" s="140"/>
      <c r="C135" s="21" t="s">
        <v>352</v>
      </c>
      <c r="D135" s="21" t="s">
        <v>398</v>
      </c>
      <c r="E135" s="136" t="s">
        <v>664</v>
      </c>
      <c r="F135" s="21" t="s">
        <v>355</v>
      </c>
      <c r="G135" s="136" t="s">
        <v>441</v>
      </c>
      <c r="H135" s="21" t="s">
        <v>383</v>
      </c>
      <c r="I135" s="21" t="s">
        <v>357</v>
      </c>
      <c r="J135" s="136" t="s">
        <v>665</v>
      </c>
    </row>
    <row r="136" ht="42" customHeight="1" spans="1:10">
      <c r="A136" s="139"/>
      <c r="B136" s="140"/>
      <c r="C136" s="21" t="s">
        <v>352</v>
      </c>
      <c r="D136" s="21" t="s">
        <v>398</v>
      </c>
      <c r="E136" s="136" t="s">
        <v>407</v>
      </c>
      <c r="F136" s="21" t="s">
        <v>355</v>
      </c>
      <c r="G136" s="136" t="s">
        <v>458</v>
      </c>
      <c r="H136" s="21" t="s">
        <v>383</v>
      </c>
      <c r="I136" s="21" t="s">
        <v>357</v>
      </c>
      <c r="J136" s="136" t="s">
        <v>409</v>
      </c>
    </row>
    <row r="137" ht="42" customHeight="1" spans="1:10">
      <c r="A137" s="139"/>
      <c r="B137" s="140"/>
      <c r="C137" s="21" t="s">
        <v>352</v>
      </c>
      <c r="D137" s="21" t="s">
        <v>398</v>
      </c>
      <c r="E137" s="136" t="s">
        <v>410</v>
      </c>
      <c r="F137" s="21" t="s">
        <v>355</v>
      </c>
      <c r="G137" s="136" t="s">
        <v>441</v>
      </c>
      <c r="H137" s="21" t="s">
        <v>383</v>
      </c>
      <c r="I137" s="21" t="s">
        <v>357</v>
      </c>
      <c r="J137" s="136" t="s">
        <v>411</v>
      </c>
    </row>
    <row r="138" ht="42" customHeight="1" spans="1:10">
      <c r="A138" s="139"/>
      <c r="B138" s="140"/>
      <c r="C138" s="21" t="s">
        <v>416</v>
      </c>
      <c r="D138" s="21" t="s">
        <v>417</v>
      </c>
      <c r="E138" s="136" t="s">
        <v>666</v>
      </c>
      <c r="F138" s="21" t="s">
        <v>360</v>
      </c>
      <c r="G138" s="136" t="s">
        <v>667</v>
      </c>
      <c r="H138" s="21" t="s">
        <v>422</v>
      </c>
      <c r="I138" s="21" t="s">
        <v>423</v>
      </c>
      <c r="J138" s="136" t="s">
        <v>668</v>
      </c>
    </row>
    <row r="139" ht="42" customHeight="1" spans="1:10">
      <c r="A139" s="139"/>
      <c r="B139" s="140"/>
      <c r="C139" s="21" t="s">
        <v>416</v>
      </c>
      <c r="D139" s="21" t="s">
        <v>417</v>
      </c>
      <c r="E139" s="136" t="s">
        <v>669</v>
      </c>
      <c r="F139" s="21" t="s">
        <v>360</v>
      </c>
      <c r="G139" s="136" t="s">
        <v>670</v>
      </c>
      <c r="H139" s="21" t="s">
        <v>422</v>
      </c>
      <c r="I139" s="21" t="s">
        <v>423</v>
      </c>
      <c r="J139" s="136" t="s">
        <v>671</v>
      </c>
    </row>
    <row r="140" ht="42" customHeight="1" spans="1:10">
      <c r="A140" s="139"/>
      <c r="B140" s="140"/>
      <c r="C140" s="21" t="s">
        <v>435</v>
      </c>
      <c r="D140" s="21" t="s">
        <v>436</v>
      </c>
      <c r="E140" s="136" t="s">
        <v>672</v>
      </c>
      <c r="F140" s="21" t="s">
        <v>355</v>
      </c>
      <c r="G140" s="136" t="s">
        <v>441</v>
      </c>
      <c r="H140" s="21" t="s">
        <v>383</v>
      </c>
      <c r="I140" s="21" t="s">
        <v>357</v>
      </c>
      <c r="J140" s="136" t="s">
        <v>673</v>
      </c>
    </row>
    <row r="141" ht="42" customHeight="1" spans="1:10">
      <c r="A141" s="141"/>
      <c r="B141" s="142"/>
      <c r="C141" s="21" t="s">
        <v>435</v>
      </c>
      <c r="D141" s="21" t="s">
        <v>436</v>
      </c>
      <c r="E141" s="136" t="s">
        <v>608</v>
      </c>
      <c r="F141" s="21" t="s">
        <v>355</v>
      </c>
      <c r="G141" s="136" t="s">
        <v>441</v>
      </c>
      <c r="H141" s="21" t="s">
        <v>383</v>
      </c>
      <c r="I141" s="21" t="s">
        <v>357</v>
      </c>
      <c r="J141" s="136" t="s">
        <v>674</v>
      </c>
    </row>
  </sheetData>
  <mergeCells count="18">
    <mergeCell ref="A3:J3"/>
    <mergeCell ref="A4:H4"/>
    <mergeCell ref="A8:A37"/>
    <mergeCell ref="A38:A45"/>
    <mergeCell ref="A46:A50"/>
    <mergeCell ref="A51:A55"/>
    <mergeCell ref="A56:A67"/>
    <mergeCell ref="A68:A110"/>
    <mergeCell ref="A111:A131"/>
    <mergeCell ref="A132:A141"/>
    <mergeCell ref="B8:B37"/>
    <mergeCell ref="B38:B45"/>
    <mergeCell ref="B46:B50"/>
    <mergeCell ref="B51:B55"/>
    <mergeCell ref="B56:B67"/>
    <mergeCell ref="B68:B110"/>
    <mergeCell ref="B111:B131"/>
    <mergeCell ref="B132:B141"/>
  </mergeCells>
  <printOptions horizontalCentered="1"/>
  <pageMargins left="0.96" right="0.96" top="0.72" bottom="0.72"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1"/>
  <sheetViews>
    <sheetView showZeros="0" workbookViewId="0">
      <pane ySplit="1" topLeftCell="A2" activePane="bottomLeft" state="frozen"/>
      <selection/>
      <selection pane="bottomLeft" activeCell="C16" sqref="C16"/>
    </sheetView>
  </sheetViews>
  <sheetFormatPr defaultColWidth="9.11111111111111" defaultRowHeight="14.25" customHeight="1" outlineLevelCol="5"/>
  <cols>
    <col min="1" max="1" width="32.1111111111111" customWidth="1"/>
    <col min="2" max="2" width="20.6666666666667" customWidth="1"/>
    <col min="3" max="3" width="32.1111111111111" customWidth="1"/>
    <col min="4" max="4" width="27.6666666666667" customWidth="1"/>
    <col min="5" max="6" width="36.6666666666667" customWidth="1"/>
  </cols>
  <sheetData>
    <row r="1" customHeight="1" spans="1:6">
      <c r="A1" s="1"/>
      <c r="B1" s="1"/>
      <c r="C1" s="1"/>
      <c r="D1" s="1"/>
      <c r="E1" s="1"/>
      <c r="F1" s="1"/>
    </row>
    <row r="2" ht="12" customHeight="1" spans="1:6">
      <c r="A2" s="120">
        <v>1</v>
      </c>
      <c r="B2" s="121">
        <v>0</v>
      </c>
      <c r="C2" s="120">
        <v>1</v>
      </c>
      <c r="D2" s="122"/>
      <c r="E2" s="122"/>
      <c r="F2" s="119" t="s">
        <v>675</v>
      </c>
    </row>
    <row r="3" ht="42" customHeight="1" spans="1:6">
      <c r="A3" s="123" t="str">
        <f>"2025"&amp;"年部门政府性基金预算支出预算表"</f>
        <v>2025年部门政府性基金预算支出预算表</v>
      </c>
      <c r="B3" s="123" t="s">
        <v>676</v>
      </c>
      <c r="C3" s="124"/>
      <c r="D3" s="125"/>
      <c r="E3" s="125"/>
      <c r="F3" s="125"/>
    </row>
    <row r="4" ht="13.5" customHeight="1" spans="1:6">
      <c r="A4" s="5" t="str">
        <f>"单位名称："&amp;"昆明市五华区人民政府护国街道办事处"</f>
        <v>单位名称：昆明市五华区人民政府护国街道办事处</v>
      </c>
      <c r="B4" s="5" t="s">
        <v>677</v>
      </c>
      <c r="C4" s="120"/>
      <c r="D4" s="122"/>
      <c r="E4" s="122"/>
      <c r="F4" s="119" t="s">
        <v>1</v>
      </c>
    </row>
    <row r="5" ht="19.5" customHeight="1" spans="1:6">
      <c r="A5" s="126" t="s">
        <v>216</v>
      </c>
      <c r="B5" s="127" t="s">
        <v>71</v>
      </c>
      <c r="C5" s="126" t="s">
        <v>72</v>
      </c>
      <c r="D5" s="11" t="s">
        <v>678</v>
      </c>
      <c r="E5" s="12"/>
      <c r="F5" s="13"/>
    </row>
    <row r="6" ht="18.75" customHeight="1" spans="1:6">
      <c r="A6" s="128"/>
      <c r="B6" s="129"/>
      <c r="C6" s="128"/>
      <c r="D6" s="16" t="s">
        <v>55</v>
      </c>
      <c r="E6" s="11" t="s">
        <v>74</v>
      </c>
      <c r="F6" s="16" t="s">
        <v>75</v>
      </c>
    </row>
    <row r="7" ht="18.75" customHeight="1" spans="1:6">
      <c r="A7" s="68">
        <v>1</v>
      </c>
      <c r="B7" s="130" t="s">
        <v>82</v>
      </c>
      <c r="C7" s="68">
        <v>3</v>
      </c>
      <c r="D7" s="131">
        <v>4</v>
      </c>
      <c r="E7" s="131">
        <v>5</v>
      </c>
      <c r="F7" s="131">
        <v>6</v>
      </c>
    </row>
    <row r="8" ht="21" customHeight="1" spans="1:6">
      <c r="A8" s="31"/>
      <c r="B8" s="31"/>
      <c r="C8" s="31"/>
      <c r="D8" s="81"/>
      <c r="E8" s="81"/>
      <c r="F8" s="81"/>
    </row>
    <row r="9" ht="21" customHeight="1" spans="1:6">
      <c r="A9" s="31"/>
      <c r="B9" s="31"/>
      <c r="C9" s="31"/>
      <c r="D9" s="81"/>
      <c r="E9" s="81"/>
      <c r="F9" s="81"/>
    </row>
    <row r="10" ht="18.75" customHeight="1" spans="1:6">
      <c r="A10" s="132" t="s">
        <v>206</v>
      </c>
      <c r="B10" s="132" t="s">
        <v>206</v>
      </c>
      <c r="C10" s="133" t="s">
        <v>206</v>
      </c>
      <c r="D10" s="81"/>
      <c r="E10" s="81"/>
      <c r="F10" s="81"/>
    </row>
    <row r="11" customHeight="1" spans="1:1">
      <c r="A11" s="38" t="s">
        <v>679</v>
      </c>
    </row>
  </sheetData>
  <mergeCells count="7">
    <mergeCell ref="A3:F3"/>
    <mergeCell ref="A4:C4"/>
    <mergeCell ref="D5:F5"/>
    <mergeCell ref="A10:C10"/>
    <mergeCell ref="A5:A6"/>
    <mergeCell ref="B5:B6"/>
    <mergeCell ref="C5:C6"/>
  </mergeCells>
  <printOptions horizontalCentered="1"/>
  <pageMargins left="0.37" right="0.37" top="0.56" bottom="0.56" header="0.48" footer="0.48"/>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4"/>
  <sheetViews>
    <sheetView showZeros="0" topLeftCell="C1" workbookViewId="0">
      <pane ySplit="1" topLeftCell="A2" activePane="bottomLeft" state="frozen"/>
      <selection/>
      <selection pane="bottomLeft" activeCell="H9" sqref="H9:H12"/>
    </sheetView>
  </sheetViews>
  <sheetFormatPr defaultColWidth="9.11111111111111" defaultRowHeight="14.25" customHeight="1"/>
  <cols>
    <col min="1" max="2" width="32.5555555555556" customWidth="1"/>
    <col min="3" max="3" width="41.1111111111111" customWidth="1"/>
    <col min="4" max="4" width="21.6666666666667" customWidth="1"/>
    <col min="5" max="5" width="35.3333333333333" customWidth="1"/>
    <col min="6" max="6" width="7.66666666666667" customWidth="1"/>
    <col min="7" max="7" width="11.1111111111111" customWidth="1"/>
    <col min="8" max="8" width="13.3333333333333" customWidth="1"/>
    <col min="9" max="18" width="20" customWidth="1"/>
    <col min="19" max="19" width="19.8888888888889" customWidth="1"/>
  </cols>
  <sheetData>
    <row r="1" customHeight="1" spans="1:19">
      <c r="A1" s="1"/>
      <c r="B1" s="1"/>
      <c r="C1" s="1"/>
      <c r="D1" s="1"/>
      <c r="E1" s="1"/>
      <c r="F1" s="1"/>
      <c r="G1" s="1"/>
      <c r="H1" s="1"/>
      <c r="I1" s="1"/>
      <c r="J1" s="1"/>
      <c r="K1" s="1"/>
      <c r="L1" s="1"/>
      <c r="M1" s="1"/>
      <c r="N1" s="1"/>
      <c r="O1" s="1"/>
      <c r="P1" s="1"/>
      <c r="Q1" s="1"/>
      <c r="R1" s="1"/>
      <c r="S1" s="1"/>
    </row>
    <row r="2" ht="15.75" customHeight="1" spans="2:19">
      <c r="B2" s="83"/>
      <c r="C2" s="83"/>
      <c r="R2" s="3"/>
      <c r="S2" s="3" t="s">
        <v>680</v>
      </c>
    </row>
    <row r="3" ht="41.25" customHeight="1" spans="1:19">
      <c r="A3" s="73" t="str">
        <f>"2025"&amp;"年部门政府采购预算表"</f>
        <v>2025年部门政府采购预算表</v>
      </c>
      <c r="B3" s="66"/>
      <c r="C3" s="66"/>
      <c r="D3" s="4"/>
      <c r="E3" s="4"/>
      <c r="F3" s="4"/>
      <c r="G3" s="4"/>
      <c r="H3" s="4"/>
      <c r="I3" s="4"/>
      <c r="J3" s="4"/>
      <c r="K3" s="4"/>
      <c r="L3" s="4"/>
      <c r="M3" s="66"/>
      <c r="N3" s="4"/>
      <c r="O3" s="4"/>
      <c r="P3" s="66"/>
      <c r="Q3" s="4"/>
      <c r="R3" s="66"/>
      <c r="S3" s="66"/>
    </row>
    <row r="4" ht="18.75" customHeight="1" spans="1:19">
      <c r="A4" s="112" t="str">
        <f>"单位名称："&amp;"昆明市五华区人民政府护国街道办事处"</f>
        <v>单位名称：昆明市五华区人民政府护国街道办事处</v>
      </c>
      <c r="B4" s="85"/>
      <c r="C4" s="85"/>
      <c r="D4" s="7"/>
      <c r="E4" s="7"/>
      <c r="F4" s="7"/>
      <c r="G4" s="7"/>
      <c r="H4" s="7"/>
      <c r="I4" s="7"/>
      <c r="J4" s="7"/>
      <c r="K4" s="7"/>
      <c r="L4" s="7"/>
      <c r="R4" s="8"/>
      <c r="S4" s="119" t="s">
        <v>1</v>
      </c>
    </row>
    <row r="5" ht="15.75" customHeight="1" spans="1:19">
      <c r="A5" s="10" t="s">
        <v>215</v>
      </c>
      <c r="B5" s="86" t="s">
        <v>216</v>
      </c>
      <c r="C5" s="86" t="s">
        <v>681</v>
      </c>
      <c r="D5" s="87" t="s">
        <v>682</v>
      </c>
      <c r="E5" s="87" t="s">
        <v>683</v>
      </c>
      <c r="F5" s="87" t="s">
        <v>684</v>
      </c>
      <c r="G5" s="87" t="s">
        <v>685</v>
      </c>
      <c r="H5" s="87" t="s">
        <v>686</v>
      </c>
      <c r="I5" s="100" t="s">
        <v>223</v>
      </c>
      <c r="J5" s="100"/>
      <c r="K5" s="100"/>
      <c r="L5" s="100"/>
      <c r="M5" s="101"/>
      <c r="N5" s="100"/>
      <c r="O5" s="100"/>
      <c r="P5" s="109"/>
      <c r="Q5" s="100"/>
      <c r="R5" s="101"/>
      <c r="S5" s="77"/>
    </row>
    <row r="6" ht="17.25" customHeight="1" spans="1:19">
      <c r="A6" s="15"/>
      <c r="B6" s="88"/>
      <c r="C6" s="88"/>
      <c r="D6" s="89"/>
      <c r="E6" s="89"/>
      <c r="F6" s="89"/>
      <c r="G6" s="89"/>
      <c r="H6" s="89"/>
      <c r="I6" s="89" t="s">
        <v>55</v>
      </c>
      <c r="J6" s="89" t="s">
        <v>58</v>
      </c>
      <c r="K6" s="89" t="s">
        <v>687</v>
      </c>
      <c r="L6" s="89" t="s">
        <v>688</v>
      </c>
      <c r="M6" s="102" t="s">
        <v>689</v>
      </c>
      <c r="N6" s="103" t="s">
        <v>690</v>
      </c>
      <c r="O6" s="103"/>
      <c r="P6" s="110"/>
      <c r="Q6" s="103"/>
      <c r="R6" s="111"/>
      <c r="S6" s="90"/>
    </row>
    <row r="7" ht="54" customHeight="1" spans="1:19">
      <c r="A7" s="18"/>
      <c r="B7" s="90"/>
      <c r="C7" s="90"/>
      <c r="D7" s="91"/>
      <c r="E7" s="91"/>
      <c r="F7" s="91"/>
      <c r="G7" s="91"/>
      <c r="H7" s="91"/>
      <c r="I7" s="91"/>
      <c r="J7" s="91" t="s">
        <v>57</v>
      </c>
      <c r="K7" s="91"/>
      <c r="L7" s="91"/>
      <c r="M7" s="104"/>
      <c r="N7" s="91" t="s">
        <v>57</v>
      </c>
      <c r="O7" s="91" t="s">
        <v>64</v>
      </c>
      <c r="P7" s="90" t="s">
        <v>65</v>
      </c>
      <c r="Q7" s="91" t="s">
        <v>66</v>
      </c>
      <c r="R7" s="104" t="s">
        <v>67</v>
      </c>
      <c r="S7" s="90" t="s">
        <v>68</v>
      </c>
    </row>
    <row r="8" ht="18" customHeight="1" spans="1:19">
      <c r="A8" s="113">
        <v>1</v>
      </c>
      <c r="B8" s="113" t="s">
        <v>82</v>
      </c>
      <c r="C8" s="114">
        <v>3</v>
      </c>
      <c r="D8" s="114">
        <v>4</v>
      </c>
      <c r="E8" s="113">
        <v>5</v>
      </c>
      <c r="F8" s="113">
        <v>6</v>
      </c>
      <c r="G8" s="113">
        <v>7</v>
      </c>
      <c r="H8" s="113">
        <v>8</v>
      </c>
      <c r="I8" s="113">
        <v>9</v>
      </c>
      <c r="J8" s="113">
        <v>10</v>
      </c>
      <c r="K8" s="113">
        <v>11</v>
      </c>
      <c r="L8" s="113">
        <v>12</v>
      </c>
      <c r="M8" s="113">
        <v>13</v>
      </c>
      <c r="N8" s="113">
        <v>14</v>
      </c>
      <c r="O8" s="113">
        <v>15</v>
      </c>
      <c r="P8" s="113">
        <v>16</v>
      </c>
      <c r="Q8" s="113">
        <v>17</v>
      </c>
      <c r="R8" s="113">
        <v>18</v>
      </c>
      <c r="S8" s="113">
        <v>19</v>
      </c>
    </row>
    <row r="9" ht="21" customHeight="1" spans="1:19">
      <c r="A9" s="92" t="s">
        <v>69</v>
      </c>
      <c r="B9" s="93" t="s">
        <v>69</v>
      </c>
      <c r="C9" s="93" t="s">
        <v>328</v>
      </c>
      <c r="D9" s="94" t="s">
        <v>691</v>
      </c>
      <c r="E9" s="94" t="s">
        <v>692</v>
      </c>
      <c r="F9" s="94" t="s">
        <v>693</v>
      </c>
      <c r="G9" s="115">
        <v>12</v>
      </c>
      <c r="H9" s="105">
        <v>840000</v>
      </c>
      <c r="I9" s="105">
        <v>840000</v>
      </c>
      <c r="J9" s="105">
        <v>840000</v>
      </c>
      <c r="K9" s="113"/>
      <c r="L9" s="113"/>
      <c r="M9" s="113"/>
      <c r="N9" s="113"/>
      <c r="O9" s="113"/>
      <c r="P9" s="113"/>
      <c r="Q9" s="113"/>
      <c r="R9" s="113"/>
      <c r="S9" s="113"/>
    </row>
    <row r="10" ht="21" customHeight="1" spans="1:19">
      <c r="A10" s="92" t="s">
        <v>69</v>
      </c>
      <c r="B10" s="93" t="s">
        <v>69</v>
      </c>
      <c r="C10" s="93" t="s">
        <v>260</v>
      </c>
      <c r="D10" s="94" t="s">
        <v>694</v>
      </c>
      <c r="E10" s="94" t="s">
        <v>695</v>
      </c>
      <c r="F10" s="94" t="s">
        <v>488</v>
      </c>
      <c r="G10" s="115">
        <v>1</v>
      </c>
      <c r="H10" s="105">
        <v>13618</v>
      </c>
      <c r="I10" s="105">
        <v>13618</v>
      </c>
      <c r="J10" s="105">
        <v>13618</v>
      </c>
      <c r="K10" s="113"/>
      <c r="L10" s="113"/>
      <c r="M10" s="113"/>
      <c r="N10" s="113"/>
      <c r="O10" s="113"/>
      <c r="P10" s="113"/>
      <c r="Q10" s="113"/>
      <c r="R10" s="113"/>
      <c r="S10" s="113"/>
    </row>
    <row r="11" ht="21" customHeight="1" spans="1:19">
      <c r="A11" s="92" t="s">
        <v>69</v>
      </c>
      <c r="B11" s="93" t="s">
        <v>69</v>
      </c>
      <c r="C11" s="93" t="s">
        <v>260</v>
      </c>
      <c r="D11" s="94" t="s">
        <v>696</v>
      </c>
      <c r="E11" s="94" t="s">
        <v>697</v>
      </c>
      <c r="F11" s="94" t="s">
        <v>488</v>
      </c>
      <c r="G11" s="115">
        <v>1</v>
      </c>
      <c r="H11" s="105"/>
      <c r="I11" s="105">
        <v>2500</v>
      </c>
      <c r="J11" s="105">
        <v>2500</v>
      </c>
      <c r="K11" s="113"/>
      <c r="L11" s="113"/>
      <c r="M11" s="113"/>
      <c r="N11" s="113"/>
      <c r="O11" s="113"/>
      <c r="P11" s="113"/>
      <c r="Q11" s="113"/>
      <c r="R11" s="113"/>
      <c r="S11" s="113"/>
    </row>
    <row r="12" ht="21" customHeight="1" spans="1:19">
      <c r="A12" s="92" t="s">
        <v>69</v>
      </c>
      <c r="B12" s="93" t="s">
        <v>69</v>
      </c>
      <c r="C12" s="93" t="s">
        <v>340</v>
      </c>
      <c r="D12" s="94" t="s">
        <v>698</v>
      </c>
      <c r="E12" s="94" t="s">
        <v>698</v>
      </c>
      <c r="F12" s="94" t="s">
        <v>523</v>
      </c>
      <c r="G12" s="115">
        <v>280</v>
      </c>
      <c r="H12" s="105">
        <v>44800</v>
      </c>
      <c r="I12" s="105">
        <v>44800</v>
      </c>
      <c r="J12" s="105">
        <v>44800</v>
      </c>
      <c r="K12" s="113"/>
      <c r="L12" s="113"/>
      <c r="M12" s="113"/>
      <c r="N12" s="113"/>
      <c r="O12" s="113"/>
      <c r="P12" s="113"/>
      <c r="Q12" s="113"/>
      <c r="R12" s="113"/>
      <c r="S12" s="113"/>
    </row>
    <row r="13" ht="21" customHeight="1" spans="1:19">
      <c r="A13" s="95" t="s">
        <v>206</v>
      </c>
      <c r="B13" s="96"/>
      <c r="C13" s="96"/>
      <c r="D13" s="97"/>
      <c r="E13" s="97"/>
      <c r="F13" s="97"/>
      <c r="G13" s="116"/>
      <c r="H13" s="105">
        <v>898418</v>
      </c>
      <c r="I13" s="105">
        <v>900918</v>
      </c>
      <c r="J13" s="105">
        <v>900918</v>
      </c>
      <c r="K13" s="81"/>
      <c r="L13" s="81"/>
      <c r="M13" s="81"/>
      <c r="N13" s="81"/>
      <c r="O13" s="81"/>
      <c r="P13" s="81"/>
      <c r="Q13" s="81"/>
      <c r="R13" s="81"/>
      <c r="S13" s="81"/>
    </row>
    <row r="14" ht="21" customHeight="1" spans="1:19">
      <c r="A14" s="112" t="s">
        <v>699</v>
      </c>
      <c r="B14" s="5"/>
      <c r="C14" s="5"/>
      <c r="D14" s="112"/>
      <c r="E14" s="112"/>
      <c r="F14" s="112"/>
      <c r="G14" s="117"/>
      <c r="H14" s="118"/>
      <c r="I14" s="118"/>
      <c r="J14" s="118"/>
      <c r="K14" s="118"/>
      <c r="L14" s="118"/>
      <c r="M14" s="118"/>
      <c r="N14" s="118"/>
      <c r="O14" s="118"/>
      <c r="P14" s="118"/>
      <c r="Q14" s="118"/>
      <c r="R14" s="118"/>
      <c r="S14" s="118"/>
    </row>
  </sheetData>
  <mergeCells count="19">
    <mergeCell ref="A3:S3"/>
    <mergeCell ref="A4:H4"/>
    <mergeCell ref="I5:S5"/>
    <mergeCell ref="N6:S6"/>
    <mergeCell ref="A13:G13"/>
    <mergeCell ref="A14:S14"/>
    <mergeCell ref="A5:A7"/>
    <mergeCell ref="B5:B7"/>
    <mergeCell ref="C5:C7"/>
    <mergeCell ref="D5:D7"/>
    <mergeCell ref="E5:E7"/>
    <mergeCell ref="F5:F7"/>
    <mergeCell ref="G5:G7"/>
    <mergeCell ref="H5:H7"/>
    <mergeCell ref="I6:I7"/>
    <mergeCell ref="J6:J7"/>
    <mergeCell ref="K6:K7"/>
    <mergeCell ref="L6:L7"/>
    <mergeCell ref="M6:M7"/>
  </mergeCells>
  <printOptions horizontalCentered="1"/>
  <pageMargins left="0.96" right="0.96" top="0.72" bottom="0.72"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11"/>
  <sheetViews>
    <sheetView showZeros="0" topLeftCell="E1" workbookViewId="0">
      <pane ySplit="1" topLeftCell="A2" activePane="bottomLeft" state="frozen"/>
      <selection/>
      <selection pane="bottomLeft" activeCell="J11" sqref="J11:K11"/>
    </sheetView>
  </sheetViews>
  <sheetFormatPr defaultColWidth="9.11111111111111" defaultRowHeight="14.25" customHeight="1"/>
  <cols>
    <col min="1" max="1" width="31.7777777777778" customWidth="1"/>
    <col min="2" max="2" width="32.2222222222222" customWidth="1"/>
    <col min="3" max="3" width="17.2222222222222" customWidth="1"/>
    <col min="4" max="4" width="18.6666666666667" customWidth="1"/>
    <col min="5" max="5" width="39.1111111111111" customWidth="1"/>
    <col min="6" max="6" width="19.7777777777778" customWidth="1"/>
    <col min="7" max="7" width="19.2222222222222" customWidth="1"/>
    <col min="8" max="8" width="16" customWidth="1"/>
    <col min="9" max="9" width="39.1111111111111" customWidth="1"/>
    <col min="10" max="18" width="20.4444444444444" customWidth="1"/>
    <col min="19" max="20" width="20.3333333333333" customWidth="1"/>
  </cols>
  <sheetData>
    <row r="1" customHeight="1" spans="1:20">
      <c r="A1" s="1"/>
      <c r="B1" s="1"/>
      <c r="C1" s="1"/>
      <c r="D1" s="1"/>
      <c r="E1" s="1"/>
      <c r="F1" s="1"/>
      <c r="G1" s="1"/>
      <c r="H1" s="1"/>
      <c r="I1" s="1"/>
      <c r="J1" s="1"/>
      <c r="K1" s="1"/>
      <c r="L1" s="1"/>
      <c r="M1" s="1"/>
      <c r="N1" s="1"/>
      <c r="O1" s="1"/>
      <c r="P1" s="1"/>
      <c r="Q1" s="1"/>
      <c r="R1" s="1"/>
      <c r="S1" s="1"/>
      <c r="T1" s="1"/>
    </row>
    <row r="2" ht="16.5" customHeight="1" spans="1:20">
      <c r="A2" s="82"/>
      <c r="B2" s="83"/>
      <c r="C2" s="83"/>
      <c r="D2" s="83"/>
      <c r="E2" s="83"/>
      <c r="F2" s="83"/>
      <c r="G2" s="83"/>
      <c r="H2" s="82"/>
      <c r="I2" s="82"/>
      <c r="J2" s="82"/>
      <c r="K2" s="82"/>
      <c r="L2" s="82"/>
      <c r="M2" s="82"/>
      <c r="N2" s="98"/>
      <c r="O2" s="82"/>
      <c r="P2" s="82"/>
      <c r="Q2" s="83"/>
      <c r="R2" s="82"/>
      <c r="S2" s="107"/>
      <c r="T2" s="107" t="s">
        <v>700</v>
      </c>
    </row>
    <row r="3" ht="41.25" customHeight="1" spans="1:20">
      <c r="A3" s="73" t="str">
        <f>"2025"&amp;"年部门政府购买服务预算表"</f>
        <v>2025年部门政府购买服务预算表</v>
      </c>
      <c r="B3" s="66"/>
      <c r="C3" s="66"/>
      <c r="D3" s="66"/>
      <c r="E3" s="66"/>
      <c r="F3" s="66"/>
      <c r="G3" s="66"/>
      <c r="H3" s="84"/>
      <c r="I3" s="84"/>
      <c r="J3" s="84"/>
      <c r="K3" s="84"/>
      <c r="L3" s="84"/>
      <c r="M3" s="84"/>
      <c r="N3" s="99"/>
      <c r="O3" s="84"/>
      <c r="P3" s="84"/>
      <c r="Q3" s="66"/>
      <c r="R3" s="84"/>
      <c r="S3" s="99"/>
      <c r="T3" s="66"/>
    </row>
    <row r="4" ht="22.5" customHeight="1" spans="1:20">
      <c r="A4" s="74" t="str">
        <f>"单位名称："&amp;"昆明市五华区人民政府护国街道办事处"</f>
        <v>单位名称：昆明市五华区人民政府护国街道办事处</v>
      </c>
      <c r="B4" s="85"/>
      <c r="C4" s="85"/>
      <c r="D4" s="85"/>
      <c r="E4" s="85"/>
      <c r="F4" s="85"/>
      <c r="G4" s="85"/>
      <c r="H4" s="75"/>
      <c r="I4" s="75"/>
      <c r="J4" s="75"/>
      <c r="K4" s="75"/>
      <c r="L4" s="75"/>
      <c r="M4" s="75"/>
      <c r="N4" s="98"/>
      <c r="O4" s="82"/>
      <c r="P4" s="82"/>
      <c r="Q4" s="83"/>
      <c r="R4" s="82"/>
      <c r="S4" s="108"/>
      <c r="T4" s="107" t="s">
        <v>1</v>
      </c>
    </row>
    <row r="5" ht="24" customHeight="1" spans="1:20">
      <c r="A5" s="10" t="s">
        <v>215</v>
      </c>
      <c r="B5" s="86" t="s">
        <v>216</v>
      </c>
      <c r="C5" s="86" t="s">
        <v>681</v>
      </c>
      <c r="D5" s="86" t="s">
        <v>701</v>
      </c>
      <c r="E5" s="86" t="s">
        <v>702</v>
      </c>
      <c r="F5" s="86" t="s">
        <v>703</v>
      </c>
      <c r="G5" s="86" t="s">
        <v>704</v>
      </c>
      <c r="H5" s="87" t="s">
        <v>705</v>
      </c>
      <c r="I5" s="87" t="s">
        <v>706</v>
      </c>
      <c r="J5" s="100" t="s">
        <v>223</v>
      </c>
      <c r="K5" s="100"/>
      <c r="L5" s="100"/>
      <c r="M5" s="100"/>
      <c r="N5" s="101"/>
      <c r="O5" s="100"/>
      <c r="P5" s="100"/>
      <c r="Q5" s="109"/>
      <c r="R5" s="100"/>
      <c r="S5" s="101"/>
      <c r="T5" s="77"/>
    </row>
    <row r="6" ht="24" customHeight="1" spans="1:20">
      <c r="A6" s="15"/>
      <c r="B6" s="88"/>
      <c r="C6" s="88"/>
      <c r="D6" s="88"/>
      <c r="E6" s="88"/>
      <c r="F6" s="88"/>
      <c r="G6" s="88"/>
      <c r="H6" s="89"/>
      <c r="I6" s="89"/>
      <c r="J6" s="89" t="s">
        <v>55</v>
      </c>
      <c r="K6" s="89" t="s">
        <v>58</v>
      </c>
      <c r="L6" s="89" t="s">
        <v>687</v>
      </c>
      <c r="M6" s="89" t="s">
        <v>688</v>
      </c>
      <c r="N6" s="102" t="s">
        <v>689</v>
      </c>
      <c r="O6" s="103" t="s">
        <v>690</v>
      </c>
      <c r="P6" s="103"/>
      <c r="Q6" s="110"/>
      <c r="R6" s="103"/>
      <c r="S6" s="111"/>
      <c r="T6" s="90"/>
    </row>
    <row r="7" ht="54" customHeight="1" spans="1:20">
      <c r="A7" s="18"/>
      <c r="B7" s="90"/>
      <c r="C7" s="90"/>
      <c r="D7" s="90"/>
      <c r="E7" s="90"/>
      <c r="F7" s="90"/>
      <c r="G7" s="90"/>
      <c r="H7" s="91"/>
      <c r="I7" s="91"/>
      <c r="J7" s="91"/>
      <c r="K7" s="91" t="s">
        <v>57</v>
      </c>
      <c r="L7" s="91"/>
      <c r="M7" s="91"/>
      <c r="N7" s="104"/>
      <c r="O7" s="91" t="s">
        <v>57</v>
      </c>
      <c r="P7" s="91" t="s">
        <v>64</v>
      </c>
      <c r="Q7" s="90" t="s">
        <v>65</v>
      </c>
      <c r="R7" s="91" t="s">
        <v>66</v>
      </c>
      <c r="S7" s="104" t="s">
        <v>67</v>
      </c>
      <c r="T7" s="90" t="s">
        <v>68</v>
      </c>
    </row>
    <row r="8" ht="17.25" customHeight="1" spans="1:20">
      <c r="A8" s="19">
        <v>1</v>
      </c>
      <c r="B8" s="90">
        <v>2</v>
      </c>
      <c r="C8" s="19">
        <v>3</v>
      </c>
      <c r="D8" s="19">
        <v>4</v>
      </c>
      <c r="E8" s="90">
        <v>5</v>
      </c>
      <c r="F8" s="19">
        <v>6</v>
      </c>
      <c r="G8" s="19">
        <v>7</v>
      </c>
      <c r="H8" s="90">
        <v>8</v>
      </c>
      <c r="I8" s="19">
        <v>9</v>
      </c>
      <c r="J8" s="19">
        <v>10</v>
      </c>
      <c r="K8" s="90">
        <v>11</v>
      </c>
      <c r="L8" s="19">
        <v>12</v>
      </c>
      <c r="M8" s="19">
        <v>13</v>
      </c>
      <c r="N8" s="90">
        <v>14</v>
      </c>
      <c r="O8" s="19">
        <v>15</v>
      </c>
      <c r="P8" s="19">
        <v>16</v>
      </c>
      <c r="Q8" s="90">
        <v>17</v>
      </c>
      <c r="R8" s="19">
        <v>18</v>
      </c>
      <c r="S8" s="19">
        <v>19</v>
      </c>
      <c r="T8" s="19">
        <v>20</v>
      </c>
    </row>
    <row r="9" ht="21" customHeight="1" spans="1:20">
      <c r="A9" s="92" t="s">
        <v>69</v>
      </c>
      <c r="B9" s="93" t="s">
        <v>69</v>
      </c>
      <c r="C9" s="93" t="s">
        <v>260</v>
      </c>
      <c r="D9" s="93" t="s">
        <v>707</v>
      </c>
      <c r="E9" s="93" t="s">
        <v>708</v>
      </c>
      <c r="F9" s="93" t="s">
        <v>74</v>
      </c>
      <c r="G9" s="93" t="s">
        <v>709</v>
      </c>
      <c r="H9" s="94" t="s">
        <v>97</v>
      </c>
      <c r="I9" s="94" t="s">
        <v>707</v>
      </c>
      <c r="J9" s="105">
        <v>13618</v>
      </c>
      <c r="K9" s="105">
        <v>13618</v>
      </c>
      <c r="L9" s="81"/>
      <c r="M9" s="81"/>
      <c r="N9" s="81"/>
      <c r="O9" s="81"/>
      <c r="P9" s="81"/>
      <c r="Q9" s="81"/>
      <c r="R9" s="81"/>
      <c r="S9" s="81"/>
      <c r="T9" s="81"/>
    </row>
    <row r="10" ht="21" customHeight="1" spans="1:20">
      <c r="A10" s="92" t="s">
        <v>69</v>
      </c>
      <c r="B10" s="93" t="s">
        <v>69</v>
      </c>
      <c r="C10" s="93" t="s">
        <v>260</v>
      </c>
      <c r="D10" s="93" t="s">
        <v>710</v>
      </c>
      <c r="E10" s="93" t="s">
        <v>711</v>
      </c>
      <c r="F10" s="93" t="s">
        <v>74</v>
      </c>
      <c r="G10" s="93" t="s">
        <v>709</v>
      </c>
      <c r="H10" s="94" t="s">
        <v>97</v>
      </c>
      <c r="I10" s="94" t="s">
        <v>696</v>
      </c>
      <c r="J10" s="105">
        <v>2500</v>
      </c>
      <c r="K10" s="105">
        <v>2500</v>
      </c>
      <c r="L10" s="81"/>
      <c r="M10" s="81"/>
      <c r="N10" s="81"/>
      <c r="O10" s="81"/>
      <c r="P10" s="81"/>
      <c r="Q10" s="81"/>
      <c r="R10" s="81"/>
      <c r="S10" s="81"/>
      <c r="T10" s="81"/>
    </row>
    <row r="11" ht="21" customHeight="1" spans="1:20">
      <c r="A11" s="95" t="s">
        <v>206</v>
      </c>
      <c r="B11" s="96"/>
      <c r="C11" s="96"/>
      <c r="D11" s="96"/>
      <c r="E11" s="96"/>
      <c r="F11" s="96"/>
      <c r="G11" s="96"/>
      <c r="H11" s="97"/>
      <c r="I11" s="106"/>
      <c r="J11" s="105">
        <v>16118</v>
      </c>
      <c r="K11" s="105">
        <v>16118</v>
      </c>
      <c r="L11" s="81"/>
      <c r="M11" s="81"/>
      <c r="N11" s="81"/>
      <c r="O11" s="81"/>
      <c r="P11" s="81"/>
      <c r="Q11" s="81"/>
      <c r="R11" s="81"/>
      <c r="S11" s="81"/>
      <c r="T11" s="81"/>
    </row>
  </sheetData>
  <mergeCells count="19">
    <mergeCell ref="A3:T3"/>
    <mergeCell ref="A4:I4"/>
    <mergeCell ref="J5:T5"/>
    <mergeCell ref="O6:T6"/>
    <mergeCell ref="A11:I11"/>
    <mergeCell ref="A5:A7"/>
    <mergeCell ref="B5:B7"/>
    <mergeCell ref="C5:C7"/>
    <mergeCell ref="D5:D7"/>
    <mergeCell ref="E5:E7"/>
    <mergeCell ref="F5:F7"/>
    <mergeCell ref="G5:G7"/>
    <mergeCell ref="H5:H7"/>
    <mergeCell ref="I5:I7"/>
    <mergeCell ref="J6:J7"/>
    <mergeCell ref="K6:K7"/>
    <mergeCell ref="L6:L7"/>
    <mergeCell ref="M6:M7"/>
    <mergeCell ref="N6:N7"/>
  </mergeCells>
  <printOptions horizontalCentered="1"/>
  <pageMargins left="0.96" right="0.96" top="0.72" bottom="0.72"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E10"/>
  <sheetViews>
    <sheetView showZeros="0" workbookViewId="0">
      <pane ySplit="1" topLeftCell="A2" activePane="bottomLeft" state="frozen"/>
      <selection/>
      <selection pane="bottomLeft" activeCell="D13" sqref="D13"/>
    </sheetView>
  </sheetViews>
  <sheetFormatPr defaultColWidth="9.11111111111111" defaultRowHeight="14.25" customHeight="1" outlineLevelCol="4"/>
  <cols>
    <col min="1" max="1" width="37.6666666666667" customWidth="1"/>
    <col min="2" max="5" width="20" customWidth="1"/>
  </cols>
  <sheetData>
    <row r="1" customHeight="1" spans="1:5">
      <c r="A1" s="1"/>
      <c r="B1" s="1"/>
      <c r="C1" s="1"/>
      <c r="D1" s="1"/>
      <c r="E1" s="1"/>
    </row>
    <row r="2" ht="17.25" customHeight="1" spans="4:5">
      <c r="D2" s="72"/>
      <c r="E2" s="3" t="s">
        <v>712</v>
      </c>
    </row>
    <row r="3" ht="41.25" customHeight="1" spans="1:5">
      <c r="A3" s="73" t="str">
        <f>"2025"&amp;"年区对下转移支付预算表"</f>
        <v>2025年区对下转移支付预算表</v>
      </c>
      <c r="B3" s="4"/>
      <c r="C3" s="4"/>
      <c r="D3" s="4"/>
      <c r="E3" s="66"/>
    </row>
    <row r="4" ht="18" customHeight="1" spans="1:5">
      <c r="A4" s="74" t="str">
        <f>"单位名称："&amp;"昆明市五华区人民政府护国街道办事处"</f>
        <v>单位名称：昆明市五华区人民政府护国街道办事处</v>
      </c>
      <c r="B4" s="75"/>
      <c r="C4" s="75"/>
      <c r="D4" s="76"/>
      <c r="E4" s="8" t="s">
        <v>1</v>
      </c>
    </row>
    <row r="5" ht="19.5" customHeight="1" spans="1:5">
      <c r="A5" s="28" t="s">
        <v>713</v>
      </c>
      <c r="B5" s="11" t="s">
        <v>223</v>
      </c>
      <c r="C5" s="12"/>
      <c r="D5" s="12"/>
      <c r="E5" s="77"/>
    </row>
    <row r="6" ht="40.5" customHeight="1" spans="1:5">
      <c r="A6" s="19"/>
      <c r="B6" s="29" t="s">
        <v>55</v>
      </c>
      <c r="C6" s="10" t="s">
        <v>58</v>
      </c>
      <c r="D6" s="78" t="s">
        <v>687</v>
      </c>
      <c r="E6" s="79" t="s">
        <v>714</v>
      </c>
    </row>
    <row r="7" ht="19.5" customHeight="1" spans="1:5">
      <c r="A7" s="20">
        <v>1</v>
      </c>
      <c r="B7" s="20">
        <v>2</v>
      </c>
      <c r="C7" s="20">
        <v>3</v>
      </c>
      <c r="D7" s="80">
        <v>4</v>
      </c>
      <c r="E7" s="39">
        <v>5</v>
      </c>
    </row>
    <row r="8" ht="19.5" customHeight="1" spans="1:5">
      <c r="A8" s="30"/>
      <c r="B8" s="81"/>
      <c r="C8" s="81"/>
      <c r="D8" s="81"/>
      <c r="E8" s="81"/>
    </row>
    <row r="9" ht="19.5" customHeight="1" spans="1:5">
      <c r="A9" s="69"/>
      <c r="B9" s="81"/>
      <c r="C9" s="81"/>
      <c r="D9" s="81"/>
      <c r="E9" s="81"/>
    </row>
    <row r="10" customHeight="1" spans="1:1">
      <c r="A10" s="38" t="s">
        <v>715</v>
      </c>
    </row>
  </sheetData>
  <mergeCells count="4">
    <mergeCell ref="A3:E3"/>
    <mergeCell ref="A4:D4"/>
    <mergeCell ref="B5:D5"/>
    <mergeCell ref="A5:A6"/>
  </mergeCells>
  <printOptions horizontalCentered="1"/>
  <pageMargins left="0.96" right="0.96" top="0.72" bottom="0.72" header="0" footer="0"/>
  <pageSetup paperSize="9" scale="57"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9"/>
  <sheetViews>
    <sheetView showZeros="0" workbookViewId="0">
      <pane ySplit="1" topLeftCell="A2" activePane="bottomLeft" state="frozen"/>
      <selection/>
      <selection pane="bottomLeft" activeCell="D11" sqref="D11"/>
    </sheetView>
  </sheetViews>
  <sheetFormatPr defaultColWidth="9.11111111111111" defaultRowHeight="12" customHeight="1"/>
  <cols>
    <col min="1" max="1" width="34.3333333333333" customWidth="1"/>
    <col min="2" max="2" width="29" customWidth="1"/>
    <col min="3" max="5" width="23.5555555555556" customWidth="1"/>
    <col min="6" max="6" width="11.3333333333333" customWidth="1"/>
    <col min="7" max="7" width="25.1111111111111" customWidth="1"/>
    <col min="8" max="8" width="15.5555555555556" customWidth="1"/>
    <col min="9" max="9" width="13.4444444444444" customWidth="1"/>
    <col min="10" max="10" width="18.8888888888889" customWidth="1"/>
  </cols>
  <sheetData>
    <row r="1" customHeight="1" spans="1:10">
      <c r="A1" s="1"/>
      <c r="B1" s="1"/>
      <c r="C1" s="1"/>
      <c r="D1" s="1"/>
      <c r="E1" s="1"/>
      <c r="F1" s="1"/>
      <c r="G1" s="1"/>
      <c r="H1" s="1"/>
      <c r="I1" s="1"/>
      <c r="J1" s="1"/>
    </row>
    <row r="2" ht="16.5" customHeight="1" spans="10:10">
      <c r="J2" s="3" t="s">
        <v>716</v>
      </c>
    </row>
    <row r="3" ht="41.25" customHeight="1" spans="1:10">
      <c r="A3" s="65" t="str">
        <f>"2025"&amp;"年区对下转移支付绩效目标表"</f>
        <v>2025年区对下转移支付绩效目标表</v>
      </c>
      <c r="B3" s="4"/>
      <c r="C3" s="4"/>
      <c r="D3" s="4"/>
      <c r="E3" s="4"/>
      <c r="F3" s="66"/>
      <c r="G3" s="4"/>
      <c r="H3" s="66"/>
      <c r="I3" s="66"/>
      <c r="J3" s="4"/>
    </row>
    <row r="4" ht="17.25" customHeight="1" spans="1:1">
      <c r="A4" s="5" t="str">
        <f>"单位名称："&amp;"昆明市五华区人民政府护国街道办事处"</f>
        <v>单位名称：昆明市五华区人民政府护国街道办事处</v>
      </c>
    </row>
    <row r="5" ht="44.25" customHeight="1" spans="1:10">
      <c r="A5" s="67" t="s">
        <v>713</v>
      </c>
      <c r="B5" s="67" t="s">
        <v>342</v>
      </c>
      <c r="C5" s="67" t="s">
        <v>343</v>
      </c>
      <c r="D5" s="67" t="s">
        <v>344</v>
      </c>
      <c r="E5" s="67" t="s">
        <v>345</v>
      </c>
      <c r="F5" s="68" t="s">
        <v>346</v>
      </c>
      <c r="G5" s="67" t="s">
        <v>347</v>
      </c>
      <c r="H5" s="68" t="s">
        <v>348</v>
      </c>
      <c r="I5" s="68" t="s">
        <v>349</v>
      </c>
      <c r="J5" s="67" t="s">
        <v>350</v>
      </c>
    </row>
    <row r="6" ht="14.25" customHeight="1" spans="1:10">
      <c r="A6" s="67">
        <v>1</v>
      </c>
      <c r="B6" s="67">
        <v>2</v>
      </c>
      <c r="C6" s="67">
        <v>3</v>
      </c>
      <c r="D6" s="67">
        <v>4</v>
      </c>
      <c r="E6" s="67">
        <v>5</v>
      </c>
      <c r="F6" s="68">
        <v>6</v>
      </c>
      <c r="G6" s="67">
        <v>7</v>
      </c>
      <c r="H6" s="68">
        <v>8</v>
      </c>
      <c r="I6" s="68">
        <v>9</v>
      </c>
      <c r="J6" s="67">
        <v>10</v>
      </c>
    </row>
    <row r="7" ht="42" customHeight="1" spans="1:10">
      <c r="A7" s="30"/>
      <c r="B7" s="69"/>
      <c r="C7" s="69"/>
      <c r="D7" s="69"/>
      <c r="E7" s="70"/>
      <c r="F7" s="71"/>
      <c r="G7" s="70"/>
      <c r="H7" s="71"/>
      <c r="I7" s="71"/>
      <c r="J7" s="70"/>
    </row>
    <row r="8" ht="42" customHeight="1" spans="1:10">
      <c r="A8" s="30"/>
      <c r="B8" s="31"/>
      <c r="C8" s="31"/>
      <c r="D8" s="31"/>
      <c r="E8" s="30"/>
      <c r="F8" s="31"/>
      <c r="G8" s="30"/>
      <c r="H8" s="31"/>
      <c r="I8" s="31"/>
      <c r="J8" s="30"/>
    </row>
    <row r="9" ht="14.4" spans="1:1">
      <c r="A9" s="38" t="s">
        <v>717</v>
      </c>
    </row>
  </sheetData>
  <mergeCells count="2">
    <mergeCell ref="A3:J3"/>
    <mergeCell ref="A4:H4"/>
  </mergeCells>
  <printOptions horizontalCentered="1"/>
  <pageMargins left="0.96" right="0.96" top="0.72" bottom="0.72"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10"/>
  <sheetViews>
    <sheetView showZeros="0" workbookViewId="0">
      <pane ySplit="1" topLeftCell="A2" activePane="bottomLeft" state="frozen"/>
      <selection/>
      <selection pane="bottomLeft" activeCell="C16" sqref="C16"/>
    </sheetView>
  </sheetViews>
  <sheetFormatPr defaultColWidth="10.4444444444444" defaultRowHeight="14.25" customHeight="1"/>
  <cols>
    <col min="1" max="3" width="33.6666666666667" customWidth="1"/>
    <col min="4" max="4" width="45.5555555555556" customWidth="1"/>
    <col min="5" max="5" width="27.5555555555556" customWidth="1"/>
    <col min="6" max="6" width="21.6666666666667" customWidth="1"/>
    <col min="7" max="9" width="26.3333333333333" customWidth="1"/>
  </cols>
  <sheetData>
    <row r="1" customHeight="1" spans="1:9">
      <c r="A1" s="1"/>
      <c r="B1" s="1"/>
      <c r="C1" s="1"/>
      <c r="D1" s="1"/>
      <c r="E1" s="1"/>
      <c r="F1" s="1"/>
      <c r="G1" s="1"/>
      <c r="H1" s="1"/>
      <c r="I1" s="1"/>
    </row>
    <row r="2" customHeight="1" spans="1:9">
      <c r="A2" s="41" t="s">
        <v>718</v>
      </c>
      <c r="B2" s="42"/>
      <c r="C2" s="42"/>
      <c r="D2" s="43"/>
      <c r="E2" s="43"/>
      <c r="F2" s="43"/>
      <c r="G2" s="42"/>
      <c r="H2" s="42"/>
      <c r="I2" s="43"/>
    </row>
    <row r="3" ht="41.25" customHeight="1" spans="1:9">
      <c r="A3" s="44" t="str">
        <f>"2025"&amp;"年新增资产配置预算表"</f>
        <v>2025年新增资产配置预算表</v>
      </c>
      <c r="B3" s="45"/>
      <c r="C3" s="45"/>
      <c r="D3" s="46"/>
      <c r="E3" s="46"/>
      <c r="F3" s="46"/>
      <c r="G3" s="45"/>
      <c r="H3" s="45"/>
      <c r="I3" s="46"/>
    </row>
    <row r="4" customHeight="1" spans="1:9">
      <c r="A4" s="47" t="str">
        <f>"单位名称："&amp;"昆明市五华区人民政府护国街道办事处"</f>
        <v>单位名称：昆明市五华区人民政府护国街道办事处</v>
      </c>
      <c r="B4" s="48"/>
      <c r="C4" s="48"/>
      <c r="D4" s="49"/>
      <c r="F4" s="46"/>
      <c r="G4" s="45"/>
      <c r="H4" s="45"/>
      <c r="I4" s="64" t="s">
        <v>1</v>
      </c>
    </row>
    <row r="5" ht="28.5" customHeight="1" spans="1:9">
      <c r="A5" s="50" t="s">
        <v>215</v>
      </c>
      <c r="B5" s="51" t="s">
        <v>216</v>
      </c>
      <c r="C5" s="52" t="s">
        <v>719</v>
      </c>
      <c r="D5" s="50" t="s">
        <v>720</v>
      </c>
      <c r="E5" s="50" t="s">
        <v>721</v>
      </c>
      <c r="F5" s="50" t="s">
        <v>722</v>
      </c>
      <c r="G5" s="51" t="s">
        <v>723</v>
      </c>
      <c r="H5" s="39"/>
      <c r="I5" s="50"/>
    </row>
    <row r="6" ht="21" customHeight="1" spans="1:9">
      <c r="A6" s="52"/>
      <c r="B6" s="53"/>
      <c r="C6" s="53"/>
      <c r="D6" s="54"/>
      <c r="E6" s="53"/>
      <c r="F6" s="53"/>
      <c r="G6" s="51" t="s">
        <v>685</v>
      </c>
      <c r="H6" s="51" t="s">
        <v>724</v>
      </c>
      <c r="I6" s="51" t="s">
        <v>725</v>
      </c>
    </row>
    <row r="7" ht="17.25" customHeight="1" spans="1:9">
      <c r="A7" s="55" t="s">
        <v>81</v>
      </c>
      <c r="B7" s="55" t="s">
        <v>82</v>
      </c>
      <c r="C7" s="55" t="s">
        <v>83</v>
      </c>
      <c r="D7" s="55" t="s">
        <v>84</v>
      </c>
      <c r="E7" s="55" t="s">
        <v>85</v>
      </c>
      <c r="F7" s="55" t="s">
        <v>86</v>
      </c>
      <c r="G7" s="55" t="s">
        <v>87</v>
      </c>
      <c r="H7" s="55" t="s">
        <v>88</v>
      </c>
      <c r="I7" s="55" t="s">
        <v>89</v>
      </c>
    </row>
    <row r="8" ht="19.5" customHeight="1" spans="1:9">
      <c r="A8" s="56"/>
      <c r="B8" s="33"/>
      <c r="C8" s="33"/>
      <c r="D8" s="30"/>
      <c r="E8" s="31"/>
      <c r="F8" s="57"/>
      <c r="G8" s="58"/>
      <c r="H8" s="59"/>
      <c r="I8" s="59"/>
    </row>
    <row r="9" ht="19.5" customHeight="1" spans="1:9">
      <c r="A9" s="60" t="s">
        <v>55</v>
      </c>
      <c r="B9" s="61"/>
      <c r="C9" s="61"/>
      <c r="D9" s="62"/>
      <c r="E9" s="63"/>
      <c r="F9" s="63"/>
      <c r="G9" s="58"/>
      <c r="H9" s="59"/>
      <c r="I9" s="59"/>
    </row>
    <row r="10" ht="14.4" spans="1:1">
      <c r="A10" s="38" t="s">
        <v>726</v>
      </c>
    </row>
  </sheetData>
  <mergeCells count="11">
    <mergeCell ref="A2:I2"/>
    <mergeCell ref="A3:I3"/>
    <mergeCell ref="A4:C4"/>
    <mergeCell ref="G5:I5"/>
    <mergeCell ref="A9:F9"/>
    <mergeCell ref="A5:A6"/>
    <mergeCell ref="B5:B6"/>
    <mergeCell ref="C5:C6"/>
    <mergeCell ref="D5:D6"/>
    <mergeCell ref="E5:E6"/>
    <mergeCell ref="F5:F6"/>
  </mergeCells>
  <pageMargins left="0.67" right="0.67" top="0.72" bottom="0.72" header="0.28" footer="0.28"/>
  <pageSetup paperSize="9" fitToWidth="0"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2"/>
  <sheetViews>
    <sheetView showZeros="0" workbookViewId="0">
      <pane ySplit="1" topLeftCell="A2" activePane="bottomLeft" state="frozen"/>
      <selection/>
      <selection pane="bottomLeft" activeCell="D15" sqref="D15"/>
    </sheetView>
  </sheetViews>
  <sheetFormatPr defaultColWidth="9.11111111111111" defaultRowHeight="14.25" customHeight="1"/>
  <cols>
    <col min="1" max="1" width="19.3333333333333" customWidth="1"/>
    <col min="2" max="2" width="33.8888888888889" customWidth="1"/>
    <col min="3" max="3" width="23.8888888888889" customWidth="1"/>
    <col min="4" max="4" width="11.1111111111111" customWidth="1"/>
    <col min="5" max="5" width="17.6666666666667" customWidth="1"/>
    <col min="6" max="6" width="9.88888888888889" customWidth="1"/>
    <col min="7" max="7" width="17.6666666666667" customWidth="1"/>
    <col min="8" max="11" width="23.1111111111111" customWidth="1"/>
  </cols>
  <sheetData>
    <row r="1" customHeight="1" spans="1:11">
      <c r="A1" s="1"/>
      <c r="B1" s="1"/>
      <c r="C1" s="1"/>
      <c r="D1" s="1"/>
      <c r="E1" s="1"/>
      <c r="F1" s="1"/>
      <c r="G1" s="1"/>
      <c r="H1" s="1"/>
      <c r="I1" s="1"/>
      <c r="J1" s="1"/>
      <c r="K1" s="1"/>
    </row>
    <row r="2" customHeight="1" spans="4:11">
      <c r="D2" s="2"/>
      <c r="E2" s="2"/>
      <c r="F2" s="2"/>
      <c r="G2" s="2"/>
      <c r="K2" s="3" t="s">
        <v>727</v>
      </c>
    </row>
    <row r="3" ht="41.25" customHeight="1" spans="1:11">
      <c r="A3" s="4" t="str">
        <f>"2025"&amp;"年上级转移支付补助项目支出预算表"</f>
        <v>2025年上级转移支付补助项目支出预算表</v>
      </c>
      <c r="B3" s="4"/>
      <c r="C3" s="4"/>
      <c r="D3" s="4"/>
      <c r="E3" s="4"/>
      <c r="F3" s="4"/>
      <c r="G3" s="4"/>
      <c r="H3" s="4"/>
      <c r="I3" s="4"/>
      <c r="J3" s="4"/>
      <c r="K3" s="4"/>
    </row>
    <row r="4" ht="13.5" customHeight="1" spans="1:11">
      <c r="A4" s="5" t="str">
        <f>"单位名称："&amp;"昆明市五华区人民政府护国街道办事处"</f>
        <v>单位名称：昆明市五华区人民政府护国街道办事处</v>
      </c>
      <c r="B4" s="6"/>
      <c r="C4" s="6"/>
      <c r="D4" s="6"/>
      <c r="E4" s="6"/>
      <c r="F4" s="6"/>
      <c r="G4" s="6"/>
      <c r="H4" s="7"/>
      <c r="I4" s="7"/>
      <c r="J4" s="7"/>
      <c r="K4" s="8" t="s">
        <v>1</v>
      </c>
    </row>
    <row r="5" ht="21.75" customHeight="1" spans="1:11">
      <c r="A5" s="9" t="s">
        <v>310</v>
      </c>
      <c r="B5" s="9" t="s">
        <v>218</v>
      </c>
      <c r="C5" s="9" t="s">
        <v>311</v>
      </c>
      <c r="D5" s="10" t="s">
        <v>219</v>
      </c>
      <c r="E5" s="10" t="s">
        <v>220</v>
      </c>
      <c r="F5" s="10" t="s">
        <v>312</v>
      </c>
      <c r="G5" s="10" t="s">
        <v>313</v>
      </c>
      <c r="H5" s="28" t="s">
        <v>55</v>
      </c>
      <c r="I5" s="11" t="s">
        <v>728</v>
      </c>
      <c r="J5" s="12"/>
      <c r="K5" s="13"/>
    </row>
    <row r="6" ht="21.75" customHeight="1" spans="1:11">
      <c r="A6" s="14"/>
      <c r="B6" s="14"/>
      <c r="C6" s="14"/>
      <c r="D6" s="15"/>
      <c r="E6" s="15"/>
      <c r="F6" s="15"/>
      <c r="G6" s="15"/>
      <c r="H6" s="29"/>
      <c r="I6" s="10" t="s">
        <v>58</v>
      </c>
      <c r="J6" s="10" t="s">
        <v>59</v>
      </c>
      <c r="K6" s="10" t="s">
        <v>60</v>
      </c>
    </row>
    <row r="7" ht="40.5" customHeight="1" spans="1:11">
      <c r="A7" s="17"/>
      <c r="B7" s="17"/>
      <c r="C7" s="17"/>
      <c r="D7" s="18"/>
      <c r="E7" s="18"/>
      <c r="F7" s="18"/>
      <c r="G7" s="18"/>
      <c r="H7" s="19"/>
      <c r="I7" s="18" t="s">
        <v>57</v>
      </c>
      <c r="J7" s="18"/>
      <c r="K7" s="18"/>
    </row>
    <row r="8" ht="15" customHeight="1" spans="1:11">
      <c r="A8" s="20">
        <v>1</v>
      </c>
      <c r="B8" s="20">
        <v>2</v>
      </c>
      <c r="C8" s="20">
        <v>3</v>
      </c>
      <c r="D8" s="20">
        <v>4</v>
      </c>
      <c r="E8" s="20">
        <v>5</v>
      </c>
      <c r="F8" s="20">
        <v>6</v>
      </c>
      <c r="G8" s="20">
        <v>7</v>
      </c>
      <c r="H8" s="20">
        <v>8</v>
      </c>
      <c r="I8" s="20">
        <v>9</v>
      </c>
      <c r="J8" s="39">
        <v>10</v>
      </c>
      <c r="K8" s="39">
        <v>11</v>
      </c>
    </row>
    <row r="9" ht="18.75" customHeight="1" spans="1:11">
      <c r="A9" s="30"/>
      <c r="B9" s="31"/>
      <c r="C9" s="30"/>
      <c r="D9" s="30"/>
      <c r="E9" s="30"/>
      <c r="F9" s="30"/>
      <c r="G9" s="30"/>
      <c r="H9" s="32"/>
      <c r="I9" s="40"/>
      <c r="J9" s="40"/>
      <c r="K9" s="32"/>
    </row>
    <row r="10" ht="18.75" customHeight="1" spans="1:11">
      <c r="A10" s="33"/>
      <c r="B10" s="31"/>
      <c r="C10" s="31"/>
      <c r="D10" s="31"/>
      <c r="E10" s="31"/>
      <c r="F10" s="31"/>
      <c r="G10" s="31"/>
      <c r="H10" s="34"/>
      <c r="I10" s="34"/>
      <c r="J10" s="34"/>
      <c r="K10" s="32"/>
    </row>
    <row r="11" ht="18.75" customHeight="1" spans="1:11">
      <c r="A11" s="35" t="s">
        <v>206</v>
      </c>
      <c r="B11" s="36"/>
      <c r="C11" s="36"/>
      <c r="D11" s="36"/>
      <c r="E11" s="36"/>
      <c r="F11" s="36"/>
      <c r="G11" s="37"/>
      <c r="H11" s="34"/>
      <c r="I11" s="34"/>
      <c r="J11" s="34"/>
      <c r="K11" s="32"/>
    </row>
    <row r="12" customHeight="1" spans="1:1">
      <c r="A12" s="38" t="s">
        <v>729</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rintOptions horizontalCentered="1"/>
  <pageMargins left="0.37" right="0.37" top="0.56" bottom="0.56" header="0.48" footer="0.48"/>
  <pageSetup paperSize="9" scale="56"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8"/>
  <sheetViews>
    <sheetView showZeros="0" workbookViewId="0">
      <pane ySplit="1" topLeftCell="A2" activePane="bottomLeft" state="frozen"/>
      <selection/>
      <selection pane="bottomLeft" activeCell="C20" sqref="C20"/>
    </sheetView>
  </sheetViews>
  <sheetFormatPr defaultColWidth="9.11111111111111" defaultRowHeight="14.25" customHeight="1" outlineLevelCol="6"/>
  <cols>
    <col min="1" max="1" width="35.3333333333333" customWidth="1"/>
    <col min="2" max="4" width="28" customWidth="1"/>
    <col min="5" max="7" width="23.8888888888889" customWidth="1"/>
  </cols>
  <sheetData>
    <row r="1" customHeight="1" spans="1:7">
      <c r="A1" s="1"/>
      <c r="B1" s="1"/>
      <c r="C1" s="1"/>
      <c r="D1" s="1"/>
      <c r="E1" s="1"/>
      <c r="F1" s="1"/>
      <c r="G1" s="1"/>
    </row>
    <row r="2" ht="13.5" customHeight="1" spans="4:7">
      <c r="D2" s="2"/>
      <c r="G2" s="3" t="s">
        <v>730</v>
      </c>
    </row>
    <row r="3" ht="41.25" customHeight="1" spans="1:7">
      <c r="A3" s="4" t="str">
        <f>"2025"&amp;"年部门项目中期规划预算表"</f>
        <v>2025年部门项目中期规划预算表</v>
      </c>
      <c r="B3" s="4"/>
      <c r="C3" s="4"/>
      <c r="D3" s="4"/>
      <c r="E3" s="4"/>
      <c r="F3" s="4"/>
      <c r="G3" s="4"/>
    </row>
    <row r="4" ht="13.5" customHeight="1" spans="1:7">
      <c r="A4" s="5" t="str">
        <f>"单位名称："&amp;"昆明市五华区人民政府护国街道办事处"</f>
        <v>单位名称：昆明市五华区人民政府护国街道办事处</v>
      </c>
      <c r="B4" s="6"/>
      <c r="C4" s="6"/>
      <c r="D4" s="6"/>
      <c r="E4" s="7"/>
      <c r="F4" s="7"/>
      <c r="G4" s="8" t="s">
        <v>1</v>
      </c>
    </row>
    <row r="5" ht="21.75" customHeight="1" spans="1:7">
      <c r="A5" s="9" t="s">
        <v>311</v>
      </c>
      <c r="B5" s="9" t="s">
        <v>310</v>
      </c>
      <c r="C5" s="9" t="s">
        <v>218</v>
      </c>
      <c r="D5" s="10" t="s">
        <v>731</v>
      </c>
      <c r="E5" s="11" t="s">
        <v>58</v>
      </c>
      <c r="F5" s="12"/>
      <c r="G5" s="13"/>
    </row>
    <row r="6" ht="21.75" customHeight="1" spans="1:7">
      <c r="A6" s="14"/>
      <c r="B6" s="14"/>
      <c r="C6" s="14"/>
      <c r="D6" s="15"/>
      <c r="E6" s="16" t="str">
        <f>"2025"&amp;"年"</f>
        <v>2025年</v>
      </c>
      <c r="F6" s="10" t="str">
        <f>("2025"+1)&amp;"年"</f>
        <v>2026年</v>
      </c>
      <c r="G6" s="10" t="str">
        <f>("2025"+2)&amp;"年"</f>
        <v>2027年</v>
      </c>
    </row>
    <row r="7" ht="40.5" customHeight="1" spans="1:7">
      <c r="A7" s="17"/>
      <c r="B7" s="17"/>
      <c r="C7" s="17"/>
      <c r="D7" s="18"/>
      <c r="E7" s="19"/>
      <c r="F7" s="18" t="s">
        <v>57</v>
      </c>
      <c r="G7" s="18"/>
    </row>
    <row r="8" ht="15" customHeight="1" spans="1:7">
      <c r="A8" s="20">
        <v>1</v>
      </c>
      <c r="B8" s="20">
        <v>2</v>
      </c>
      <c r="C8" s="20">
        <v>3</v>
      </c>
      <c r="D8" s="20">
        <v>4</v>
      </c>
      <c r="E8" s="20">
        <v>5</v>
      </c>
      <c r="F8" s="20">
        <v>6</v>
      </c>
      <c r="G8" s="20">
        <v>7</v>
      </c>
    </row>
    <row r="9" ht="17.25" customHeight="1" spans="1:7">
      <c r="A9" s="21" t="s">
        <v>69</v>
      </c>
      <c r="B9" s="22"/>
      <c r="C9" s="22"/>
      <c r="D9" s="21"/>
      <c r="E9" s="23">
        <v>3597756</v>
      </c>
      <c r="F9" s="23">
        <v>3597756</v>
      </c>
      <c r="G9" s="23">
        <v>3597756</v>
      </c>
    </row>
    <row r="10" ht="17.25" customHeight="1" spans="1:7">
      <c r="A10" s="21"/>
      <c r="B10" s="21" t="s">
        <v>732</v>
      </c>
      <c r="C10" s="21" t="s">
        <v>318</v>
      </c>
      <c r="D10" s="21" t="s">
        <v>733</v>
      </c>
      <c r="E10" s="23">
        <v>17100</v>
      </c>
      <c r="F10" s="23">
        <v>17100</v>
      </c>
      <c r="G10" s="23">
        <v>17100</v>
      </c>
    </row>
    <row r="11" ht="17.25" customHeight="1" spans="1:7">
      <c r="A11" s="24"/>
      <c r="B11" s="21" t="s">
        <v>734</v>
      </c>
      <c r="C11" s="21" t="s">
        <v>323</v>
      </c>
      <c r="D11" s="21" t="s">
        <v>733</v>
      </c>
      <c r="E11" s="23">
        <v>120000</v>
      </c>
      <c r="F11" s="23">
        <v>120000</v>
      </c>
      <c r="G11" s="23">
        <v>120000</v>
      </c>
    </row>
    <row r="12" ht="17.25" customHeight="1" spans="1:7">
      <c r="A12" s="24"/>
      <c r="B12" s="21" t="s">
        <v>734</v>
      </c>
      <c r="C12" s="21" t="s">
        <v>325</v>
      </c>
      <c r="D12" s="21" t="s">
        <v>733</v>
      </c>
      <c r="E12" s="23">
        <v>396864</v>
      </c>
      <c r="F12" s="23">
        <v>396864</v>
      </c>
      <c r="G12" s="23">
        <v>396864</v>
      </c>
    </row>
    <row r="13" ht="17.25" customHeight="1" spans="1:7">
      <c r="A13" s="24"/>
      <c r="B13" s="21" t="s">
        <v>735</v>
      </c>
      <c r="C13" s="21" t="s">
        <v>328</v>
      </c>
      <c r="D13" s="21" t="s">
        <v>733</v>
      </c>
      <c r="E13" s="23">
        <v>1114000</v>
      </c>
      <c r="F13" s="23">
        <v>1114000</v>
      </c>
      <c r="G13" s="23">
        <v>1114000</v>
      </c>
    </row>
    <row r="14" ht="17.25" customHeight="1" spans="1:7">
      <c r="A14" s="24"/>
      <c r="B14" s="21" t="s">
        <v>735</v>
      </c>
      <c r="C14" s="21" t="s">
        <v>332</v>
      </c>
      <c r="D14" s="21" t="s">
        <v>733</v>
      </c>
      <c r="E14" s="23">
        <v>63792</v>
      </c>
      <c r="F14" s="23">
        <v>63792</v>
      </c>
      <c r="G14" s="23">
        <v>63792</v>
      </c>
    </row>
    <row r="15" ht="17.25" customHeight="1" spans="1:7">
      <c r="A15" s="24"/>
      <c r="B15" s="21" t="s">
        <v>735</v>
      </c>
      <c r="C15" s="21" t="s">
        <v>336</v>
      </c>
      <c r="D15" s="21" t="s">
        <v>733</v>
      </c>
      <c r="E15" s="23">
        <v>525000</v>
      </c>
      <c r="F15" s="23">
        <v>525000</v>
      </c>
      <c r="G15" s="23">
        <v>525000</v>
      </c>
    </row>
    <row r="16" ht="17.25" customHeight="1" spans="1:7">
      <c r="A16" s="24"/>
      <c r="B16" s="21" t="s">
        <v>735</v>
      </c>
      <c r="C16" s="21" t="s">
        <v>338</v>
      </c>
      <c r="D16" s="21" t="s">
        <v>733</v>
      </c>
      <c r="E16" s="23">
        <v>270000</v>
      </c>
      <c r="F16" s="23">
        <v>270000</v>
      </c>
      <c r="G16" s="23">
        <v>270000</v>
      </c>
    </row>
    <row r="17" ht="17.25" customHeight="1" spans="1:7">
      <c r="A17" s="24"/>
      <c r="B17" s="21" t="s">
        <v>735</v>
      </c>
      <c r="C17" s="21" t="s">
        <v>340</v>
      </c>
      <c r="D17" s="21" t="s">
        <v>733</v>
      </c>
      <c r="E17" s="23">
        <v>1091000</v>
      </c>
      <c r="F17" s="23">
        <v>1091000</v>
      </c>
      <c r="G17" s="23">
        <v>1091000</v>
      </c>
    </row>
    <row r="18" ht="18.75" customHeight="1" spans="1:7">
      <c r="A18" s="25" t="s">
        <v>55</v>
      </c>
      <c r="B18" s="26"/>
      <c r="C18" s="26"/>
      <c r="D18" s="27"/>
      <c r="E18" s="23">
        <v>3597756</v>
      </c>
      <c r="F18" s="23">
        <v>3597756</v>
      </c>
      <c r="G18" s="23">
        <v>3597756</v>
      </c>
    </row>
  </sheetData>
  <mergeCells count="11">
    <mergeCell ref="A3:G3"/>
    <mergeCell ref="A4:D4"/>
    <mergeCell ref="E5:G5"/>
    <mergeCell ref="A18:D18"/>
    <mergeCell ref="A5:A7"/>
    <mergeCell ref="B5:B7"/>
    <mergeCell ref="C5:C7"/>
    <mergeCell ref="D5:D7"/>
    <mergeCell ref="E6:E7"/>
    <mergeCell ref="F6:F7"/>
    <mergeCell ref="G6:G7"/>
  </mergeCells>
  <printOptions horizontalCentered="1"/>
  <pageMargins left="0.37" right="0.37" top="0.56" bottom="0.56" header="0.48" footer="0.48"/>
  <pageSetup paperSize="9" scale="56"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区对下转移支付预算表09-1</vt:lpstr>
      <vt:lpstr>区对下转移支付绩效目标表09-2</vt:lpstr>
      <vt:lpstr>新增资产配置表10</vt:lpstr>
      <vt:lpstr>上级转移支付补助项目支出预算表11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Asus</dc:creator>
  <cp:lastModifiedBy>吉希堤</cp:lastModifiedBy>
  <dcterms:created xsi:type="dcterms:W3CDTF">2025-02-06T07:09:00Z</dcterms:created>
  <dcterms:modified xsi:type="dcterms:W3CDTF">2025-03-10T09:52:22Z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58EFC123EFB049E89DAC91D7608F312C_13</vt:lpwstr>
  </property>
  <property fmtid="{D5CDD505-2E9C-101B-9397-08002B2CF9AE}" pid="3" name="KSOProductBuildVer">
    <vt:lpwstr>2052-12.1.0.20305</vt:lpwstr>
  </property>
</Properties>
</file>