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894" firstSheet="7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44525"/>
</workbook>
</file>

<file path=xl/sharedStrings.xml><?xml version="1.0" encoding="utf-8"?>
<sst xmlns="http://schemas.openxmlformats.org/spreadsheetml/2006/main" count="1268" uniqueCount="477">
  <si>
    <t>预算01-1表</t>
  </si>
  <si>
    <t>单位名称：昆明市郊野公园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</si>
  <si>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</si>
  <si>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</si>
  <si>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</si>
  <si>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</si>
  <si>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</si>
  <si>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</si>
  <si>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</si>
  <si>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</si>
  <si>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</si>
  <si>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</si>
  <si>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</si>
  <si>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</si>
  <si>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</si>
  <si>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</si>
  <si>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</si>
  <si>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</si>
  <si>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</si>
  <si>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</si>
  <si>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</si>
  <si>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</si>
  <si>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</si>
  <si>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</si>
  <si>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</si>
  <si>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</si>
  <si>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</si>
  <si>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</si>
  <si>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</si>
  <si>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</si>
  <si>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</si>
  <si>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</si>
  <si>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</si>
  <si>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</si>
  <si>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</si>
  <si>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</si>
  <si>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</si>
  <si>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</si>
  <si>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</si>
  <si>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</si>
  <si>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</si>
  <si>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</si>
  <si>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</si>
  <si>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</si>
  <si>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</si>
  <si>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</si>
  <si>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</si>
  <si>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</si>
  <si>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</si>
  <si>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</si>
  <si>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</si>
  <si>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</si>
  <si>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</si>
  <si>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</si>
  <si>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</si>
  <si>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</si>
  <si>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</si>
  <si>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</si>
  <si>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</si>
  <si>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</si>
  <si>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</si>
  <si>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</si>
  <si>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</si>
  <si>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</si>
  <si>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</si>
  <si>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</si>
  <si>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</si>
  <si>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</si>
  <si>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</si>
  <si>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</si>
  <si>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738</t>
  </si>
  <si>
    <t>昆明市郊野公园</t>
  </si>
  <si>
    <t>738001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</si>
  <si>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</si>
  <si>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</si>
  <si>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</si>
  <si>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</si>
  <si>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</si>
  <si>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</si>
  <si>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</si>
  <si>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</si>
  <si>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</si>
  <si>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</si>
  <si>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</si>
  <si>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</si>
  <si>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</si>
  <si>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</si>
  <si>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</si>
  <si>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</si>
  <si>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</si>
  <si>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</si>
  <si>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</si>
  <si>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</si>
  <si>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</si>
  <si>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</si>
  <si>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</si>
  <si>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</si>
  <si>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</si>
  <si>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</si>
  <si>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208</t>
  </si>
  <si>
    <t>社会保障和就业支出</t>
  </si>
  <si>
    <t>20805</t>
  </si>
  <si>
    <t>行政事业单位养老支出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</si>
  <si>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</si>
  <si>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</si>
  <si>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</si>
  <si>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</si>
  <si>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</si>
  <si>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</si>
  <si>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</si>
  <si>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</si>
  <si>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</si>
  <si>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</si>
  <si>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</si>
  <si>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</si>
  <si>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</si>
  <si>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</si>
  <si>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</si>
  <si>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</si>
  <si>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</si>
  <si>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</si>
  <si>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</si>
  <si>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</si>
  <si>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212</t>
  </si>
  <si>
    <t>城乡社区支出</t>
  </si>
  <si>
    <t>21205</t>
  </si>
  <si>
    <t>城乡社区环境卫生</t>
  </si>
  <si>
    <t>2120501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</si>
  <si>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</si>
  <si>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</si>
  <si>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</si>
  <si>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</si>
  <si>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</si>
  <si>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</si>
  <si>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</si>
  <si>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</si>
  <si>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</si>
  <si>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</si>
  <si>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</si>
  <si>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</si>
  <si>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</si>
  <si>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</si>
  <si>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</si>
  <si>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</si>
  <si>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</si>
  <si>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</si>
  <si>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</si>
  <si>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</si>
  <si>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</si>
  <si>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</si>
  <si>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</si>
  <si>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</si>
  <si>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</si>
  <si>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</si>
  <si>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</si>
  <si>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</si>
  <si>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</si>
  <si>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</si>
  <si>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</si>
  <si>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</si>
  <si>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</si>
  <si>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</si>
  <si>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</si>
  <si>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</si>
  <si>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</si>
  <si>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</si>
  <si>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</si>
  <si>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</si>
  <si>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</si>
  <si>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</si>
  <si>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</si>
  <si>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</si>
  <si>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</si>
  <si>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</si>
  <si>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</si>
  <si>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</si>
  <si>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</si>
  <si>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</si>
  <si>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</si>
  <si>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</si>
  <si>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</si>
  <si>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</si>
  <si>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</si>
  <si>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</si>
  <si>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</si>
  <si>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</si>
  <si>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</si>
  <si>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</si>
  <si>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</si>
  <si>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</si>
  <si>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</si>
  <si>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</si>
  <si>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</si>
  <si>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</si>
  <si>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</si>
  <si>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</si>
  <si>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</si>
  <si>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</si>
  <si>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</si>
  <si>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530102231100001607821</t>
  </si>
  <si>
    <t>30113</t>
  </si>
  <si>
    <t>530102231100001607822</t>
  </si>
  <si>
    <t>离退休人员支出</t>
  </si>
  <si>
    <t>30305</t>
  </si>
  <si>
    <t>生活补助</t>
  </si>
  <si>
    <t>530102231100001607823</t>
  </si>
  <si>
    <t>公务用车运行维护费</t>
  </si>
  <si>
    <t>30231</t>
  </si>
  <si>
    <t>530102231100001607826</t>
  </si>
  <si>
    <t>工会经费</t>
  </si>
  <si>
    <t>30228</t>
  </si>
  <si>
    <t>530102231100001607829</t>
  </si>
  <si>
    <t>事业人员工资支出</t>
  </si>
  <si>
    <t>30101</t>
  </si>
  <si>
    <t>基本工资</t>
  </si>
  <si>
    <t>30102</t>
  </si>
  <si>
    <t>津贴补贴</t>
  </si>
  <si>
    <t>30103</t>
  </si>
  <si>
    <t>奖金</t>
  </si>
  <si>
    <t>30107</t>
  </si>
  <si>
    <t>绩效工资</t>
  </si>
  <si>
    <t>530102231100001607830</t>
  </si>
  <si>
    <t>事业人员绩效奖励</t>
  </si>
  <si>
    <t>530102231100001607832</t>
  </si>
  <si>
    <t>社会保障缴费</t>
  </si>
  <si>
    <t>30108</t>
  </si>
  <si>
    <t>机关事业单位基本养老保险缴费</t>
  </si>
  <si>
    <t>30109</t>
  </si>
  <si>
    <t>职业年金缴费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</si>
  <si>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</si>
  <si>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</si>
  <si>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</si>
  <si>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</si>
  <si>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</si>
  <si>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</si>
  <si>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530102231100001607836</t>
  </si>
  <si>
    <t>离退休及特殊人员福利费</t>
  </si>
  <si>
    <t>30229</t>
  </si>
  <si>
    <t>福利费</t>
  </si>
  <si>
    <t>530102231100001607842</t>
  </si>
  <si>
    <t>一般公用经费</t>
  </si>
  <si>
    <t>30201</t>
  </si>
  <si>
    <t>办公费</t>
  </si>
  <si>
    <t>30205</t>
  </si>
  <si>
    <t>水费</t>
  </si>
  <si>
    <t>30206</t>
  </si>
  <si>
    <t>电费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</si>
  <si>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</si>
  <si>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</si>
  <si>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</si>
  <si>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</si>
  <si>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</si>
  <si>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</si>
  <si>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</si>
  <si>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</si>
  <si>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30299</t>
  </si>
  <si>
    <t>其他商品和服务支出</t>
  </si>
  <si>
    <t>530102241100002203356</t>
  </si>
  <si>
    <t>其他人员支出</t>
  </si>
  <si>
    <t>30199</t>
  </si>
  <si>
    <t>其他工资福利支出</t>
  </si>
  <si>
    <t>530102251100003865689</t>
  </si>
  <si>
    <t>其他生活补助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</si>
  <si>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</si>
  <si>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</si>
  <si>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</si>
  <si>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</si>
  <si>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</si>
  <si>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</si>
  <si>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</si>
  <si>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</si>
  <si>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530102251100003867558</t>
  </si>
  <si>
    <t>党建经费</t>
  </si>
  <si>
    <t>530102251100003867924</t>
  </si>
  <si>
    <t>食堂运行经费</t>
  </si>
  <si>
    <t>专项业务类</t>
  </si>
  <si>
    <t>530102231100001616467</t>
  </si>
  <si>
    <t>森林防火专项资金</t>
  </si>
  <si>
    <t>30227</t>
  </si>
  <si>
    <t>委托业务费</t>
  </si>
  <si>
    <t>530102241100002274484</t>
  </si>
  <si>
    <t>公园运营管养经费</t>
  </si>
  <si>
    <t>530102251100003759016</t>
  </si>
  <si>
    <t>法律服务经费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</si>
  <si>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</si>
  <si>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</si>
  <si>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</si>
  <si>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</si>
  <si>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</si>
  <si>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</si>
  <si>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</si>
  <si>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</si>
  <si>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</si>
  <si>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</si>
  <si>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①通过改善公园的植被、水资源和野生物种栖息地，提升公园的生态环境质量。一是完成公园日常植被绿化养护面积不低于526556.76平方米；二是完成园区硬地面积、水体面积和建筑面积共计29553.24平方米的保洁，保证园区清洁卫生；三是落实城市公园绿地开放共享试点要求；四是绿化养护、保洁均达标。
②提升公园管理水平，为游客提供更加自然和舒适的游览体验。一是安排不少于4名安保人员夜班轮流值守，保障游客的人身财产安全；二是对设施设备进行更新和维护，完善游客服务中心的功能设施，提高游客满意度。
③综合满意度达95%以上。</t>
  </si>
  <si>
    <t>产出指标</t>
  </si>
  <si>
    <t>数量指标</t>
  </si>
  <si>
    <t>绿化养护面积</t>
  </si>
  <si>
    <t>=</t>
  </si>
  <si>
    <t>526556.76</t>
  </si>
  <si>
    <t>平方米</t>
  </si>
  <si>
    <t>定量指标</t>
  </si>
  <si>
    <t>完成园区日常植物管理工作。</t>
  </si>
  <si>
    <t>园区保洁面积</t>
  </si>
  <si>
    <t>29553.24</t>
  </si>
  <si>
    <t>园区环境无杂物，排水沟无异物，排水通畅，公共区域有消杀处理，垃圾及时清运处理。</t>
  </si>
  <si>
    <t>安保人员数</t>
  </si>
  <si>
    <t>人</t>
  </si>
  <si>
    <t>确保游客的安全和权益，提高游客的满意度。</t>
  </si>
  <si>
    <t>质量指标</t>
  </si>
  <si>
    <t>绿化养护达标率</t>
  </si>
  <si>
    <t>100</t>
  </si>
  <si>
    <t>%</t>
  </si>
  <si>
    <t>植物长势正常，病虫害植株数量控制在10%以下，无明显枯枝死叉；园区苗木养护、苗木购置、机械维护及保养，达到三级标准。</t>
  </si>
  <si>
    <t>保洁工作达标率</t>
  </si>
  <si>
    <t>保洁工作确保全园清洁明净，园内窗明几净，清洁卫生，无刻画、张贴、搭挂等现象。</t>
  </si>
  <si>
    <t>养护工作完成率</t>
  </si>
  <si>
    <t>&gt;=</t>
  </si>
  <si>
    <t>90</t>
  </si>
  <si>
    <t>反映养护工作完成情况。</t>
  </si>
  <si>
    <t>时效指标</t>
  </si>
  <si>
    <t>设施设备检查、维修及时</t>
  </si>
  <si>
    <t>及时</t>
  </si>
  <si>
    <t>是/否</t>
  </si>
  <si>
    <t>定性指标</t>
  </si>
  <si>
    <t>反映要求第三方机构对所用设备每季度进行一次检查和维修。</t>
  </si>
  <si>
    <t>成本指标</t>
  </si>
  <si>
    <t>经济成本指标</t>
  </si>
  <si>
    <t>&lt;=</t>
  </si>
  <si>
    <t>612916</t>
  </si>
  <si>
    <t>元</t>
  </si>
  <si>
    <t>反映项目执行中预算资金节约情况。</t>
  </si>
  <si>
    <t>效益指标</t>
  </si>
  <si>
    <t>社会效益</t>
  </si>
  <si>
    <t>公园服务质量</t>
  </si>
  <si>
    <t>有效提高</t>
  </si>
  <si>
    <t>反映项目实施后是否持续提高公园的服务质量，改善游客的游览体验。</t>
  </si>
  <si>
    <t>生态效益</t>
  </si>
  <si>
    <t>公园绿化率</t>
  </si>
  <si>
    <t>92</t>
  </si>
  <si>
    <t>园区物种丰富，植被多样。</t>
  </si>
  <si>
    <t>满意度指标</t>
  </si>
  <si>
    <t>服务对象满意度</t>
  </si>
  <si>
    <t>受益对象满意度指标</t>
  </si>
  <si>
    <t>95</t>
  </si>
  <si>
    <t>反映受益对象满意度。</t>
  </si>
  <si>
    <t>公园常年法律顾问1名，提供专项法律服务，提供单位经营、管理活动有关的法律咨询，向第三方发送律师函，协调解决内部人事劳动法律纠纷，减少矛盾纠纷。</t>
  </si>
  <si>
    <t>聘请律师人数</t>
  </si>
  <si>
    <t>反映聘请法律顾问人数</t>
  </si>
  <si>
    <t>计划应付未付款</t>
  </si>
  <si>
    <t>笔</t>
  </si>
  <si>
    <t>反映计划应付未付款</t>
  </si>
  <si>
    <t>合同审核达标率</t>
  </si>
  <si>
    <t>反映合同事务、处理纠纷等方面</t>
  </si>
  <si>
    <t>项目完成时限</t>
  </si>
  <si>
    <t>月</t>
  </si>
  <si>
    <t>反映项目完成时间</t>
  </si>
  <si>
    <t>139430</t>
  </si>
  <si>
    <t>反映项目经费是否控制在预算标准范围内</t>
  </si>
  <si>
    <t>可持续影响</t>
  </si>
  <si>
    <t>合同纠纷</t>
  </si>
  <si>
    <t>明显减少</t>
  </si>
  <si>
    <t>反映合同纠纷情况</t>
  </si>
  <si>
    <t>客户满意度</t>
  </si>
  <si>
    <t>反映客户满意度</t>
  </si>
  <si>
    <t xml:space="preserve">本项目资金主要用于防火守点人员24名工资、食宿、保险、服务费，减少火灾安全事故，保障人民群众生命财产安全。
</t>
  </si>
  <si>
    <t>安全责任书签订户数</t>
  </si>
  <si>
    <t>户</t>
  </si>
  <si>
    <t>反映与公园经营户数签订安全责任书的情况</t>
  </si>
  <si>
    <t>公园管辖林地面积</t>
  </si>
  <si>
    <t>2431.16</t>
  </si>
  <si>
    <t>亩</t>
  </si>
  <si>
    <t>管辖防火面积</t>
  </si>
  <si>
    <t>召开森林草原防灭火工作会议</t>
  </si>
  <si>
    <t>次</t>
  </si>
  <si>
    <t>召开森林草原防灭火工作会议次数</t>
  </si>
  <si>
    <t>完成宣传标语制作</t>
  </si>
  <si>
    <t>个</t>
  </si>
  <si>
    <t>完成宣传标语制作次数</t>
  </si>
  <si>
    <t>组织集中宣传活动</t>
  </si>
  <si>
    <t>组织集中宣传活动次数</t>
  </si>
  <si>
    <t>森林火情发生率</t>
  </si>
  <si>
    <t>0</t>
  </si>
  <si>
    <t>反映森林火情发生情况</t>
  </si>
  <si>
    <t>实名登记管理率</t>
  </si>
  <si>
    <t>反映防火检查站、点、卡对入林人员实名登记管理情况</t>
  </si>
  <si>
    <t>人员经费发放及时率</t>
  </si>
  <si>
    <t>反映人员经费发放及时性</t>
  </si>
  <si>
    <t>462240</t>
  </si>
  <si>
    <t>反映森林防火经费是否超出预算标准</t>
  </si>
  <si>
    <t>人民群众生命财产安全</t>
  </si>
  <si>
    <t>有效保障</t>
  </si>
  <si>
    <t>是</t>
  </si>
  <si>
    <t>减少火灾安全事故，保障人民群众生命财产安全</t>
  </si>
  <si>
    <t>辖区人民群众满意度</t>
  </si>
  <si>
    <t>反映辖区人民群众对部门工作的满意度</t>
  </si>
  <si>
    <t xml:space="preserve">2025年党务经费 ：1、教育培训  2、开展“三会一课”创先争优  3、购买教育书籍  4、制作党务标牌                                                                                                                                                                                                      </t>
  </si>
  <si>
    <t>学习教育</t>
  </si>
  <si>
    <t>33</t>
  </si>
  <si>
    <t>三会一课、组织生活会、党报党刊征订</t>
  </si>
  <si>
    <t>活动组织教育</t>
  </si>
  <si>
    <t>主题党日、观看教育影片</t>
  </si>
  <si>
    <t>按计划完成支部工作</t>
  </si>
  <si>
    <t>据实</t>
  </si>
  <si>
    <t>按计划完成</t>
  </si>
  <si>
    <t>1年</t>
  </si>
  <si>
    <t>20000</t>
  </si>
  <si>
    <t>节约开支，不超预算</t>
  </si>
  <si>
    <t>发挥党员先锋模范作用、服务群众</t>
  </si>
  <si>
    <t>效果显著</t>
  </si>
  <si>
    <t>党员满意</t>
  </si>
  <si>
    <t>党员民主评议</t>
  </si>
  <si>
    <t xml:space="preserve">职工食堂保障职工日常餐饮，由上级给予支持及拨付                                                                                                                                                                                                                                                                 						
</t>
  </si>
  <si>
    <t>就餐职工人数</t>
  </si>
  <si>
    <t>28</t>
  </si>
  <si>
    <t xml:space="preserve">职工就餐人数
</t>
  </si>
  <si>
    <t>餐食达标率</t>
  </si>
  <si>
    <t xml:space="preserve">餐食卫生合格率
</t>
  </si>
  <si>
    <t>保证服务质量</t>
  </si>
  <si>
    <t xml:space="preserve">服务态度、速度、问题解决
</t>
  </si>
  <si>
    <t>减少浪费，节约财政资金</t>
  </si>
  <si>
    <t>为职工提供方便</t>
  </si>
  <si>
    <t>职工满意度</t>
  </si>
  <si>
    <t xml:space="preserve">整体满意度、菜品满意度、服务满意度、环境满意度等。
</t>
  </si>
  <si>
    <t>预算06表</t>
  </si>
  <si>
    <t>政府性基金预算支出预算表</t>
  </si>
  <si>
    <t>单位名称：昆明市发展和改革委员会</t>
  </si>
  <si>
    <t>政府性基金预算支出</t>
  </si>
  <si>
    <t>备注：昆明市郊野公园无政府性基金预算支出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</si>
  <si>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</si>
  <si>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</si>
  <si>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</si>
  <si>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</si>
  <si>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</si>
  <si>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</si>
  <si>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</si>
  <si>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</si>
  <si>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</si>
  <si>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</si>
  <si>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</si>
  <si>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车辆加油、添加燃料服务</t>
  </si>
  <si>
    <t>车辆维修和保养服务</t>
  </si>
  <si>
    <t>机动车保险服务</t>
  </si>
  <si>
    <t>公园运营管养经费（物业服务费）</t>
  </si>
  <si>
    <t>物业管理服务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</si>
  <si>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</si>
  <si>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</si>
  <si>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</si>
  <si>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</si>
  <si>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</si>
  <si>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</si>
  <si>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</si>
  <si>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</si>
  <si>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备注：昆明市郊野公园无政府购买服务资金</t>
  </si>
  <si>
    <t>预算09-1表</t>
  </si>
  <si>
    <t>单位名称（项目）</t>
  </si>
  <si>
    <t>地区</t>
  </si>
  <si>
    <t>备注：昆明市郊野公园无对下转移支付资金</t>
  </si>
  <si>
    <t>预算09-2表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</si>
  <si>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</si>
  <si>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</si>
  <si>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</si>
  <si>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</si>
  <si>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</si>
  <si>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</si>
  <si>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</si>
  <si>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</si>
  <si>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备注：昆明市郊野公园无新增资产配置资金</t>
  </si>
  <si>
    <t>预算11表</t>
  </si>
  <si>
    <t>上级补助</t>
  </si>
  <si>
    <t>备注：昆明市郊野公园无上级转移支付补助项目资金</t>
  </si>
  <si>
    <t>预算12表</t>
  </si>
  <si>
    <t>项目级次</t>
  </si>
  <si>
    <t>216 其他公用支出</t>
  </si>
  <si>
    <t>本级</t>
  </si>
  <si>
    <t>311 专项业务类</t>
  </si>
  <si>
    <t/>
  </si>
</sst>
</file>

<file path=xl/styles.xml><?xml version="1.0" encoding="utf-8"?>
<styleSheet xmlns="http://schemas.openxmlformats.org/spreadsheetml/2006/main">
  <numFmts count="9">
    <numFmt numFmtId="176" formatCode="yyyy\-mm\-dd"/>
    <numFmt numFmtId="177" formatCode="#,##0.00;\-#,##0.00;;@"/>
    <numFmt numFmtId="178" formatCode="#,##0;\-#,##0;;@"/>
    <numFmt numFmtId="179" formatCode="yyyy\-mm\-dd\ hh:mm:ss"/>
    <numFmt numFmtId="180" formatCode="hh:mm:ss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2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179" fontId="14" fillId="0" borderId="7">
      <alignment horizontal="right" vertical="center"/>
    </xf>
    <xf numFmtId="0" fontId="15" fillId="10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6" fontId="14" fillId="0" borderId="7">
      <alignment horizontal="right" vertical="center"/>
    </xf>
    <xf numFmtId="0" fontId="32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8" fillId="0" borderId="16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20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4" borderId="15" applyNumberFormat="0" applyAlignment="0" applyProtection="0">
      <alignment vertical="center"/>
    </xf>
    <xf numFmtId="0" fontId="27" fillId="14" borderId="18" applyNumberFormat="0" applyAlignment="0" applyProtection="0">
      <alignment vertical="center"/>
    </xf>
    <xf numFmtId="0" fontId="17" fillId="9" borderId="14" applyNumberFormat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23" fillId="0" borderId="19" applyNumberFormat="0" applyFill="0" applyAlignment="0" applyProtection="0">
      <alignment vertical="center"/>
    </xf>
    <xf numFmtId="0" fontId="33" fillId="0" borderId="21" applyNumberFormat="0" applyFill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10" fontId="14" fillId="0" borderId="7">
      <alignment horizontal="right" vertical="center"/>
    </xf>
    <xf numFmtId="0" fontId="15" fillId="25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177" fontId="14" fillId="0" borderId="7">
      <alignment horizontal="right" vertical="center"/>
    </xf>
    <xf numFmtId="49" fontId="14" fillId="0" borderId="7">
      <alignment horizontal="left" vertical="center" wrapText="1"/>
    </xf>
    <xf numFmtId="177" fontId="14" fillId="0" borderId="7">
      <alignment horizontal="right" vertical="center"/>
    </xf>
    <xf numFmtId="180" fontId="14" fillId="0" borderId="7">
      <alignment horizontal="right" vertical="center"/>
    </xf>
    <xf numFmtId="178" fontId="14" fillId="0" borderId="7">
      <alignment horizontal="right" vertical="center"/>
    </xf>
  </cellStyleXfs>
  <cellXfs count="204">
    <xf numFmtId="0" fontId="0" fillId="0" borderId="0" xfId="0" applyFont="1" applyBorder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 applyProtection="1">
      <alignment horizontal="left" vertical="center" wrapText="1"/>
      <protection locked="0"/>
    </xf>
    <xf numFmtId="0" fontId="2" fillId="0" borderId="4" xfId="0" applyFont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Border="1" applyAlignment="1" applyProtection="1">
      <alignment horizontal="center"/>
      <protection locked="0"/>
    </xf>
    <xf numFmtId="0" fontId="2" fillId="0" borderId="7" xfId="0" applyFont="1" applyBorder="1" applyAlignment="1" applyProtection="1">
      <alignment horizontal="center" wrapText="1"/>
      <protection locked="0"/>
    </xf>
    <xf numFmtId="0" fontId="2" fillId="0" borderId="7" xfId="0" applyFont="1" applyBorder="1" applyAlignment="1">
      <alignment horizont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>
      <alignment horizontal="center" vertical="center"/>
    </xf>
    <xf numFmtId="177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178" fontId="5" fillId="0" borderId="7" xfId="56" applyNumberFormat="1" applyFont="1" applyBorder="1" applyAlignment="1">
      <alignment horizontal="center" vertical="center"/>
    </xf>
    <xf numFmtId="178" fontId="5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left" vertical="center"/>
    </xf>
    <xf numFmtId="177" fontId="5" fillId="0" borderId="7" xfId="0" applyNumberFormat="1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left" vertical="center"/>
    </xf>
    <xf numFmtId="177" fontId="5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DateTimeStyle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DateStyle" xfId="13"/>
    <cellStyle name="已访问的超链接" xfId="14" builtinId="9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PercentStyle" xfId="35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styles" Target="style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41" customWidth="1"/>
  </cols>
  <sheetData>
    <row r="1" customHeight="1" spans="1:4">
      <c r="A1" s="1"/>
      <c r="B1" s="1"/>
      <c r="C1" s="1"/>
      <c r="D1" s="1"/>
    </row>
    <row r="2" ht="15" customHeight="1" spans="1:4">
      <c r="A2" s="47"/>
      <c r="B2" s="47"/>
      <c r="C2" s="47"/>
      <c r="D2" s="65" t="s">
        <v>0</v>
      </c>
    </row>
    <row r="3" ht="41.25" customHeight="1" spans="1:1">
      <c r="A3" s="42" t="str">
        <f>"2025"&amp;"年部门财务收支预算总表"</f>
        <v>2025年部门财务收支预算总表</v>
      </c>
    </row>
    <row r="4" ht="17.25" customHeight="1" spans="1:4">
      <c r="A4" s="45" t="s">
        <v>1</v>
      </c>
      <c r="B4" s="163"/>
      <c r="D4" s="149" t="s">
        <v>2</v>
      </c>
    </row>
    <row r="5" ht="23.25" customHeight="1" spans="1:4">
      <c r="A5" s="169" t="s">
        <v>3</v>
      </c>
      <c r="B5" s="170"/>
      <c r="C5" s="169" t="s">
        <v>4</v>
      </c>
      <c r="D5" s="170"/>
    </row>
    <row r="6" ht="24" customHeight="1" spans="1:4">
      <c r="A6" s="169" t="s">
        <v>5</v>
      </c>
      <c r="B6" s="169" t="s">
        <v>6</v>
      </c>
      <c r="C6" s="169" t="s">
        <v>7</v>
      </c>
      <c r="D6" s="169" t="s">
        <v>6</v>
      </c>
    </row>
    <row r="7" ht="17.25" customHeight="1" spans="1:4">
      <c r="A7" s="171" t="s">
        <v>8</v>
      </c>
      <c r="B7" s="119">
        <v>9172259.68</v>
      </c>
      <c r="C7" s="171" t="s">
        <v>9</v>
      </c>
      <c r="D7" s="82"/>
    </row>
    <row r="8" ht="17.25" customHeight="1" spans="1:4">
      <c r="A8" s="171" t="s">
        <v>10</v>
      </c>
      <c r="B8" s="82"/>
      <c r="C8" s="171" t="s">
        <v>11</v>
      </c>
      <c r="D8" s="82"/>
    </row>
    <row r="9" ht="17.25" customHeight="1" spans="1:4">
      <c r="A9" s="171" t="s">
        <v>12</v>
      </c>
      <c r="B9" s="82"/>
      <c r="C9" s="203" t="s">
        <v>13</v>
      </c>
      <c r="D9" s="82"/>
    </row>
    <row r="10" ht="17.25" customHeight="1" spans="1:4">
      <c r="A10" s="171" t="s">
        <v>14</v>
      </c>
      <c r="B10" s="82"/>
      <c r="C10" s="203" t="s">
        <v>15</v>
      </c>
      <c r="D10" s="82"/>
    </row>
    <row r="11" ht="17.25" customHeight="1" spans="1:4">
      <c r="A11" s="171" t="s">
        <v>16</v>
      </c>
      <c r="B11" s="82"/>
      <c r="C11" s="203" t="s">
        <v>17</v>
      </c>
      <c r="D11" s="82"/>
    </row>
    <row r="12" ht="17.25" customHeight="1" spans="1:4">
      <c r="A12" s="171" t="s">
        <v>18</v>
      </c>
      <c r="B12" s="82"/>
      <c r="C12" s="203" t="s">
        <v>19</v>
      </c>
      <c r="D12" s="82"/>
    </row>
    <row r="13" ht="17.25" customHeight="1" spans="1:4">
      <c r="A13" s="171" t="s">
        <v>20</v>
      </c>
      <c r="B13" s="82"/>
      <c r="C13" s="32" t="s">
        <v>21</v>
      </c>
      <c r="D13" s="82"/>
    </row>
    <row r="14" ht="17.25" customHeight="1" spans="1:4">
      <c r="A14" s="171" t="s">
        <v>22</v>
      </c>
      <c r="B14" s="82"/>
      <c r="C14" s="32" t="s">
        <v>23</v>
      </c>
      <c r="D14" s="119">
        <v>1905140.48</v>
      </c>
    </row>
    <row r="15" ht="17.25" customHeight="1" spans="1:4">
      <c r="A15" s="171" t="s">
        <v>24</v>
      </c>
      <c r="B15" s="82"/>
      <c r="C15" s="32" t="s">
        <v>25</v>
      </c>
      <c r="D15" s="119">
        <v>567162.84</v>
      </c>
    </row>
    <row r="16" ht="17.25" customHeight="1" spans="1:4">
      <c r="A16" s="171" t="s">
        <v>26</v>
      </c>
      <c r="B16" s="82"/>
      <c r="C16" s="32" t="s">
        <v>27</v>
      </c>
      <c r="D16" s="119"/>
    </row>
    <row r="17" ht="17.25" customHeight="1" spans="1:4">
      <c r="A17" s="172"/>
      <c r="B17" s="82"/>
      <c r="C17" s="32" t="s">
        <v>28</v>
      </c>
      <c r="D17" s="119">
        <v>6359324.36</v>
      </c>
    </row>
    <row r="18" ht="17.25" customHeight="1" spans="1:4">
      <c r="A18" s="173"/>
      <c r="B18" s="82"/>
      <c r="C18" s="32" t="s">
        <v>29</v>
      </c>
      <c r="D18" s="119"/>
    </row>
    <row r="19" ht="17.25" customHeight="1" spans="1:4">
      <c r="A19" s="173"/>
      <c r="B19" s="82"/>
      <c r="C19" s="32" t="s">
        <v>30</v>
      </c>
      <c r="D19" s="119"/>
    </row>
    <row r="20" ht="17.25" customHeight="1" spans="1:4">
      <c r="A20" s="173"/>
      <c r="B20" s="82"/>
      <c r="C20" s="32" t="s">
        <v>31</v>
      </c>
      <c r="D20" s="119"/>
    </row>
    <row r="21" ht="17.25" customHeight="1" spans="1:4">
      <c r="A21" s="173"/>
      <c r="B21" s="82"/>
      <c r="C21" s="32" t="s">
        <v>32</v>
      </c>
      <c r="D21" s="119"/>
    </row>
    <row r="22" ht="17.25" customHeight="1" spans="1:4">
      <c r="A22" s="173"/>
      <c r="B22" s="82"/>
      <c r="C22" s="32" t="s">
        <v>33</v>
      </c>
      <c r="D22" s="119"/>
    </row>
    <row r="23" ht="17.25" customHeight="1" spans="1:4">
      <c r="A23" s="173"/>
      <c r="B23" s="82"/>
      <c r="C23" s="32" t="s">
        <v>34</v>
      </c>
      <c r="D23" s="119"/>
    </row>
    <row r="24" ht="17.25" customHeight="1" spans="1:4">
      <c r="A24" s="173"/>
      <c r="B24" s="82"/>
      <c r="C24" s="32" t="s">
        <v>35</v>
      </c>
      <c r="D24" s="119"/>
    </row>
    <row r="25" ht="17.25" customHeight="1" spans="1:4">
      <c r="A25" s="173"/>
      <c r="B25" s="82"/>
      <c r="C25" s="32" t="s">
        <v>36</v>
      </c>
      <c r="D25" s="119">
        <v>340632</v>
      </c>
    </row>
    <row r="26" ht="17.25" customHeight="1" spans="1:4">
      <c r="A26" s="173"/>
      <c r="B26" s="82"/>
      <c r="C26" s="32" t="s">
        <v>37</v>
      </c>
      <c r="D26" s="82"/>
    </row>
    <row r="27" ht="17.25" customHeight="1" spans="1:4">
      <c r="A27" s="173"/>
      <c r="B27" s="82"/>
      <c r="C27" s="172" t="s">
        <v>38</v>
      </c>
      <c r="D27" s="82"/>
    </row>
    <row r="28" ht="17.25" customHeight="1" spans="1:4">
      <c r="A28" s="173"/>
      <c r="B28" s="82"/>
      <c r="C28" s="32" t="s">
        <v>39</v>
      </c>
      <c r="D28" s="82"/>
    </row>
    <row r="29" ht="16.5" customHeight="1" spans="1:4">
      <c r="A29" s="173"/>
      <c r="B29" s="82"/>
      <c r="C29" s="32" t="s">
        <v>40</v>
      </c>
      <c r="D29" s="82"/>
    </row>
    <row r="30" ht="16.5" customHeight="1" spans="1:4">
      <c r="A30" s="173"/>
      <c r="B30" s="82"/>
      <c r="C30" s="172" t="s">
        <v>41</v>
      </c>
      <c r="D30" s="82"/>
    </row>
    <row r="31" ht="17.25" customHeight="1" spans="1:4">
      <c r="A31" s="173"/>
      <c r="B31" s="82"/>
      <c r="C31" s="172" t="s">
        <v>42</v>
      </c>
      <c r="D31" s="82"/>
    </row>
    <row r="32" ht="17.25" customHeight="1" spans="1:4">
      <c r="A32" s="173"/>
      <c r="B32" s="82"/>
      <c r="C32" s="32" t="s">
        <v>43</v>
      </c>
      <c r="D32" s="82"/>
    </row>
    <row r="33" ht="16.5" customHeight="1" spans="1:4">
      <c r="A33" s="173" t="s">
        <v>44</v>
      </c>
      <c r="B33" s="119">
        <v>9172259.68</v>
      </c>
      <c r="C33" s="173" t="s">
        <v>45</v>
      </c>
      <c r="D33" s="119">
        <v>9172259.68</v>
      </c>
    </row>
    <row r="34" ht="16.5" customHeight="1" spans="1:4">
      <c r="A34" s="172" t="s">
        <v>46</v>
      </c>
      <c r="B34" s="82"/>
      <c r="C34" s="172" t="s">
        <v>47</v>
      </c>
      <c r="D34" s="82"/>
    </row>
    <row r="35" ht="16.5" customHeight="1" spans="1:4">
      <c r="A35" s="32" t="s">
        <v>48</v>
      </c>
      <c r="B35" s="82"/>
      <c r="C35" s="32" t="s">
        <v>48</v>
      </c>
      <c r="D35" s="82"/>
    </row>
    <row r="36" ht="16.5" customHeight="1" spans="1:4">
      <c r="A36" s="32" t="s">
        <v>49</v>
      </c>
      <c r="B36" s="82"/>
      <c r="C36" s="32" t="s">
        <v>50</v>
      </c>
      <c r="D36" s="82"/>
    </row>
    <row r="37" ht="16.5" customHeight="1" spans="1:4">
      <c r="A37" s="174" t="s">
        <v>51</v>
      </c>
      <c r="B37" s="119">
        <v>9172259.68</v>
      </c>
      <c r="C37" s="174" t="s">
        <v>52</v>
      </c>
      <c r="D37" s="119">
        <v>9172259.68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 outlineLevelCol="5"/>
  <cols>
    <col min="1" max="1" width="34.25" customWidth="1"/>
    <col min="2" max="2" width="20.7083333333333" customWidth="1"/>
    <col min="3" max="3" width="32.1416666666667" customWidth="1"/>
    <col min="4" max="4" width="27.7083333333333" customWidth="1"/>
    <col min="5" max="6" width="36.7083333333333" customWidth="1"/>
  </cols>
  <sheetData>
    <row r="1" customHeight="1" spans="1:6">
      <c r="A1" s="1"/>
      <c r="B1" s="1"/>
      <c r="C1" s="1"/>
      <c r="D1" s="1"/>
      <c r="E1" s="1"/>
      <c r="F1" s="1"/>
    </row>
    <row r="2" ht="12" customHeight="1" spans="1:6">
      <c r="A2" s="124">
        <v>1</v>
      </c>
      <c r="B2" s="125">
        <v>0</v>
      </c>
      <c r="C2" s="124">
        <v>1</v>
      </c>
      <c r="D2" s="126"/>
      <c r="E2" s="126"/>
      <c r="F2" s="123" t="s">
        <v>424</v>
      </c>
    </row>
    <row r="3" ht="42" customHeight="1" spans="1:6">
      <c r="A3" s="127" t="str">
        <f>"2025"&amp;"年部门政府性基金预算支出预算表"</f>
        <v>2025年部门政府性基金预算支出预算表</v>
      </c>
      <c r="B3" s="127" t="s">
        <v>425</v>
      </c>
      <c r="C3" s="128"/>
      <c r="D3" s="129"/>
      <c r="E3" s="129"/>
      <c r="F3" s="129"/>
    </row>
    <row r="4" ht="13.5" customHeight="1" spans="1:6">
      <c r="A4" s="5" t="s">
        <v>1</v>
      </c>
      <c r="B4" s="5" t="s">
        <v>426</v>
      </c>
      <c r="C4" s="124"/>
      <c r="D4" s="126"/>
      <c r="E4" s="126"/>
      <c r="F4" s="123" t="s">
        <v>2</v>
      </c>
    </row>
    <row r="5" ht="19.5" customHeight="1" spans="1:6">
      <c r="A5" s="130" t="s">
        <v>182</v>
      </c>
      <c r="B5" s="131" t="s">
        <v>74</v>
      </c>
      <c r="C5" s="130" t="s">
        <v>75</v>
      </c>
      <c r="D5" s="11" t="s">
        <v>427</v>
      </c>
      <c r="E5" s="12"/>
      <c r="F5" s="13"/>
    </row>
    <row r="6" ht="18.75" customHeight="1" spans="1:6">
      <c r="A6" s="132"/>
      <c r="B6" s="133"/>
      <c r="C6" s="132"/>
      <c r="D6" s="16" t="s">
        <v>56</v>
      </c>
      <c r="E6" s="11" t="s">
        <v>77</v>
      </c>
      <c r="F6" s="16" t="s">
        <v>78</v>
      </c>
    </row>
    <row r="7" ht="18.75" customHeight="1" spans="1:6">
      <c r="A7" s="69">
        <v>1</v>
      </c>
      <c r="B7" s="134" t="s">
        <v>85</v>
      </c>
      <c r="C7" s="69">
        <v>3</v>
      </c>
      <c r="D7" s="135">
        <v>4</v>
      </c>
      <c r="E7" s="135">
        <v>5</v>
      </c>
      <c r="F7" s="135">
        <v>6</v>
      </c>
    </row>
    <row r="8" ht="21" customHeight="1" spans="1:6">
      <c r="A8" s="21"/>
      <c r="B8" s="21"/>
      <c r="C8" s="21"/>
      <c r="D8" s="82"/>
      <c r="E8" s="82"/>
      <c r="F8" s="82"/>
    </row>
    <row r="9" ht="21" customHeight="1" spans="1:6">
      <c r="A9" s="21"/>
      <c r="B9" s="21"/>
      <c r="C9" s="21"/>
      <c r="D9" s="82"/>
      <c r="E9" s="82"/>
      <c r="F9" s="82"/>
    </row>
    <row r="10" ht="18.75" customHeight="1" spans="1:6">
      <c r="A10" s="136" t="s">
        <v>172</v>
      </c>
      <c r="B10" s="136" t="s">
        <v>172</v>
      </c>
      <c r="C10" s="137" t="s">
        <v>172</v>
      </c>
      <c r="D10" s="82"/>
      <c r="E10" s="82"/>
      <c r="F10" s="82"/>
    </row>
    <row r="13" customHeight="1" spans="1:1">
      <c r="A13" t="s">
        <v>428</v>
      </c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4"/>
  <sheetViews>
    <sheetView showZeros="0" workbookViewId="0">
      <pane ySplit="1" topLeftCell="A2" activePane="bottomLeft" state="frozen"/>
      <selection/>
      <selection pane="bottomLeft" activeCell="H10" sqref="H10"/>
    </sheetView>
  </sheetViews>
  <sheetFormatPr defaultColWidth="9.14166666666667" defaultRowHeight="14.25" customHeight="1"/>
  <cols>
    <col min="1" max="1" width="26.125" customWidth="1"/>
    <col min="2" max="2" width="22.625" customWidth="1"/>
    <col min="3" max="3" width="28.75" customWidth="1"/>
    <col min="4" max="4" width="26" customWidth="1"/>
    <col min="5" max="5" width="35.2833333333333" customWidth="1"/>
    <col min="6" max="6" width="7.70833333333333" customWidth="1"/>
    <col min="7" max="7" width="11.1416666666667" customWidth="1"/>
    <col min="8" max="8" width="13.2833333333333" customWidth="1"/>
    <col min="9" max="18" width="20" customWidth="1"/>
    <col min="19" max="19" width="19.85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5.75" customHeight="1" spans="2:19">
      <c r="B2" s="84"/>
      <c r="C2" s="84"/>
      <c r="R2" s="3"/>
      <c r="S2" s="3" t="s">
        <v>429</v>
      </c>
    </row>
    <row r="3" ht="41.25" customHeight="1" spans="1:19">
      <c r="A3" s="74" t="str">
        <f>"2025"&amp;"年部门政府采购预算表"</f>
        <v>2025年部门政府采购预算表</v>
      </c>
      <c r="B3" s="67"/>
      <c r="C3" s="67"/>
      <c r="D3" s="4"/>
      <c r="E3" s="4"/>
      <c r="F3" s="4"/>
      <c r="G3" s="4"/>
      <c r="H3" s="4"/>
      <c r="I3" s="4"/>
      <c r="J3" s="4"/>
      <c r="K3" s="4"/>
      <c r="L3" s="4"/>
      <c r="M3" s="67"/>
      <c r="N3" s="4"/>
      <c r="O3" s="4"/>
      <c r="P3" s="67"/>
      <c r="Q3" s="4"/>
      <c r="R3" s="67"/>
      <c r="S3" s="67"/>
    </row>
    <row r="4" ht="18.75" customHeight="1" spans="1:19">
      <c r="A4" s="112" t="s">
        <v>1</v>
      </c>
      <c r="B4" s="86"/>
      <c r="C4" s="86"/>
      <c r="D4" s="7"/>
      <c r="E4" s="7"/>
      <c r="F4" s="7"/>
      <c r="G4" s="7"/>
      <c r="H4" s="7"/>
      <c r="I4" s="7"/>
      <c r="J4" s="7"/>
      <c r="K4" s="7"/>
      <c r="L4" s="7"/>
      <c r="R4" s="8"/>
      <c r="S4" s="123" t="s">
        <v>2</v>
      </c>
    </row>
    <row r="5" ht="15.75" customHeight="1" spans="1:19">
      <c r="A5" s="10" t="s">
        <v>181</v>
      </c>
      <c r="B5" s="87" t="s">
        <v>182</v>
      </c>
      <c r="C5" s="87" t="s">
        <v>430</v>
      </c>
      <c r="D5" s="88" t="s">
        <v>431</v>
      </c>
      <c r="E5" s="88" t="s">
        <v>432</v>
      </c>
      <c r="F5" s="88" t="s">
        <v>433</v>
      </c>
      <c r="G5" s="88" t="s">
        <v>434</v>
      </c>
      <c r="H5" s="88" t="s">
        <v>435</v>
      </c>
      <c r="I5" s="101" t="s">
        <v>189</v>
      </c>
      <c r="J5" s="101"/>
      <c r="K5" s="101"/>
      <c r="L5" s="101"/>
      <c r="M5" s="102"/>
      <c r="N5" s="101"/>
      <c r="O5" s="101"/>
      <c r="P5" s="109"/>
      <c r="Q5" s="101"/>
      <c r="R5" s="102"/>
      <c r="S5" s="78"/>
    </row>
    <row r="6" ht="17.25" customHeight="1" spans="1:19">
      <c r="A6" s="15"/>
      <c r="B6" s="89"/>
      <c r="C6" s="89"/>
      <c r="D6" s="90"/>
      <c r="E6" s="90"/>
      <c r="F6" s="90"/>
      <c r="G6" s="90"/>
      <c r="H6" s="90"/>
      <c r="I6" s="90" t="s">
        <v>56</v>
      </c>
      <c r="J6" s="90" t="s">
        <v>59</v>
      </c>
      <c r="K6" s="90" t="s">
        <v>436</v>
      </c>
      <c r="L6" s="90" t="s">
        <v>437</v>
      </c>
      <c r="M6" s="103" t="s">
        <v>438</v>
      </c>
      <c r="N6" s="104" t="s">
        <v>439</v>
      </c>
      <c r="O6" s="104"/>
      <c r="P6" s="110"/>
      <c r="Q6" s="104"/>
      <c r="R6" s="111"/>
      <c r="S6" s="91"/>
    </row>
    <row r="7" ht="54" customHeight="1" spans="1:19">
      <c r="A7" s="18"/>
      <c r="B7" s="91"/>
      <c r="C7" s="91"/>
      <c r="D7" s="92"/>
      <c r="E7" s="92"/>
      <c r="F7" s="92"/>
      <c r="G7" s="92"/>
      <c r="H7" s="92"/>
      <c r="I7" s="92"/>
      <c r="J7" s="92" t="s">
        <v>58</v>
      </c>
      <c r="K7" s="92"/>
      <c r="L7" s="92"/>
      <c r="M7" s="105"/>
      <c r="N7" s="92" t="s">
        <v>58</v>
      </c>
      <c r="O7" s="92" t="s">
        <v>65</v>
      </c>
      <c r="P7" s="91" t="s">
        <v>66</v>
      </c>
      <c r="Q7" s="92" t="s">
        <v>67</v>
      </c>
      <c r="R7" s="105" t="s">
        <v>68</v>
      </c>
      <c r="S7" s="91" t="s">
        <v>69</v>
      </c>
    </row>
    <row r="8" ht="18" customHeight="1" spans="1:19">
      <c r="A8" s="113">
        <v>1</v>
      </c>
      <c r="B8" s="113" t="s">
        <v>85</v>
      </c>
      <c r="C8" s="114">
        <v>3</v>
      </c>
      <c r="D8" s="114">
        <v>4</v>
      </c>
      <c r="E8" s="113">
        <v>5</v>
      </c>
      <c r="F8" s="113">
        <v>6</v>
      </c>
      <c r="G8" s="113">
        <v>7</v>
      </c>
      <c r="H8" s="113">
        <v>8</v>
      </c>
      <c r="I8" s="113">
        <v>9</v>
      </c>
      <c r="J8" s="113">
        <v>10</v>
      </c>
      <c r="K8" s="113">
        <v>11</v>
      </c>
      <c r="L8" s="113">
        <v>12</v>
      </c>
      <c r="M8" s="113">
        <v>13</v>
      </c>
      <c r="N8" s="113">
        <v>14</v>
      </c>
      <c r="O8" s="113">
        <v>15</v>
      </c>
      <c r="P8" s="113">
        <v>16</v>
      </c>
      <c r="Q8" s="113">
        <v>17</v>
      </c>
      <c r="R8" s="113">
        <v>18</v>
      </c>
      <c r="S8" s="113">
        <v>19</v>
      </c>
    </row>
    <row r="9" ht="20" customHeight="1" spans="1:19">
      <c r="A9" s="115" t="s">
        <v>71</v>
      </c>
      <c r="B9" s="116" t="s">
        <v>71</v>
      </c>
      <c r="C9" s="116" t="s">
        <v>206</v>
      </c>
      <c r="D9" s="117" t="s">
        <v>440</v>
      </c>
      <c r="E9" s="117" t="s">
        <v>440</v>
      </c>
      <c r="F9" s="117" t="s">
        <v>330</v>
      </c>
      <c r="G9" s="118">
        <v>1</v>
      </c>
      <c r="H9" s="119"/>
      <c r="I9" s="119">
        <v>38920</v>
      </c>
      <c r="J9" s="119">
        <v>38920</v>
      </c>
      <c r="K9" s="113"/>
      <c r="L9" s="113"/>
      <c r="M9" s="113"/>
      <c r="N9" s="113"/>
      <c r="O9" s="113"/>
      <c r="P9" s="113"/>
      <c r="Q9" s="113"/>
      <c r="R9" s="113"/>
      <c r="S9" s="113"/>
    </row>
    <row r="10" ht="20" customHeight="1" spans="1:19">
      <c r="A10" s="115" t="s">
        <v>71</v>
      </c>
      <c r="B10" s="116" t="s">
        <v>71</v>
      </c>
      <c r="C10" s="116" t="s">
        <v>206</v>
      </c>
      <c r="D10" s="117" t="s">
        <v>441</v>
      </c>
      <c r="E10" s="117" t="s">
        <v>441</v>
      </c>
      <c r="F10" s="117" t="s">
        <v>330</v>
      </c>
      <c r="G10" s="118">
        <v>1</v>
      </c>
      <c r="H10" s="119"/>
      <c r="I10" s="119">
        <v>40000</v>
      </c>
      <c r="J10" s="119">
        <v>40000</v>
      </c>
      <c r="K10" s="113"/>
      <c r="L10" s="113"/>
      <c r="M10" s="113"/>
      <c r="N10" s="113"/>
      <c r="O10" s="113"/>
      <c r="P10" s="113"/>
      <c r="Q10" s="113"/>
      <c r="R10" s="113"/>
      <c r="S10" s="113"/>
    </row>
    <row r="11" ht="20" customHeight="1" spans="1:19">
      <c r="A11" s="115" t="s">
        <v>71</v>
      </c>
      <c r="B11" s="116" t="s">
        <v>71</v>
      </c>
      <c r="C11" s="116" t="s">
        <v>206</v>
      </c>
      <c r="D11" s="117" t="s">
        <v>442</v>
      </c>
      <c r="E11" s="117" t="s">
        <v>442</v>
      </c>
      <c r="F11" s="117" t="s">
        <v>330</v>
      </c>
      <c r="G11" s="118">
        <v>1</v>
      </c>
      <c r="H11" s="119"/>
      <c r="I11" s="119">
        <v>13000</v>
      </c>
      <c r="J11" s="119">
        <v>13000</v>
      </c>
      <c r="K11" s="113"/>
      <c r="L11" s="113"/>
      <c r="M11" s="113"/>
      <c r="N11" s="113"/>
      <c r="O11" s="113"/>
      <c r="P11" s="113"/>
      <c r="Q11" s="113"/>
      <c r="R11" s="113"/>
      <c r="S11" s="113"/>
    </row>
    <row r="12" ht="20" customHeight="1" spans="1:19">
      <c r="A12" s="115" t="s">
        <v>71</v>
      </c>
      <c r="B12" s="116" t="s">
        <v>71</v>
      </c>
      <c r="C12" s="116" t="s">
        <v>281</v>
      </c>
      <c r="D12" s="117" t="s">
        <v>443</v>
      </c>
      <c r="E12" s="117" t="s">
        <v>444</v>
      </c>
      <c r="F12" s="117" t="s">
        <v>330</v>
      </c>
      <c r="G12" s="118">
        <v>1</v>
      </c>
      <c r="H12" s="119">
        <v>462916</v>
      </c>
      <c r="I12" s="119">
        <v>462916</v>
      </c>
      <c r="J12" s="119">
        <v>462916</v>
      </c>
      <c r="K12" s="82"/>
      <c r="L12" s="82"/>
      <c r="M12" s="82"/>
      <c r="N12" s="82"/>
      <c r="O12" s="82"/>
      <c r="P12" s="82"/>
      <c r="Q12" s="82"/>
      <c r="R12" s="82"/>
      <c r="S12" s="82"/>
    </row>
    <row r="13" ht="21" customHeight="1" spans="1:19">
      <c r="A13" s="96" t="s">
        <v>172</v>
      </c>
      <c r="B13" s="97"/>
      <c r="C13" s="97"/>
      <c r="D13" s="98"/>
      <c r="E13" s="98"/>
      <c r="F13" s="98"/>
      <c r="G13" s="120"/>
      <c r="H13" s="119">
        <v>462916</v>
      </c>
      <c r="I13" s="119">
        <v>554836</v>
      </c>
      <c r="J13" s="119">
        <v>554836</v>
      </c>
      <c r="K13" s="82"/>
      <c r="L13" s="82"/>
      <c r="M13" s="82"/>
      <c r="N13" s="82"/>
      <c r="O13" s="82"/>
      <c r="P13" s="82"/>
      <c r="Q13" s="82"/>
      <c r="R13" s="82"/>
      <c r="S13" s="82"/>
    </row>
    <row r="14" ht="21" customHeight="1" spans="1:19">
      <c r="A14" s="112" t="s">
        <v>445</v>
      </c>
      <c r="B14" s="5"/>
      <c r="C14" s="5"/>
      <c r="D14" s="112"/>
      <c r="E14" s="112"/>
      <c r="F14" s="112"/>
      <c r="G14" s="121"/>
      <c r="H14" s="122"/>
      <c r="I14" s="122"/>
      <c r="J14" s="122"/>
      <c r="K14" s="122"/>
      <c r="L14" s="122"/>
      <c r="M14" s="122"/>
      <c r="N14" s="122"/>
      <c r="O14" s="122"/>
      <c r="P14" s="122"/>
      <c r="Q14" s="122"/>
      <c r="R14" s="122"/>
      <c r="S14" s="122"/>
    </row>
  </sheetData>
  <mergeCells count="19">
    <mergeCell ref="A3:S3"/>
    <mergeCell ref="A4:H4"/>
    <mergeCell ref="I5:S5"/>
    <mergeCell ref="N6:S6"/>
    <mergeCell ref="A13:G13"/>
    <mergeCell ref="A14:S14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13"/>
  <sheetViews>
    <sheetView showZeros="0" workbookViewId="0">
      <pane ySplit="1" topLeftCell="A2" activePane="bottomLeft" state="frozen"/>
      <selection/>
      <selection pane="bottomLeft" activeCell="A13" sqref="A13"/>
    </sheetView>
  </sheetViews>
  <sheetFormatPr defaultColWidth="9.14166666666667" defaultRowHeight="14.25" customHeight="1"/>
  <cols>
    <col min="1" max="5" width="39.1416666666667" customWidth="1"/>
    <col min="6" max="6" width="27.575" customWidth="1"/>
    <col min="7" max="7" width="28.575" customWidth="1"/>
    <col min="8" max="8" width="28.1416666666667" customWidth="1"/>
    <col min="9" max="9" width="39.1416666666667" customWidth="1"/>
    <col min="10" max="18" width="20.425" customWidth="1"/>
    <col min="19" max="20" width="20.2833333333333" customWidth="1"/>
  </cols>
  <sheetData>
    <row r="1" customHeight="1" spans="1:20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</row>
    <row r="2" ht="16.5" customHeight="1" spans="1:20">
      <c r="A2" s="83"/>
      <c r="B2" s="84"/>
      <c r="C2" s="84"/>
      <c r="D2" s="84"/>
      <c r="E2" s="84"/>
      <c r="F2" s="84"/>
      <c r="G2" s="84"/>
      <c r="H2" s="83"/>
      <c r="I2" s="83"/>
      <c r="J2" s="83"/>
      <c r="K2" s="83"/>
      <c r="L2" s="83"/>
      <c r="M2" s="83"/>
      <c r="N2" s="99"/>
      <c r="O2" s="83"/>
      <c r="P2" s="83"/>
      <c r="Q2" s="84"/>
      <c r="R2" s="83"/>
      <c r="S2" s="107"/>
      <c r="T2" s="107" t="s">
        <v>446</v>
      </c>
    </row>
    <row r="3" ht="41.25" customHeight="1" spans="1:20">
      <c r="A3" s="74" t="str">
        <f>"2025"&amp;"年部门政府购买服务预算表"</f>
        <v>2025年部门政府购买服务预算表</v>
      </c>
      <c r="B3" s="67"/>
      <c r="C3" s="67"/>
      <c r="D3" s="67"/>
      <c r="E3" s="67"/>
      <c r="F3" s="67"/>
      <c r="G3" s="67"/>
      <c r="H3" s="85"/>
      <c r="I3" s="85"/>
      <c r="J3" s="85"/>
      <c r="K3" s="85"/>
      <c r="L3" s="85"/>
      <c r="M3" s="85"/>
      <c r="N3" s="100"/>
      <c r="O3" s="85"/>
      <c r="P3" s="85"/>
      <c r="Q3" s="67"/>
      <c r="R3" s="85"/>
      <c r="S3" s="100"/>
      <c r="T3" s="67"/>
    </row>
    <row r="4" ht="22.5" customHeight="1" spans="1:20">
      <c r="A4" s="75" t="s">
        <v>1</v>
      </c>
      <c r="B4" s="86"/>
      <c r="C4" s="86"/>
      <c r="D4" s="86"/>
      <c r="E4" s="86"/>
      <c r="F4" s="86"/>
      <c r="G4" s="86"/>
      <c r="H4" s="76"/>
      <c r="I4" s="76"/>
      <c r="J4" s="76"/>
      <c r="K4" s="76"/>
      <c r="L4" s="76"/>
      <c r="M4" s="76"/>
      <c r="N4" s="99"/>
      <c r="O4" s="83"/>
      <c r="P4" s="83"/>
      <c r="Q4" s="84"/>
      <c r="R4" s="83"/>
      <c r="S4" s="108"/>
      <c r="T4" s="107" t="s">
        <v>2</v>
      </c>
    </row>
    <row r="5" ht="24" customHeight="1" spans="1:20">
      <c r="A5" s="10" t="s">
        <v>181</v>
      </c>
      <c r="B5" s="87" t="s">
        <v>182</v>
      </c>
      <c r="C5" s="87" t="s">
        <v>430</v>
      </c>
      <c r="D5" s="87" t="s">
        <v>447</v>
      </c>
      <c r="E5" s="87" t="s">
        <v>448</v>
      </c>
      <c r="F5" s="87" t="s">
        <v>449</v>
      </c>
      <c r="G5" s="87" t="s">
        <v>450</v>
      </c>
      <c r="H5" s="88" t="s">
        <v>451</v>
      </c>
      <c r="I5" s="88" t="s">
        <v>452</v>
      </c>
      <c r="J5" s="101" t="s">
        <v>189</v>
      </c>
      <c r="K5" s="101"/>
      <c r="L5" s="101"/>
      <c r="M5" s="101"/>
      <c r="N5" s="102"/>
      <c r="O5" s="101"/>
      <c r="P5" s="101"/>
      <c r="Q5" s="109"/>
      <c r="R5" s="101"/>
      <c r="S5" s="102"/>
      <c r="T5" s="78"/>
    </row>
    <row r="6" ht="24" customHeight="1" spans="1:20">
      <c r="A6" s="15"/>
      <c r="B6" s="89"/>
      <c r="C6" s="89"/>
      <c r="D6" s="89"/>
      <c r="E6" s="89"/>
      <c r="F6" s="89"/>
      <c r="G6" s="89"/>
      <c r="H6" s="90"/>
      <c r="I6" s="90"/>
      <c r="J6" s="90" t="s">
        <v>56</v>
      </c>
      <c r="K6" s="90" t="s">
        <v>59</v>
      </c>
      <c r="L6" s="90" t="s">
        <v>436</v>
      </c>
      <c r="M6" s="90" t="s">
        <v>437</v>
      </c>
      <c r="N6" s="103" t="s">
        <v>438</v>
      </c>
      <c r="O6" s="104" t="s">
        <v>439</v>
      </c>
      <c r="P6" s="104"/>
      <c r="Q6" s="110"/>
      <c r="R6" s="104"/>
      <c r="S6" s="111"/>
      <c r="T6" s="91"/>
    </row>
    <row r="7" ht="54" customHeight="1" spans="1:20">
      <c r="A7" s="18"/>
      <c r="B7" s="91"/>
      <c r="C7" s="91"/>
      <c r="D7" s="91"/>
      <c r="E7" s="91"/>
      <c r="F7" s="91"/>
      <c r="G7" s="91"/>
      <c r="H7" s="92"/>
      <c r="I7" s="92"/>
      <c r="J7" s="92"/>
      <c r="K7" s="92" t="s">
        <v>58</v>
      </c>
      <c r="L7" s="92"/>
      <c r="M7" s="92"/>
      <c r="N7" s="105"/>
      <c r="O7" s="92" t="s">
        <v>58</v>
      </c>
      <c r="P7" s="92" t="s">
        <v>65</v>
      </c>
      <c r="Q7" s="91" t="s">
        <v>66</v>
      </c>
      <c r="R7" s="92" t="s">
        <v>67</v>
      </c>
      <c r="S7" s="105" t="s">
        <v>68</v>
      </c>
      <c r="T7" s="91" t="s">
        <v>69</v>
      </c>
    </row>
    <row r="8" ht="17.25" customHeight="1" spans="1:20">
      <c r="A8" s="19">
        <v>1</v>
      </c>
      <c r="B8" s="91">
        <v>2</v>
      </c>
      <c r="C8" s="19">
        <v>3</v>
      </c>
      <c r="D8" s="19">
        <v>4</v>
      </c>
      <c r="E8" s="91">
        <v>5</v>
      </c>
      <c r="F8" s="19">
        <v>6</v>
      </c>
      <c r="G8" s="19">
        <v>7</v>
      </c>
      <c r="H8" s="91">
        <v>8</v>
      </c>
      <c r="I8" s="19">
        <v>9</v>
      </c>
      <c r="J8" s="19">
        <v>10</v>
      </c>
      <c r="K8" s="91">
        <v>11</v>
      </c>
      <c r="L8" s="19">
        <v>12</v>
      </c>
      <c r="M8" s="19">
        <v>13</v>
      </c>
      <c r="N8" s="91">
        <v>14</v>
      </c>
      <c r="O8" s="19">
        <v>15</v>
      </c>
      <c r="P8" s="19">
        <v>16</v>
      </c>
      <c r="Q8" s="91">
        <v>17</v>
      </c>
      <c r="R8" s="19">
        <v>18</v>
      </c>
      <c r="S8" s="19">
        <v>19</v>
      </c>
      <c r="T8" s="19">
        <v>20</v>
      </c>
    </row>
    <row r="9" ht="21" customHeight="1" spans="1:20">
      <c r="A9" s="93"/>
      <c r="B9" s="94"/>
      <c r="C9" s="94"/>
      <c r="D9" s="94"/>
      <c r="E9" s="94"/>
      <c r="F9" s="94"/>
      <c r="G9" s="94"/>
      <c r="H9" s="95"/>
      <c r="I9" s="95"/>
      <c r="J9" s="82"/>
      <c r="K9" s="82"/>
      <c r="L9" s="82"/>
      <c r="M9" s="82"/>
      <c r="N9" s="82"/>
      <c r="O9" s="82"/>
      <c r="P9" s="82"/>
      <c r="Q9" s="82"/>
      <c r="R9" s="82"/>
      <c r="S9" s="82"/>
      <c r="T9" s="82"/>
    </row>
    <row r="10" ht="21" customHeight="1" spans="1:20">
      <c r="A10" s="96" t="s">
        <v>172</v>
      </c>
      <c r="B10" s="97"/>
      <c r="C10" s="97"/>
      <c r="D10" s="97"/>
      <c r="E10" s="97"/>
      <c r="F10" s="97"/>
      <c r="G10" s="97"/>
      <c r="H10" s="98"/>
      <c r="I10" s="106"/>
      <c r="J10" s="82"/>
      <c r="K10" s="82"/>
      <c r="L10" s="82"/>
      <c r="M10" s="82"/>
      <c r="N10" s="82"/>
      <c r="O10" s="82"/>
      <c r="P10" s="82"/>
      <c r="Q10" s="82"/>
      <c r="R10" s="82"/>
      <c r="S10" s="82"/>
      <c r="T10" s="82"/>
    </row>
    <row r="13" customHeight="1" spans="1:1">
      <c r="A13" t="s">
        <v>453</v>
      </c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9.14166666666667" defaultRowHeight="14.25" customHeight="1" outlineLevelCol="4"/>
  <cols>
    <col min="1" max="1" width="37.7083333333333" customWidth="1"/>
    <col min="2" max="5" width="20" customWidth="1"/>
  </cols>
  <sheetData>
    <row r="1" customHeight="1" spans="1:5">
      <c r="A1" s="1"/>
      <c r="B1" s="1"/>
      <c r="C1" s="1"/>
      <c r="D1" s="1"/>
      <c r="E1" s="1"/>
    </row>
    <row r="2" ht="17.25" customHeight="1" spans="4:5">
      <c r="D2" s="73"/>
      <c r="E2" s="3" t="s">
        <v>454</v>
      </c>
    </row>
    <row r="3" ht="41.25" customHeight="1" spans="1:5">
      <c r="A3" s="74" t="str">
        <f>"2025"&amp;"年区对下转移支付预算表"</f>
        <v>2025年区对下转移支付预算表</v>
      </c>
      <c r="B3" s="4"/>
      <c r="C3" s="4"/>
      <c r="D3" s="4"/>
      <c r="E3" s="67"/>
    </row>
    <row r="4" ht="18" customHeight="1" spans="1:5">
      <c r="A4" s="75" t="s">
        <v>1</v>
      </c>
      <c r="B4" s="76"/>
      <c r="C4" s="76"/>
      <c r="D4" s="77"/>
      <c r="E4" s="8" t="s">
        <v>2</v>
      </c>
    </row>
    <row r="5" ht="19.5" customHeight="1" spans="1:5">
      <c r="A5" s="28" t="s">
        <v>455</v>
      </c>
      <c r="B5" s="11" t="s">
        <v>189</v>
      </c>
      <c r="C5" s="12"/>
      <c r="D5" s="12"/>
      <c r="E5" s="78"/>
    </row>
    <row r="6" ht="40.5" customHeight="1" spans="1:5">
      <c r="A6" s="19"/>
      <c r="B6" s="29" t="s">
        <v>56</v>
      </c>
      <c r="C6" s="10" t="s">
        <v>59</v>
      </c>
      <c r="D6" s="79" t="s">
        <v>436</v>
      </c>
      <c r="E6" s="80" t="s">
        <v>456</v>
      </c>
    </row>
    <row r="7" ht="19.5" customHeight="1" spans="1:5">
      <c r="A7" s="20">
        <v>1</v>
      </c>
      <c r="B7" s="20">
        <v>2</v>
      </c>
      <c r="C7" s="20">
        <v>3</v>
      </c>
      <c r="D7" s="81">
        <v>4</v>
      </c>
      <c r="E7" s="37">
        <v>5</v>
      </c>
    </row>
    <row r="8" ht="19.5" customHeight="1" spans="1:5">
      <c r="A8" s="30"/>
      <c r="B8" s="82"/>
      <c r="C8" s="82"/>
      <c r="D8" s="82"/>
      <c r="E8" s="82"/>
    </row>
    <row r="9" ht="19.5" customHeight="1" spans="1:5">
      <c r="A9" s="70"/>
      <c r="B9" s="82"/>
      <c r="C9" s="82"/>
      <c r="D9" s="82"/>
      <c r="E9" s="82"/>
    </row>
    <row r="12" customHeight="1" spans="1:1">
      <c r="A12" t="s">
        <v>457</v>
      </c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11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18.8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6.5" customHeight="1" spans="10:10">
      <c r="J2" s="3" t="s">
        <v>458</v>
      </c>
    </row>
    <row r="3" ht="41.25" customHeight="1" spans="1:10">
      <c r="A3" s="66" t="str">
        <f>"2025"&amp;"年区对下转移支付绩效目标表"</f>
        <v>2025年区对下转移支付绩效目标表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455</v>
      </c>
      <c r="B5" s="68" t="s">
        <v>285</v>
      </c>
      <c r="C5" s="68" t="s">
        <v>286</v>
      </c>
      <c r="D5" s="68" t="s">
        <v>287</v>
      </c>
      <c r="E5" s="68" t="s">
        <v>288</v>
      </c>
      <c r="F5" s="69" t="s">
        <v>289</v>
      </c>
      <c r="G5" s="68" t="s">
        <v>290</v>
      </c>
      <c r="H5" s="69" t="s">
        <v>291</v>
      </c>
      <c r="I5" s="69" t="s">
        <v>292</v>
      </c>
      <c r="J5" s="68" t="s">
        <v>293</v>
      </c>
    </row>
    <row r="6" ht="14.25" customHeight="1" spans="1:10">
      <c r="A6" s="68">
        <v>1</v>
      </c>
      <c r="B6" s="68">
        <v>2</v>
      </c>
      <c r="C6" s="68">
        <v>3</v>
      </c>
      <c r="D6" s="68">
        <v>4</v>
      </c>
      <c r="E6" s="68">
        <v>5</v>
      </c>
      <c r="F6" s="69">
        <v>6</v>
      </c>
      <c r="G6" s="68">
        <v>7</v>
      </c>
      <c r="H6" s="69">
        <v>8</v>
      </c>
      <c r="I6" s="69">
        <v>9</v>
      </c>
      <c r="J6" s="68">
        <v>10</v>
      </c>
    </row>
    <row r="7" ht="42" customHeight="1" spans="1:10">
      <c r="A7" s="30"/>
      <c r="B7" s="70"/>
      <c r="C7" s="70"/>
      <c r="D7" s="70"/>
      <c r="E7" s="71"/>
      <c r="F7" s="72"/>
      <c r="G7" s="71"/>
      <c r="H7" s="72"/>
      <c r="I7" s="72"/>
      <c r="J7" s="71"/>
    </row>
    <row r="8" ht="42" customHeight="1" spans="1:10">
      <c r="A8" s="30"/>
      <c r="B8" s="21"/>
      <c r="C8" s="21"/>
      <c r="D8" s="21"/>
      <c r="E8" s="30"/>
      <c r="F8" s="21"/>
      <c r="G8" s="30"/>
      <c r="H8" s="21"/>
      <c r="I8" s="21"/>
      <c r="J8" s="30"/>
    </row>
    <row r="11" ht="15" customHeight="1" spans="1:1">
      <c r="A11" t="s">
        <v>457</v>
      </c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12"/>
  <sheetViews>
    <sheetView showZeros="0" workbookViewId="0">
      <pane ySplit="1" topLeftCell="A2" activePane="bottomLeft" state="frozen"/>
      <selection/>
      <selection pane="bottomLeft" activeCell="A12" sqref="A12"/>
    </sheetView>
  </sheetViews>
  <sheetFormatPr defaultColWidth="10.425" defaultRowHeight="14.25" customHeight="1"/>
  <cols>
    <col min="1" max="3" width="33.7083333333333" customWidth="1"/>
    <col min="4" max="4" width="45.575" customWidth="1"/>
    <col min="5" max="5" width="27.575" customWidth="1"/>
    <col min="6" max="6" width="21.7083333333333" customWidth="1"/>
    <col min="7" max="9" width="26.2833333333333" customWidth="1"/>
  </cols>
  <sheetData>
    <row r="1" customHeight="1" spans="1:9">
      <c r="A1" s="1"/>
      <c r="B1" s="1"/>
      <c r="C1" s="1"/>
      <c r="D1" s="1"/>
      <c r="E1" s="1"/>
      <c r="F1" s="1"/>
      <c r="G1" s="1"/>
      <c r="H1" s="1"/>
      <c r="I1" s="1"/>
    </row>
    <row r="2" customHeight="1" spans="1:9">
      <c r="A2" s="39" t="s">
        <v>459</v>
      </c>
      <c r="B2" s="40"/>
      <c r="C2" s="40"/>
      <c r="D2" s="41"/>
      <c r="E2" s="41"/>
      <c r="F2" s="41"/>
      <c r="G2" s="40"/>
      <c r="H2" s="40"/>
      <c r="I2" s="41"/>
    </row>
    <row r="3" ht="41.25" customHeight="1" spans="1:9">
      <c r="A3" s="42" t="str">
        <f>"2025"&amp;"年新增资产配置预算表"</f>
        <v>2025年新增资产配置预算表</v>
      </c>
      <c r="B3" s="43"/>
      <c r="C3" s="43"/>
      <c r="D3" s="44"/>
      <c r="E3" s="44"/>
      <c r="F3" s="44"/>
      <c r="G3" s="43"/>
      <c r="H3" s="43"/>
      <c r="I3" s="44"/>
    </row>
    <row r="4" customHeight="1" spans="1:9">
      <c r="A4" s="45" t="s">
        <v>1</v>
      </c>
      <c r="B4" s="46"/>
      <c r="C4" s="46"/>
      <c r="D4" s="47"/>
      <c r="F4" s="44"/>
      <c r="G4" s="43"/>
      <c r="H4" s="43"/>
      <c r="I4" s="65" t="s">
        <v>2</v>
      </c>
    </row>
    <row r="5" ht="28.5" customHeight="1" spans="1:9">
      <c r="A5" s="48" t="s">
        <v>181</v>
      </c>
      <c r="B5" s="49" t="s">
        <v>182</v>
      </c>
      <c r="C5" s="50" t="s">
        <v>460</v>
      </c>
      <c r="D5" s="48" t="s">
        <v>461</v>
      </c>
      <c r="E5" s="48" t="s">
        <v>462</v>
      </c>
      <c r="F5" s="48" t="s">
        <v>463</v>
      </c>
      <c r="G5" s="49" t="s">
        <v>464</v>
      </c>
      <c r="H5" s="37"/>
      <c r="I5" s="48"/>
    </row>
    <row r="6" ht="21" customHeight="1" spans="1:9">
      <c r="A6" s="50"/>
      <c r="B6" s="51"/>
      <c r="C6" s="51"/>
      <c r="D6" s="52"/>
      <c r="E6" s="51"/>
      <c r="F6" s="51"/>
      <c r="G6" s="49" t="s">
        <v>434</v>
      </c>
      <c r="H6" s="49" t="s">
        <v>465</v>
      </c>
      <c r="I6" s="49" t="s">
        <v>466</v>
      </c>
    </row>
    <row r="7" ht="17.25" customHeight="1" spans="1:9">
      <c r="A7" s="53" t="s">
        <v>84</v>
      </c>
      <c r="B7" s="54"/>
      <c r="C7" s="55" t="s">
        <v>85</v>
      </c>
      <c r="D7" s="53" t="s">
        <v>86</v>
      </c>
      <c r="E7" s="56" t="s">
        <v>87</v>
      </c>
      <c r="F7" s="53" t="s">
        <v>88</v>
      </c>
      <c r="G7" s="55" t="s">
        <v>89</v>
      </c>
      <c r="H7" s="57" t="s">
        <v>90</v>
      </c>
      <c r="I7" s="56" t="s">
        <v>91</v>
      </c>
    </row>
    <row r="8" ht="19.5" customHeight="1" spans="1:9">
      <c r="A8" s="58"/>
      <c r="B8" s="32"/>
      <c r="C8" s="32"/>
      <c r="D8" s="30"/>
      <c r="E8" s="21"/>
      <c r="F8" s="57"/>
      <c r="G8" s="59"/>
      <c r="H8" s="60"/>
      <c r="I8" s="60"/>
    </row>
    <row r="9" ht="19.5" customHeight="1" spans="1:9">
      <c r="A9" s="61" t="s">
        <v>56</v>
      </c>
      <c r="B9" s="62"/>
      <c r="C9" s="62"/>
      <c r="D9" s="63"/>
      <c r="E9" s="64"/>
      <c r="F9" s="64"/>
      <c r="G9" s="59"/>
      <c r="H9" s="60"/>
      <c r="I9" s="60"/>
    </row>
    <row r="12" customHeight="1" spans="1:1">
      <c r="A12" t="s">
        <v>467</v>
      </c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14"/>
  <sheetViews>
    <sheetView showZeros="0" workbookViewId="0">
      <pane ySplit="1" topLeftCell="A2" activePane="bottomLeft" state="frozen"/>
      <selection/>
      <selection pane="bottomLeft" activeCell="A14" sqref="A14"/>
    </sheetView>
  </sheetViews>
  <sheetFormatPr defaultColWidth="9.14166666666667" defaultRowHeight="14.25" customHeight="1"/>
  <cols>
    <col min="1" max="1" width="19.2833333333333" customWidth="1"/>
    <col min="2" max="2" width="33.85" customWidth="1"/>
    <col min="3" max="3" width="23.85" customWidth="1"/>
    <col min="4" max="4" width="11.1416666666667" customWidth="1"/>
    <col min="5" max="5" width="17.7083333333333" customWidth="1"/>
    <col min="6" max="6" width="9.85" customWidth="1"/>
    <col min="7" max="7" width="17.7083333333333" customWidth="1"/>
    <col min="8" max="11" width="23.1416666666667" customWidth="1"/>
  </cols>
  <sheetData>
    <row r="1" customHeight="1" spans="1:11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customHeight="1" spans="4:11">
      <c r="D2" s="2"/>
      <c r="E2" s="2"/>
      <c r="F2" s="2"/>
      <c r="G2" s="2"/>
      <c r="K2" s="3" t="s">
        <v>468</v>
      </c>
    </row>
    <row r="3" ht="41.25" customHeight="1" spans="1:11">
      <c r="A3" s="4" t="str">
        <f>"2025"&amp;"年上级转移支付补助项目支出预算表"</f>
        <v>2025年上级转移支付补助项目支出预算表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</row>
    <row r="4" ht="13.5" customHeight="1" spans="1:11">
      <c r="A4" s="5" t="s">
        <v>1</v>
      </c>
      <c r="B4" s="6"/>
      <c r="C4" s="6"/>
      <c r="D4" s="6"/>
      <c r="E4" s="6"/>
      <c r="F4" s="6"/>
      <c r="G4" s="6"/>
      <c r="H4" s="7"/>
      <c r="I4" s="7"/>
      <c r="J4" s="7"/>
      <c r="K4" s="8" t="s">
        <v>2</v>
      </c>
    </row>
    <row r="5" ht="21.75" customHeight="1" spans="1:11">
      <c r="A5" s="9" t="s">
        <v>264</v>
      </c>
      <c r="B5" s="9" t="s">
        <v>184</v>
      </c>
      <c r="C5" s="9" t="s">
        <v>265</v>
      </c>
      <c r="D5" s="10" t="s">
        <v>185</v>
      </c>
      <c r="E5" s="10" t="s">
        <v>186</v>
      </c>
      <c r="F5" s="10" t="s">
        <v>266</v>
      </c>
      <c r="G5" s="10" t="s">
        <v>267</v>
      </c>
      <c r="H5" s="28" t="s">
        <v>56</v>
      </c>
      <c r="I5" s="11" t="s">
        <v>469</v>
      </c>
      <c r="J5" s="12"/>
      <c r="K5" s="13"/>
    </row>
    <row r="6" ht="21.75" customHeight="1" spans="1:11">
      <c r="A6" s="14"/>
      <c r="B6" s="14"/>
      <c r="C6" s="14"/>
      <c r="D6" s="15"/>
      <c r="E6" s="15"/>
      <c r="F6" s="15"/>
      <c r="G6" s="15"/>
      <c r="H6" s="29"/>
      <c r="I6" s="10" t="s">
        <v>59</v>
      </c>
      <c r="J6" s="10" t="s">
        <v>60</v>
      </c>
      <c r="K6" s="10" t="s">
        <v>61</v>
      </c>
    </row>
    <row r="7" ht="40.5" customHeight="1" spans="1:11">
      <c r="A7" s="17"/>
      <c r="B7" s="17"/>
      <c r="C7" s="17"/>
      <c r="D7" s="18"/>
      <c r="E7" s="18"/>
      <c r="F7" s="18"/>
      <c r="G7" s="18"/>
      <c r="H7" s="19"/>
      <c r="I7" s="18" t="s">
        <v>58</v>
      </c>
      <c r="J7" s="18"/>
      <c r="K7" s="18"/>
    </row>
    <row r="8" ht="15" customHeight="1" spans="1:11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  <c r="H8" s="20">
        <v>8</v>
      </c>
      <c r="I8" s="20">
        <v>9</v>
      </c>
      <c r="J8" s="37">
        <v>10</v>
      </c>
      <c r="K8" s="37">
        <v>11</v>
      </c>
    </row>
    <row r="9" ht="18.75" customHeight="1" spans="1:11">
      <c r="A9" s="30"/>
      <c r="B9" s="21"/>
      <c r="C9" s="30"/>
      <c r="D9" s="30"/>
      <c r="E9" s="30"/>
      <c r="F9" s="30"/>
      <c r="G9" s="30"/>
      <c r="H9" s="31"/>
      <c r="I9" s="38"/>
      <c r="J9" s="38"/>
      <c r="K9" s="31"/>
    </row>
    <row r="10" ht="18.75" customHeight="1" spans="1:11">
      <c r="A10" s="32"/>
      <c r="B10" s="21"/>
      <c r="C10" s="21"/>
      <c r="D10" s="21"/>
      <c r="E10" s="21"/>
      <c r="F10" s="21"/>
      <c r="G10" s="21"/>
      <c r="H10" s="33"/>
      <c r="I10" s="33"/>
      <c r="J10" s="33"/>
      <c r="K10" s="31"/>
    </row>
    <row r="11" ht="18.75" customHeight="1" spans="1:11">
      <c r="A11" s="34" t="s">
        <v>172</v>
      </c>
      <c r="B11" s="35"/>
      <c r="C11" s="35"/>
      <c r="D11" s="35"/>
      <c r="E11" s="35"/>
      <c r="F11" s="35"/>
      <c r="G11" s="36"/>
      <c r="H11" s="33"/>
      <c r="I11" s="33"/>
      <c r="J11" s="33"/>
      <c r="K11" s="31"/>
    </row>
    <row r="14" ht="19" customHeight="1" spans="1:1">
      <c r="A14" t="s">
        <v>470</v>
      </c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15"/>
  <sheetViews>
    <sheetView showZeros="0" workbookViewId="0">
      <pane ySplit="1" topLeftCell="A2" activePane="bottomLeft" state="frozen"/>
      <selection/>
      <selection pane="bottomLeft" activeCell="E21" sqref="E21"/>
    </sheetView>
  </sheetViews>
  <sheetFormatPr defaultColWidth="9.14166666666667" defaultRowHeight="14.25" customHeight="1" outlineLevelCol="6"/>
  <cols>
    <col min="1" max="1" width="35.2833333333333" customWidth="1"/>
    <col min="2" max="4" width="28" customWidth="1"/>
    <col min="5" max="7" width="23.85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ht="13.5" customHeight="1" spans="4:7">
      <c r="D2" s="2"/>
      <c r="G2" s="3" t="s">
        <v>471</v>
      </c>
    </row>
    <row r="3" ht="41.25" customHeight="1" spans="1:7">
      <c r="A3" s="4" t="str">
        <f>"2025"&amp;"年部门项目中期规划预算表"</f>
        <v>2025年部门项目中期规划预算表</v>
      </c>
      <c r="B3" s="4"/>
      <c r="C3" s="4"/>
      <c r="D3" s="4"/>
      <c r="E3" s="4"/>
      <c r="F3" s="4"/>
      <c r="G3" s="4"/>
    </row>
    <row r="4" ht="13.5" customHeight="1" spans="1:7">
      <c r="A4" s="5" t="s">
        <v>1</v>
      </c>
      <c r="B4" s="6"/>
      <c r="C4" s="6"/>
      <c r="D4" s="6"/>
      <c r="E4" s="7"/>
      <c r="F4" s="7"/>
      <c r="G4" s="8" t="s">
        <v>2</v>
      </c>
    </row>
    <row r="5" ht="21.75" customHeight="1" spans="1:7">
      <c r="A5" s="9" t="s">
        <v>265</v>
      </c>
      <c r="B5" s="9" t="s">
        <v>264</v>
      </c>
      <c r="C5" s="9" t="s">
        <v>184</v>
      </c>
      <c r="D5" s="10" t="s">
        <v>472</v>
      </c>
      <c r="E5" s="11" t="s">
        <v>59</v>
      </c>
      <c r="F5" s="12"/>
      <c r="G5" s="13"/>
    </row>
    <row r="6" ht="21.75" customHeight="1" spans="1:7">
      <c r="A6" s="14"/>
      <c r="B6" s="14"/>
      <c r="C6" s="14"/>
      <c r="D6" s="15"/>
      <c r="E6" s="16" t="str">
        <f>"2025"&amp;"年"</f>
        <v>2025年</v>
      </c>
      <c r="F6" s="10" t="str">
        <f>("2025"+1)&amp;"年"</f>
        <v>2026年</v>
      </c>
      <c r="G6" s="10" t="str">
        <f>("2025"+2)&amp;"年"</f>
        <v>2027年</v>
      </c>
    </row>
    <row r="7" ht="40.5" customHeight="1" spans="1:7">
      <c r="A7" s="17"/>
      <c r="B7" s="17"/>
      <c r="C7" s="17"/>
      <c r="D7" s="18"/>
      <c r="E7" s="19"/>
      <c r="F7" s="18" t="s">
        <v>58</v>
      </c>
      <c r="G7" s="18"/>
    </row>
    <row r="8" ht="15" customHeight="1" spans="1:7">
      <c r="A8" s="20">
        <v>1</v>
      </c>
      <c r="B8" s="20">
        <v>2</v>
      </c>
      <c r="C8" s="20">
        <v>3</v>
      </c>
      <c r="D8" s="20">
        <v>4</v>
      </c>
      <c r="E8" s="20">
        <v>5</v>
      </c>
      <c r="F8" s="20">
        <v>6</v>
      </c>
      <c r="G8" s="20">
        <v>7</v>
      </c>
    </row>
    <row r="9" ht="18" customHeight="1" spans="1:7">
      <c r="A9" s="21" t="s">
        <v>71</v>
      </c>
      <c r="B9" s="22"/>
      <c r="C9" s="22"/>
      <c r="D9" s="21"/>
      <c r="E9" s="23">
        <v>1411994</v>
      </c>
      <c r="F9" s="23">
        <v>1250000</v>
      </c>
      <c r="G9" s="23">
        <v>1250000</v>
      </c>
    </row>
    <row r="10" ht="18" customHeight="1" spans="1:7">
      <c r="A10" s="21"/>
      <c r="B10" s="21" t="s">
        <v>473</v>
      </c>
      <c r="C10" s="21" t="s">
        <v>272</v>
      </c>
      <c r="D10" s="21" t="s">
        <v>474</v>
      </c>
      <c r="E10" s="23">
        <v>20000</v>
      </c>
      <c r="F10" s="23"/>
      <c r="G10" s="23"/>
    </row>
    <row r="11" ht="18" customHeight="1" spans="1:7">
      <c r="A11" s="24"/>
      <c r="B11" s="21" t="s">
        <v>473</v>
      </c>
      <c r="C11" s="21" t="s">
        <v>274</v>
      </c>
      <c r="D11" s="21" t="s">
        <v>474</v>
      </c>
      <c r="E11" s="23">
        <v>177408</v>
      </c>
      <c r="F11" s="23"/>
      <c r="G11" s="23"/>
    </row>
    <row r="12" ht="18" customHeight="1" spans="1:7">
      <c r="A12" s="24"/>
      <c r="B12" s="21" t="s">
        <v>475</v>
      </c>
      <c r="C12" s="21" t="s">
        <v>277</v>
      </c>
      <c r="D12" s="21" t="s">
        <v>474</v>
      </c>
      <c r="E12" s="23">
        <v>462240</v>
      </c>
      <c r="F12" s="23">
        <v>470000</v>
      </c>
      <c r="G12" s="23">
        <v>470000</v>
      </c>
    </row>
    <row r="13" ht="18" customHeight="1" spans="1:7">
      <c r="A13" s="24"/>
      <c r="B13" s="21" t="s">
        <v>475</v>
      </c>
      <c r="C13" s="21" t="s">
        <v>281</v>
      </c>
      <c r="D13" s="21" t="s">
        <v>474</v>
      </c>
      <c r="E13" s="23">
        <v>612916</v>
      </c>
      <c r="F13" s="23">
        <v>620000</v>
      </c>
      <c r="G13" s="23">
        <v>620000</v>
      </c>
    </row>
    <row r="14" ht="18" customHeight="1" spans="1:7">
      <c r="A14" s="24"/>
      <c r="B14" s="21" t="s">
        <v>475</v>
      </c>
      <c r="C14" s="21" t="s">
        <v>283</v>
      </c>
      <c r="D14" s="21" t="s">
        <v>474</v>
      </c>
      <c r="E14" s="23">
        <v>139430</v>
      </c>
      <c r="F14" s="23">
        <v>160000</v>
      </c>
      <c r="G14" s="23">
        <v>160000</v>
      </c>
    </row>
    <row r="15" ht="18" customHeight="1" spans="1:7">
      <c r="A15" s="25" t="s">
        <v>56</v>
      </c>
      <c r="B15" s="26" t="s">
        <v>476</v>
      </c>
      <c r="C15" s="26"/>
      <c r="D15" s="27"/>
      <c r="E15" s="23">
        <v>1411994</v>
      </c>
      <c r="F15" s="23">
        <v>1250000</v>
      </c>
      <c r="G15" s="23">
        <v>1250000</v>
      </c>
    </row>
  </sheetData>
  <mergeCells count="11">
    <mergeCell ref="A3:G3"/>
    <mergeCell ref="A4:D4"/>
    <mergeCell ref="E5:G5"/>
    <mergeCell ref="A15:D15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11"/>
  <sheetViews>
    <sheetView showGridLines="0" showZeros="0" workbookViewId="0">
      <pane ySplit="1" topLeftCell="A2" activePane="bottomLeft" state="frozen"/>
      <selection/>
      <selection pane="bottomLeft" activeCell="C23" sqref="C23"/>
    </sheetView>
  </sheetViews>
  <sheetFormatPr defaultColWidth="8.575" defaultRowHeight="12.75" customHeight="1"/>
  <cols>
    <col min="1" max="1" width="15.8916666666667" customWidth="1"/>
    <col min="2" max="2" width="35" customWidth="1"/>
    <col min="3" max="19" width="22" customWidth="1"/>
  </cols>
  <sheetData>
    <row r="1" customHeight="1" spans="1:19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ht="17.25" customHeight="1" spans="1:1">
      <c r="A2" s="65" t="s">
        <v>53</v>
      </c>
    </row>
    <row r="3" ht="41.25" customHeight="1" spans="1:1">
      <c r="A3" s="42" t="str">
        <f>"2025"&amp;"年部门收入预算表"</f>
        <v>2025年部门收入预算表</v>
      </c>
    </row>
    <row r="4" ht="17.25" customHeight="1" spans="1:19">
      <c r="A4" s="45" t="s">
        <v>1</v>
      </c>
      <c r="B4" s="163"/>
      <c r="S4" s="47" t="s">
        <v>2</v>
      </c>
    </row>
    <row r="5" ht="21.75" customHeight="1" spans="1:19">
      <c r="A5" s="189" t="s">
        <v>54</v>
      </c>
      <c r="B5" s="190" t="s">
        <v>55</v>
      </c>
      <c r="C5" s="190" t="s">
        <v>56</v>
      </c>
      <c r="D5" s="191" t="s">
        <v>57</v>
      </c>
      <c r="E5" s="191"/>
      <c r="F5" s="191"/>
      <c r="G5" s="191"/>
      <c r="H5" s="191"/>
      <c r="I5" s="136"/>
      <c r="J5" s="191"/>
      <c r="K5" s="191"/>
      <c r="L5" s="191"/>
      <c r="M5" s="191"/>
      <c r="N5" s="198"/>
      <c r="O5" s="191" t="s">
        <v>46</v>
      </c>
      <c r="P5" s="191"/>
      <c r="Q5" s="191"/>
      <c r="R5" s="191"/>
      <c r="S5" s="198"/>
    </row>
    <row r="6" ht="27" customHeight="1" spans="1:19">
      <c r="A6" s="192"/>
      <c r="B6" s="193"/>
      <c r="C6" s="193"/>
      <c r="D6" s="193" t="s">
        <v>58</v>
      </c>
      <c r="E6" s="193" t="s">
        <v>59</v>
      </c>
      <c r="F6" s="193" t="s">
        <v>60</v>
      </c>
      <c r="G6" s="193" t="s">
        <v>61</v>
      </c>
      <c r="H6" s="193" t="s">
        <v>62</v>
      </c>
      <c r="I6" s="199" t="s">
        <v>63</v>
      </c>
      <c r="J6" s="200"/>
      <c r="K6" s="200"/>
      <c r="L6" s="200"/>
      <c r="M6" s="200"/>
      <c r="N6" s="201"/>
      <c r="O6" s="193" t="s">
        <v>58</v>
      </c>
      <c r="P6" s="193" t="s">
        <v>59</v>
      </c>
      <c r="Q6" s="193" t="s">
        <v>60</v>
      </c>
      <c r="R6" s="193" t="s">
        <v>61</v>
      </c>
      <c r="S6" s="193" t="s">
        <v>64</v>
      </c>
    </row>
    <row r="7" ht="30" customHeight="1" spans="1:19">
      <c r="A7" s="194"/>
      <c r="B7" s="106"/>
      <c r="C7" s="120"/>
      <c r="D7" s="120"/>
      <c r="E7" s="120"/>
      <c r="F7" s="120"/>
      <c r="G7" s="120"/>
      <c r="H7" s="120"/>
      <c r="I7" s="72" t="s">
        <v>58</v>
      </c>
      <c r="J7" s="201" t="s">
        <v>65</v>
      </c>
      <c r="K7" s="201" t="s">
        <v>66</v>
      </c>
      <c r="L7" s="201" t="s">
        <v>67</v>
      </c>
      <c r="M7" s="201" t="s">
        <v>68</v>
      </c>
      <c r="N7" s="201" t="s">
        <v>69</v>
      </c>
      <c r="O7" s="202"/>
      <c r="P7" s="202"/>
      <c r="Q7" s="202"/>
      <c r="R7" s="202"/>
      <c r="S7" s="120"/>
    </row>
    <row r="8" ht="15" customHeight="1" spans="1:19">
      <c r="A8" s="195">
        <v>1</v>
      </c>
      <c r="B8" s="195">
        <v>2</v>
      </c>
      <c r="C8" s="195">
        <v>3</v>
      </c>
      <c r="D8" s="195">
        <v>4</v>
      </c>
      <c r="E8" s="195">
        <v>5</v>
      </c>
      <c r="F8" s="195">
        <v>6</v>
      </c>
      <c r="G8" s="195">
        <v>7</v>
      </c>
      <c r="H8" s="195">
        <v>8</v>
      </c>
      <c r="I8" s="72">
        <v>9</v>
      </c>
      <c r="J8" s="195">
        <v>10</v>
      </c>
      <c r="K8" s="195">
        <v>11</v>
      </c>
      <c r="L8" s="195">
        <v>12</v>
      </c>
      <c r="M8" s="195">
        <v>13</v>
      </c>
      <c r="N8" s="195">
        <v>14</v>
      </c>
      <c r="O8" s="195">
        <v>15</v>
      </c>
      <c r="P8" s="195">
        <v>16</v>
      </c>
      <c r="Q8" s="195">
        <v>17</v>
      </c>
      <c r="R8" s="195">
        <v>18</v>
      </c>
      <c r="S8" s="195">
        <v>19</v>
      </c>
    </row>
    <row r="9" ht="18" customHeight="1" spans="1:19">
      <c r="A9" s="21" t="s">
        <v>70</v>
      </c>
      <c r="B9" s="21" t="s">
        <v>71</v>
      </c>
      <c r="C9" s="119">
        <v>9172259.68</v>
      </c>
      <c r="D9" s="119">
        <v>9172259.68</v>
      </c>
      <c r="E9" s="119">
        <v>9172259.68</v>
      </c>
      <c r="F9" s="82"/>
      <c r="G9" s="82"/>
      <c r="H9" s="82"/>
      <c r="I9" s="82"/>
      <c r="J9" s="82"/>
      <c r="K9" s="82"/>
      <c r="L9" s="82"/>
      <c r="M9" s="82"/>
      <c r="N9" s="82"/>
      <c r="O9" s="82"/>
      <c r="P9" s="82"/>
      <c r="Q9" s="82"/>
      <c r="R9" s="82"/>
      <c r="S9" s="82"/>
    </row>
    <row r="10" ht="18" customHeight="1" spans="1:19">
      <c r="A10" s="196" t="s">
        <v>72</v>
      </c>
      <c r="B10" s="196" t="s">
        <v>71</v>
      </c>
      <c r="C10" s="119">
        <v>9172259.68</v>
      </c>
      <c r="D10" s="119">
        <v>9172259.68</v>
      </c>
      <c r="E10" s="119">
        <v>9172259.68</v>
      </c>
      <c r="F10" s="82"/>
      <c r="G10" s="82"/>
      <c r="H10" s="82"/>
      <c r="I10" s="82"/>
      <c r="J10" s="82"/>
      <c r="K10" s="82"/>
      <c r="L10" s="82"/>
      <c r="M10" s="82"/>
      <c r="N10" s="82"/>
      <c r="O10" s="82"/>
      <c r="P10" s="82"/>
      <c r="Q10" s="82"/>
      <c r="R10" s="82"/>
      <c r="S10" s="82"/>
    </row>
    <row r="11" ht="18" customHeight="1" spans="1:19">
      <c r="A11" s="50" t="s">
        <v>56</v>
      </c>
      <c r="B11" s="197"/>
      <c r="C11" s="119">
        <v>9172259.68</v>
      </c>
      <c r="D11" s="119">
        <v>9172259.68</v>
      </c>
      <c r="E11" s="119">
        <v>9172259.68</v>
      </c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26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/>
  <cols>
    <col min="1" max="1" width="14.2833333333333" customWidth="1"/>
    <col min="2" max="2" width="37.575" customWidth="1"/>
    <col min="3" max="8" width="24.575" customWidth="1"/>
    <col min="9" max="9" width="26.7083333333333" customWidth="1"/>
    <col min="10" max="11" width="24.425" customWidth="1"/>
    <col min="12" max="15" width="24.575" customWidth="1"/>
  </cols>
  <sheetData>
    <row r="1" customHeight="1" spans="1: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ht="17.25" customHeight="1" spans="1:1">
      <c r="A2" s="47" t="s">
        <v>73</v>
      </c>
    </row>
    <row r="3" ht="41.25" customHeight="1" spans="1:1">
      <c r="A3" s="42" t="str">
        <f>"2025"&amp;"年部门支出预算表"</f>
        <v>2025年部门支出预算表</v>
      </c>
    </row>
    <row r="4" ht="17.25" customHeight="1" spans="1:15">
      <c r="A4" s="45" t="s">
        <v>1</v>
      </c>
      <c r="B4" s="163"/>
      <c r="O4" s="47" t="s">
        <v>2</v>
      </c>
    </row>
    <row r="5" ht="27" customHeight="1" spans="1:15">
      <c r="A5" s="175" t="s">
        <v>74</v>
      </c>
      <c r="B5" s="175" t="s">
        <v>75</v>
      </c>
      <c r="C5" s="175" t="s">
        <v>56</v>
      </c>
      <c r="D5" s="176" t="s">
        <v>59</v>
      </c>
      <c r="E5" s="177"/>
      <c r="F5" s="178"/>
      <c r="G5" s="179" t="s">
        <v>60</v>
      </c>
      <c r="H5" s="179" t="s">
        <v>61</v>
      </c>
      <c r="I5" s="179" t="s">
        <v>76</v>
      </c>
      <c r="J5" s="176" t="s">
        <v>63</v>
      </c>
      <c r="K5" s="177"/>
      <c r="L5" s="177"/>
      <c r="M5" s="177"/>
      <c r="N5" s="186"/>
      <c r="O5" s="187"/>
    </row>
    <row r="6" ht="42" customHeight="1" spans="1:15">
      <c r="A6" s="180"/>
      <c r="B6" s="180"/>
      <c r="C6" s="181"/>
      <c r="D6" s="182" t="s">
        <v>58</v>
      </c>
      <c r="E6" s="182" t="s">
        <v>77</v>
      </c>
      <c r="F6" s="182" t="s">
        <v>78</v>
      </c>
      <c r="G6" s="181"/>
      <c r="H6" s="181"/>
      <c r="I6" s="188"/>
      <c r="J6" s="182" t="s">
        <v>58</v>
      </c>
      <c r="K6" s="169" t="s">
        <v>79</v>
      </c>
      <c r="L6" s="169" t="s">
        <v>80</v>
      </c>
      <c r="M6" s="169" t="s">
        <v>81</v>
      </c>
      <c r="N6" s="169" t="s">
        <v>82</v>
      </c>
      <c r="O6" s="169" t="s">
        <v>83</v>
      </c>
    </row>
    <row r="7" ht="18" customHeight="1" spans="1:15">
      <c r="A7" s="53" t="s">
        <v>84</v>
      </c>
      <c r="B7" s="53" t="s">
        <v>85</v>
      </c>
      <c r="C7" s="53" t="s">
        <v>86</v>
      </c>
      <c r="D7" s="57" t="s">
        <v>87</v>
      </c>
      <c r="E7" s="57" t="s">
        <v>88</v>
      </c>
      <c r="F7" s="57" t="s">
        <v>89</v>
      </c>
      <c r="G7" s="57" t="s">
        <v>90</v>
      </c>
      <c r="H7" s="57" t="s">
        <v>91</v>
      </c>
      <c r="I7" s="57" t="s">
        <v>92</v>
      </c>
      <c r="J7" s="57" t="s">
        <v>93</v>
      </c>
      <c r="K7" s="57" t="s">
        <v>94</v>
      </c>
      <c r="L7" s="57" t="s">
        <v>95</v>
      </c>
      <c r="M7" s="57" t="s">
        <v>96</v>
      </c>
      <c r="N7" s="53" t="s">
        <v>97</v>
      </c>
      <c r="O7" s="57" t="s">
        <v>98</v>
      </c>
    </row>
    <row r="8" ht="18" customHeight="1" spans="1:15">
      <c r="A8" s="58" t="s">
        <v>99</v>
      </c>
      <c r="B8" s="58" t="s">
        <v>100</v>
      </c>
      <c r="C8" s="119">
        <v>1905140.48</v>
      </c>
      <c r="D8" s="119">
        <v>1905140.48</v>
      </c>
      <c r="E8" s="119">
        <v>1905140.48</v>
      </c>
      <c r="F8" s="119"/>
      <c r="G8" s="57"/>
      <c r="H8" s="57"/>
      <c r="I8" s="57"/>
      <c r="J8" s="57"/>
      <c r="K8" s="57"/>
      <c r="L8" s="57"/>
      <c r="M8" s="57"/>
      <c r="N8" s="53"/>
      <c r="O8" s="57"/>
    </row>
    <row r="9" ht="18" customHeight="1" spans="1:15">
      <c r="A9" s="183" t="s">
        <v>101</v>
      </c>
      <c r="B9" s="183" t="s">
        <v>102</v>
      </c>
      <c r="C9" s="119">
        <v>1893140.48</v>
      </c>
      <c r="D9" s="119">
        <v>1893140.48</v>
      </c>
      <c r="E9" s="119">
        <v>1893140.48</v>
      </c>
      <c r="F9" s="119"/>
      <c r="G9" s="57"/>
      <c r="H9" s="57"/>
      <c r="I9" s="57"/>
      <c r="J9" s="57"/>
      <c r="K9" s="57"/>
      <c r="L9" s="57"/>
      <c r="M9" s="57"/>
      <c r="N9" s="53"/>
      <c r="O9" s="57"/>
    </row>
    <row r="10" ht="18" customHeight="1" spans="1:15">
      <c r="A10" s="184" t="s">
        <v>103</v>
      </c>
      <c r="B10" s="184" t="s">
        <v>104</v>
      </c>
      <c r="C10" s="119">
        <v>1272000</v>
      </c>
      <c r="D10" s="119">
        <v>1272000</v>
      </c>
      <c r="E10" s="119">
        <v>1272000</v>
      </c>
      <c r="F10" s="119"/>
      <c r="G10" s="57"/>
      <c r="H10" s="57"/>
      <c r="I10" s="57"/>
      <c r="J10" s="57"/>
      <c r="K10" s="57"/>
      <c r="L10" s="57"/>
      <c r="M10" s="57"/>
      <c r="N10" s="53"/>
      <c r="O10" s="57"/>
    </row>
    <row r="11" ht="18" customHeight="1" spans="1:15">
      <c r="A11" s="184" t="s">
        <v>105</v>
      </c>
      <c r="B11" s="184" t="s">
        <v>106</v>
      </c>
      <c r="C11" s="119">
        <v>421140.48</v>
      </c>
      <c r="D11" s="119">
        <v>421140.48</v>
      </c>
      <c r="E11" s="119">
        <v>421140.48</v>
      </c>
      <c r="F11" s="119"/>
      <c r="G11" s="57"/>
      <c r="H11" s="57"/>
      <c r="I11" s="57"/>
      <c r="J11" s="57"/>
      <c r="K11" s="57"/>
      <c r="L11" s="57"/>
      <c r="M11" s="57"/>
      <c r="N11" s="53"/>
      <c r="O11" s="57"/>
    </row>
    <row r="12" ht="18" customHeight="1" spans="1:15">
      <c r="A12" s="184" t="s">
        <v>107</v>
      </c>
      <c r="B12" s="184" t="s">
        <v>108</v>
      </c>
      <c r="C12" s="119">
        <v>200000</v>
      </c>
      <c r="D12" s="119">
        <v>200000</v>
      </c>
      <c r="E12" s="119">
        <v>200000</v>
      </c>
      <c r="F12" s="119"/>
      <c r="G12" s="57"/>
      <c r="H12" s="57"/>
      <c r="I12" s="57"/>
      <c r="J12" s="57"/>
      <c r="K12" s="57"/>
      <c r="L12" s="57"/>
      <c r="M12" s="57"/>
      <c r="N12" s="53"/>
      <c r="O12" s="57"/>
    </row>
    <row r="13" ht="18" customHeight="1" spans="1:15">
      <c r="A13" s="183" t="s">
        <v>109</v>
      </c>
      <c r="B13" s="183" t="s">
        <v>110</v>
      </c>
      <c r="C13" s="119">
        <v>12000</v>
      </c>
      <c r="D13" s="119">
        <v>12000</v>
      </c>
      <c r="E13" s="119">
        <v>12000</v>
      </c>
      <c r="F13" s="119"/>
      <c r="G13" s="57"/>
      <c r="H13" s="57"/>
      <c r="I13" s="57"/>
      <c r="J13" s="57"/>
      <c r="K13" s="57"/>
      <c r="L13" s="57"/>
      <c r="M13" s="57"/>
      <c r="N13" s="53"/>
      <c r="O13" s="57"/>
    </row>
    <row r="14" ht="18" customHeight="1" spans="1:15">
      <c r="A14" s="184" t="s">
        <v>111</v>
      </c>
      <c r="B14" s="184" t="s">
        <v>112</v>
      </c>
      <c r="C14" s="119">
        <v>12000</v>
      </c>
      <c r="D14" s="119">
        <v>12000</v>
      </c>
      <c r="E14" s="119">
        <v>12000</v>
      </c>
      <c r="F14" s="119"/>
      <c r="G14" s="57"/>
      <c r="H14" s="57"/>
      <c r="I14" s="57"/>
      <c r="J14" s="57"/>
      <c r="K14" s="57"/>
      <c r="L14" s="57"/>
      <c r="M14" s="57"/>
      <c r="N14" s="53"/>
      <c r="O14" s="57"/>
    </row>
    <row r="15" ht="18" customHeight="1" spans="1:15">
      <c r="A15" s="58" t="s">
        <v>113</v>
      </c>
      <c r="B15" s="58" t="s">
        <v>114</v>
      </c>
      <c r="C15" s="119">
        <v>567162.84</v>
      </c>
      <c r="D15" s="119">
        <v>567162.84</v>
      </c>
      <c r="E15" s="119">
        <v>567162.84</v>
      </c>
      <c r="F15" s="119"/>
      <c r="G15" s="57"/>
      <c r="H15" s="57"/>
      <c r="I15" s="57"/>
      <c r="J15" s="57"/>
      <c r="K15" s="57"/>
      <c r="L15" s="57"/>
      <c r="M15" s="57"/>
      <c r="N15" s="53"/>
      <c r="O15" s="57"/>
    </row>
    <row r="16" ht="18" customHeight="1" spans="1:15">
      <c r="A16" s="183" t="s">
        <v>115</v>
      </c>
      <c r="B16" s="183" t="s">
        <v>116</v>
      </c>
      <c r="C16" s="119">
        <v>567162.84</v>
      </c>
      <c r="D16" s="119">
        <v>567162.84</v>
      </c>
      <c r="E16" s="119">
        <v>567162.84</v>
      </c>
      <c r="F16" s="119"/>
      <c r="G16" s="57"/>
      <c r="H16" s="57"/>
      <c r="I16" s="57"/>
      <c r="J16" s="57"/>
      <c r="K16" s="57"/>
      <c r="L16" s="57"/>
      <c r="M16" s="57"/>
      <c r="N16" s="53"/>
      <c r="O16" s="57"/>
    </row>
    <row r="17" ht="18" customHeight="1" spans="1:15">
      <c r="A17" s="184" t="s">
        <v>117</v>
      </c>
      <c r="B17" s="184" t="s">
        <v>118</v>
      </c>
      <c r="C17" s="119">
        <v>207938.76</v>
      </c>
      <c r="D17" s="119">
        <v>207938.76</v>
      </c>
      <c r="E17" s="119">
        <v>207938.76</v>
      </c>
      <c r="F17" s="119"/>
      <c r="G17" s="57"/>
      <c r="H17" s="57"/>
      <c r="I17" s="57"/>
      <c r="J17" s="57"/>
      <c r="K17" s="57"/>
      <c r="L17" s="57"/>
      <c r="M17" s="57"/>
      <c r="N17" s="53"/>
      <c r="O17" s="57"/>
    </row>
    <row r="18" ht="18" customHeight="1" spans="1:15">
      <c r="A18" s="184" t="s">
        <v>119</v>
      </c>
      <c r="B18" s="184" t="s">
        <v>120</v>
      </c>
      <c r="C18" s="119">
        <v>306840.96</v>
      </c>
      <c r="D18" s="119">
        <v>306840.96</v>
      </c>
      <c r="E18" s="119">
        <v>306840.96</v>
      </c>
      <c r="F18" s="119"/>
      <c r="G18" s="57"/>
      <c r="H18" s="57"/>
      <c r="I18" s="57"/>
      <c r="J18" s="57"/>
      <c r="K18" s="57"/>
      <c r="L18" s="57"/>
      <c r="M18" s="57"/>
      <c r="N18" s="53"/>
      <c r="O18" s="57"/>
    </row>
    <row r="19" ht="18" customHeight="1" spans="1:15">
      <c r="A19" s="184" t="s">
        <v>121</v>
      </c>
      <c r="B19" s="184" t="s">
        <v>122</v>
      </c>
      <c r="C19" s="119">
        <v>52383.12</v>
      </c>
      <c r="D19" s="119">
        <v>52383.12</v>
      </c>
      <c r="E19" s="119">
        <v>52383.12</v>
      </c>
      <c r="F19" s="119"/>
      <c r="G19" s="57"/>
      <c r="H19" s="57"/>
      <c r="I19" s="57"/>
      <c r="J19" s="57"/>
      <c r="K19" s="57"/>
      <c r="L19" s="57"/>
      <c r="M19" s="57"/>
      <c r="N19" s="53"/>
      <c r="O19" s="57"/>
    </row>
    <row r="20" ht="18" customHeight="1" spans="1:15">
      <c r="A20" s="58" t="s">
        <v>123</v>
      </c>
      <c r="B20" s="58" t="s">
        <v>124</v>
      </c>
      <c r="C20" s="119">
        <v>6359324.36</v>
      </c>
      <c r="D20" s="119">
        <v>6359324.36</v>
      </c>
      <c r="E20" s="119">
        <v>4947330.36</v>
      </c>
      <c r="F20" s="119">
        <v>1411994</v>
      </c>
      <c r="G20" s="57"/>
      <c r="H20" s="57"/>
      <c r="I20" s="57"/>
      <c r="J20" s="57"/>
      <c r="K20" s="57"/>
      <c r="L20" s="57"/>
      <c r="M20" s="57"/>
      <c r="N20" s="53"/>
      <c r="O20" s="57"/>
    </row>
    <row r="21" ht="18" customHeight="1" spans="1:15">
      <c r="A21" s="183" t="s">
        <v>125</v>
      </c>
      <c r="B21" s="183" t="s">
        <v>126</v>
      </c>
      <c r="C21" s="119">
        <v>6359324.36</v>
      </c>
      <c r="D21" s="119">
        <v>6359324.36</v>
      </c>
      <c r="E21" s="119">
        <v>4947330.36</v>
      </c>
      <c r="F21" s="119">
        <v>1411994</v>
      </c>
      <c r="G21" s="57"/>
      <c r="H21" s="57"/>
      <c r="I21" s="57"/>
      <c r="J21" s="57"/>
      <c r="K21" s="57"/>
      <c r="L21" s="57"/>
      <c r="M21" s="57"/>
      <c r="N21" s="53"/>
      <c r="O21" s="57"/>
    </row>
    <row r="22" ht="18" customHeight="1" spans="1:15">
      <c r="A22" s="184" t="s">
        <v>127</v>
      </c>
      <c r="B22" s="184" t="s">
        <v>126</v>
      </c>
      <c r="C22" s="119">
        <v>6359324.36</v>
      </c>
      <c r="D22" s="119">
        <v>6359324.36</v>
      </c>
      <c r="E22" s="119">
        <v>4947330.36</v>
      </c>
      <c r="F22" s="119">
        <v>1411994</v>
      </c>
      <c r="G22" s="57"/>
      <c r="H22" s="57"/>
      <c r="I22" s="57"/>
      <c r="J22" s="57"/>
      <c r="K22" s="57"/>
      <c r="L22" s="57"/>
      <c r="M22" s="57"/>
      <c r="N22" s="53"/>
      <c r="O22" s="57"/>
    </row>
    <row r="23" ht="18" customHeight="1" spans="1:15">
      <c r="A23" s="58" t="s">
        <v>128</v>
      </c>
      <c r="B23" s="58" t="s">
        <v>129</v>
      </c>
      <c r="C23" s="119">
        <v>340632</v>
      </c>
      <c r="D23" s="119">
        <v>340632</v>
      </c>
      <c r="E23" s="119">
        <v>340632</v>
      </c>
      <c r="F23" s="119"/>
      <c r="G23" s="57"/>
      <c r="H23" s="57"/>
      <c r="I23" s="57"/>
      <c r="J23" s="57"/>
      <c r="K23" s="57"/>
      <c r="L23" s="57"/>
      <c r="M23" s="57"/>
      <c r="N23" s="53"/>
      <c r="O23" s="57"/>
    </row>
    <row r="24" ht="18" customHeight="1" spans="1:15">
      <c r="A24" s="183" t="s">
        <v>130</v>
      </c>
      <c r="B24" s="183" t="s">
        <v>131</v>
      </c>
      <c r="C24" s="119">
        <v>340632</v>
      </c>
      <c r="D24" s="119">
        <v>340632</v>
      </c>
      <c r="E24" s="119">
        <v>340632</v>
      </c>
      <c r="F24" s="119"/>
      <c r="G24" s="57"/>
      <c r="H24" s="57"/>
      <c r="I24" s="57"/>
      <c r="J24" s="57"/>
      <c r="K24" s="57"/>
      <c r="L24" s="57"/>
      <c r="M24" s="57"/>
      <c r="N24" s="53"/>
      <c r="O24" s="57"/>
    </row>
    <row r="25" ht="18" customHeight="1" spans="1:15">
      <c r="A25" s="184" t="s">
        <v>132</v>
      </c>
      <c r="B25" s="184" t="s">
        <v>133</v>
      </c>
      <c r="C25" s="119">
        <v>340632</v>
      </c>
      <c r="D25" s="119">
        <v>340632</v>
      </c>
      <c r="E25" s="119">
        <v>340632</v>
      </c>
      <c r="F25" s="119"/>
      <c r="G25" s="57"/>
      <c r="H25" s="57"/>
      <c r="I25" s="57"/>
      <c r="J25" s="57"/>
      <c r="K25" s="57"/>
      <c r="L25" s="57"/>
      <c r="M25" s="57"/>
      <c r="N25" s="53"/>
      <c r="O25" s="57"/>
    </row>
    <row r="26" ht="21" customHeight="1" spans="1:15">
      <c r="A26" s="185" t="s">
        <v>56</v>
      </c>
      <c r="B26" s="36"/>
      <c r="C26" s="119">
        <v>9172259.68</v>
      </c>
      <c r="D26" s="119">
        <v>9172259.68</v>
      </c>
      <c r="E26" s="119">
        <v>7760265.68</v>
      </c>
      <c r="F26" s="119">
        <v>1411994</v>
      </c>
      <c r="G26" s="82"/>
      <c r="H26" s="82"/>
      <c r="I26" s="82"/>
      <c r="J26" s="82"/>
      <c r="K26" s="82"/>
      <c r="L26" s="82"/>
      <c r="M26" s="82"/>
      <c r="N26" s="82"/>
      <c r="O26" s="82"/>
    </row>
  </sheetData>
  <mergeCells count="12">
    <mergeCell ref="A2:O2"/>
    <mergeCell ref="A3:O3"/>
    <mergeCell ref="A4:B4"/>
    <mergeCell ref="D5:F5"/>
    <mergeCell ref="J5:O5"/>
    <mergeCell ref="A26:B26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5"/>
  <sheetViews>
    <sheetView showGridLines="0" showZeros="0" workbookViewId="0">
      <pane ySplit="1" topLeftCell="A2" activePane="bottomLeft" state="frozen"/>
      <selection/>
      <selection pane="bottomLeft" activeCell="A4" sqref="A4:B4"/>
    </sheetView>
  </sheetViews>
  <sheetFormatPr defaultColWidth="8.575" defaultRowHeight="12.75" customHeight="1" outlineLevelCol="3"/>
  <cols>
    <col min="1" max="4" width="35.575" customWidth="1"/>
  </cols>
  <sheetData>
    <row r="1" customHeight="1" spans="1:4">
      <c r="A1" s="1"/>
      <c r="B1" s="1"/>
      <c r="C1" s="1"/>
      <c r="D1" s="1"/>
    </row>
    <row r="2" ht="15" customHeight="1" spans="1:4">
      <c r="A2" s="43"/>
      <c r="B2" s="47"/>
      <c r="C2" s="47"/>
      <c r="D2" s="47" t="s">
        <v>134</v>
      </c>
    </row>
    <row r="3" ht="41.25" customHeight="1" spans="1:1">
      <c r="A3" s="42" t="str">
        <f>"2025"&amp;"年部门财政拨款收支预算总表"</f>
        <v>2025年部门财政拨款收支预算总表</v>
      </c>
    </row>
    <row r="4" ht="17.25" customHeight="1" spans="1:4">
      <c r="A4" s="45" t="s">
        <v>1</v>
      </c>
      <c r="B4" s="163"/>
      <c r="D4" s="47" t="s">
        <v>2</v>
      </c>
    </row>
    <row r="5" ht="17.25" customHeight="1" spans="1:4">
      <c r="A5" s="169" t="s">
        <v>3</v>
      </c>
      <c r="B5" s="170"/>
      <c r="C5" s="169" t="s">
        <v>4</v>
      </c>
      <c r="D5" s="170"/>
    </row>
    <row r="6" ht="18.75" customHeight="1" spans="1:4">
      <c r="A6" s="169" t="s">
        <v>5</v>
      </c>
      <c r="B6" s="169" t="s">
        <v>6</v>
      </c>
      <c r="C6" s="169" t="s">
        <v>7</v>
      </c>
      <c r="D6" s="169" t="s">
        <v>6</v>
      </c>
    </row>
    <row r="7" ht="16.5" customHeight="1" spans="1:4">
      <c r="A7" s="171" t="s">
        <v>135</v>
      </c>
      <c r="B7" s="119">
        <v>9172259.68</v>
      </c>
      <c r="C7" s="171" t="s">
        <v>136</v>
      </c>
      <c r="D7" s="119">
        <v>9172259.68</v>
      </c>
    </row>
    <row r="8" ht="16.5" customHeight="1" spans="1:4">
      <c r="A8" s="171" t="s">
        <v>137</v>
      </c>
      <c r="B8" s="119">
        <v>9172259.68</v>
      </c>
      <c r="C8" s="171" t="s">
        <v>138</v>
      </c>
      <c r="D8" s="119"/>
    </row>
    <row r="9" ht="16.5" customHeight="1" spans="1:4">
      <c r="A9" s="171" t="s">
        <v>139</v>
      </c>
      <c r="B9" s="82"/>
      <c r="C9" s="171" t="s">
        <v>140</v>
      </c>
      <c r="D9" s="119"/>
    </row>
    <row r="10" ht="16.5" customHeight="1" spans="1:4">
      <c r="A10" s="171" t="s">
        <v>141</v>
      </c>
      <c r="B10" s="82"/>
      <c r="C10" s="171" t="s">
        <v>142</v>
      </c>
      <c r="D10" s="119"/>
    </row>
    <row r="11" ht="16.5" customHeight="1" spans="1:4">
      <c r="A11" s="171" t="s">
        <v>143</v>
      </c>
      <c r="B11" s="82"/>
      <c r="C11" s="171" t="s">
        <v>144</v>
      </c>
      <c r="D11" s="119"/>
    </row>
    <row r="12" ht="16.5" customHeight="1" spans="1:4">
      <c r="A12" s="171" t="s">
        <v>137</v>
      </c>
      <c r="B12" s="82"/>
      <c r="C12" s="171" t="s">
        <v>145</v>
      </c>
      <c r="D12" s="119"/>
    </row>
    <row r="13" ht="16.5" customHeight="1" spans="1:4">
      <c r="A13" s="172" t="s">
        <v>139</v>
      </c>
      <c r="B13" s="82"/>
      <c r="C13" s="70" t="s">
        <v>146</v>
      </c>
      <c r="D13" s="119"/>
    </row>
    <row r="14" ht="16.5" customHeight="1" spans="1:4">
      <c r="A14" s="172" t="s">
        <v>141</v>
      </c>
      <c r="B14" s="82"/>
      <c r="C14" s="70" t="s">
        <v>147</v>
      </c>
      <c r="D14" s="119"/>
    </row>
    <row r="15" ht="16.5" customHeight="1" spans="1:4">
      <c r="A15" s="173"/>
      <c r="B15" s="82"/>
      <c r="C15" s="70" t="s">
        <v>148</v>
      </c>
      <c r="D15" s="119">
        <v>1905140.48</v>
      </c>
    </row>
    <row r="16" ht="16.5" customHeight="1" spans="1:4">
      <c r="A16" s="173"/>
      <c r="B16" s="82"/>
      <c r="C16" s="70" t="s">
        <v>149</v>
      </c>
      <c r="D16" s="119">
        <v>567162.84</v>
      </c>
    </row>
    <row r="17" ht="16.5" customHeight="1" spans="1:4">
      <c r="A17" s="173"/>
      <c r="B17" s="82"/>
      <c r="C17" s="70" t="s">
        <v>150</v>
      </c>
      <c r="D17" s="119"/>
    </row>
    <row r="18" ht="16.5" customHeight="1" spans="1:4">
      <c r="A18" s="173"/>
      <c r="B18" s="82"/>
      <c r="C18" s="70" t="s">
        <v>151</v>
      </c>
      <c r="D18" s="119">
        <v>6359324.36</v>
      </c>
    </row>
    <row r="19" ht="16.5" customHeight="1" spans="1:4">
      <c r="A19" s="173"/>
      <c r="B19" s="82"/>
      <c r="C19" s="70" t="s">
        <v>152</v>
      </c>
      <c r="D19" s="119"/>
    </row>
    <row r="20" ht="16.5" customHeight="1" spans="1:4">
      <c r="A20" s="173"/>
      <c r="B20" s="82"/>
      <c r="C20" s="70" t="s">
        <v>153</v>
      </c>
      <c r="D20" s="119"/>
    </row>
    <row r="21" ht="16.5" customHeight="1" spans="1:4">
      <c r="A21" s="173"/>
      <c r="B21" s="82"/>
      <c r="C21" s="70" t="s">
        <v>154</v>
      </c>
      <c r="D21" s="119"/>
    </row>
    <row r="22" ht="16.5" customHeight="1" spans="1:4">
      <c r="A22" s="173"/>
      <c r="B22" s="82"/>
      <c r="C22" s="70" t="s">
        <v>155</v>
      </c>
      <c r="D22" s="119"/>
    </row>
    <row r="23" ht="16.5" customHeight="1" spans="1:4">
      <c r="A23" s="173"/>
      <c r="B23" s="82"/>
      <c r="C23" s="70" t="s">
        <v>156</v>
      </c>
      <c r="D23" s="119"/>
    </row>
    <row r="24" ht="16.5" customHeight="1" spans="1:4">
      <c r="A24" s="173"/>
      <c r="B24" s="82"/>
      <c r="C24" s="70" t="s">
        <v>157</v>
      </c>
      <c r="D24" s="119"/>
    </row>
    <row r="25" ht="16.5" customHeight="1" spans="1:4">
      <c r="A25" s="173"/>
      <c r="B25" s="82"/>
      <c r="C25" s="70" t="s">
        <v>158</v>
      </c>
      <c r="D25" s="119"/>
    </row>
    <row r="26" ht="16.5" customHeight="1" spans="1:4">
      <c r="A26" s="173"/>
      <c r="B26" s="82"/>
      <c r="C26" s="70" t="s">
        <v>159</v>
      </c>
      <c r="D26" s="119">
        <v>340632</v>
      </c>
    </row>
    <row r="27" ht="16.5" customHeight="1" spans="1:4">
      <c r="A27" s="173"/>
      <c r="B27" s="82"/>
      <c r="C27" s="70" t="s">
        <v>160</v>
      </c>
      <c r="D27" s="82"/>
    </row>
    <row r="28" ht="16.5" customHeight="1" spans="1:4">
      <c r="A28" s="173"/>
      <c r="B28" s="82"/>
      <c r="C28" s="70" t="s">
        <v>161</v>
      </c>
      <c r="D28" s="82"/>
    </row>
    <row r="29" ht="16.5" customHeight="1" spans="1:4">
      <c r="A29" s="173"/>
      <c r="B29" s="82"/>
      <c r="C29" s="70" t="s">
        <v>162</v>
      </c>
      <c r="D29" s="82"/>
    </row>
    <row r="30" ht="16.5" customHeight="1" spans="1:4">
      <c r="A30" s="173"/>
      <c r="B30" s="82"/>
      <c r="C30" s="70" t="s">
        <v>163</v>
      </c>
      <c r="D30" s="82"/>
    </row>
    <row r="31" ht="16.5" customHeight="1" spans="1:4">
      <c r="A31" s="173"/>
      <c r="B31" s="82"/>
      <c r="C31" s="70" t="s">
        <v>164</v>
      </c>
      <c r="D31" s="82"/>
    </row>
    <row r="32" ht="16.5" customHeight="1" spans="1:4">
      <c r="A32" s="173"/>
      <c r="B32" s="82"/>
      <c r="C32" s="172" t="s">
        <v>165</v>
      </c>
      <c r="D32" s="82"/>
    </row>
    <row r="33" ht="16.5" customHeight="1" spans="1:4">
      <c r="A33" s="173"/>
      <c r="B33" s="82"/>
      <c r="C33" s="172" t="s">
        <v>166</v>
      </c>
      <c r="D33" s="82"/>
    </row>
    <row r="34" ht="16.5" customHeight="1" spans="1:4">
      <c r="A34" s="173"/>
      <c r="B34" s="82"/>
      <c r="C34" s="30" t="s">
        <v>167</v>
      </c>
      <c r="D34" s="82"/>
    </row>
    <row r="35" ht="15" customHeight="1" spans="1:4">
      <c r="A35" s="174" t="s">
        <v>51</v>
      </c>
      <c r="B35" s="119">
        <v>9172259.68</v>
      </c>
      <c r="C35" s="174" t="s">
        <v>52</v>
      </c>
      <c r="D35" s="119">
        <v>9172259.68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26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9.14166666666667" defaultRowHeight="14.25" customHeight="1" outlineLevelCol="6"/>
  <cols>
    <col min="1" max="1" width="20.1416666666667" customWidth="1"/>
    <col min="2" max="2" width="44" customWidth="1"/>
    <col min="3" max="7" width="24.1416666666667" customWidth="1"/>
  </cols>
  <sheetData>
    <row r="1" customHeight="1" spans="1:7">
      <c r="A1" s="1"/>
      <c r="B1" s="1"/>
      <c r="C1" s="1"/>
      <c r="D1" s="1"/>
      <c r="E1" s="1"/>
      <c r="F1" s="1"/>
      <c r="G1" s="1"/>
    </row>
    <row r="2" customHeight="1" spans="4:7">
      <c r="D2" s="144"/>
      <c r="F2" s="73"/>
      <c r="G2" s="149" t="s">
        <v>168</v>
      </c>
    </row>
    <row r="3" ht="41.25" customHeight="1" spans="1:7">
      <c r="A3" s="129" t="str">
        <f>"2025"&amp;"年一般公共预算支出预算表（按功能科目分类）"</f>
        <v>2025年一般公共预算支出预算表（按功能科目分类）</v>
      </c>
      <c r="B3" s="129"/>
      <c r="C3" s="129"/>
      <c r="D3" s="129"/>
      <c r="E3" s="129"/>
      <c r="F3" s="129"/>
      <c r="G3" s="129"/>
    </row>
    <row r="4" ht="18" customHeight="1" spans="1:7">
      <c r="A4" s="45" t="s">
        <v>1</v>
      </c>
      <c r="B4" s="163"/>
      <c r="F4" s="126"/>
      <c r="G4" s="149" t="s">
        <v>2</v>
      </c>
    </row>
    <row r="5" ht="20.25" customHeight="1" spans="1:7">
      <c r="A5" s="165" t="s">
        <v>169</v>
      </c>
      <c r="B5" s="166"/>
      <c r="C5" s="130" t="s">
        <v>56</v>
      </c>
      <c r="D5" s="157" t="s">
        <v>77</v>
      </c>
      <c r="E5" s="12"/>
      <c r="F5" s="13"/>
      <c r="G5" s="146" t="s">
        <v>78</v>
      </c>
    </row>
    <row r="6" ht="20.25" customHeight="1" spans="1:7">
      <c r="A6" s="167" t="s">
        <v>74</v>
      </c>
      <c r="B6" s="167" t="s">
        <v>75</v>
      </c>
      <c r="C6" s="19"/>
      <c r="D6" s="135" t="s">
        <v>58</v>
      </c>
      <c r="E6" s="135" t="s">
        <v>170</v>
      </c>
      <c r="F6" s="135" t="s">
        <v>171</v>
      </c>
      <c r="G6" s="148"/>
    </row>
    <row r="7" ht="15" customHeight="1" spans="1:7">
      <c r="A7" s="61" t="s">
        <v>84</v>
      </c>
      <c r="B7" s="61" t="s">
        <v>85</v>
      </c>
      <c r="C7" s="61" t="s">
        <v>86</v>
      </c>
      <c r="D7" s="61" t="s">
        <v>87</v>
      </c>
      <c r="E7" s="61" t="s">
        <v>88</v>
      </c>
      <c r="F7" s="61" t="s">
        <v>89</v>
      </c>
      <c r="G7" s="61" t="s">
        <v>90</v>
      </c>
    </row>
    <row r="8" ht="18" customHeight="1" spans="1:7">
      <c r="A8" s="139" t="s">
        <v>99</v>
      </c>
      <c r="B8" s="139" t="s">
        <v>100</v>
      </c>
      <c r="C8" s="119">
        <v>1905140.48</v>
      </c>
      <c r="D8" s="119">
        <v>1905140.48</v>
      </c>
      <c r="E8" s="119">
        <v>1714340.48</v>
      </c>
      <c r="F8" s="119">
        <v>190800</v>
      </c>
      <c r="G8" s="119"/>
    </row>
    <row r="9" ht="18" customHeight="1" spans="1:7">
      <c r="A9" s="142" t="s">
        <v>101</v>
      </c>
      <c r="B9" s="142" t="s">
        <v>102</v>
      </c>
      <c r="C9" s="119">
        <v>1893140.48</v>
      </c>
      <c r="D9" s="119">
        <v>1893140.48</v>
      </c>
      <c r="E9" s="119">
        <v>1702340.48</v>
      </c>
      <c r="F9" s="119">
        <v>190800</v>
      </c>
      <c r="G9" s="119"/>
    </row>
    <row r="10" ht="18" customHeight="1" spans="1:7">
      <c r="A10" s="143" t="s">
        <v>103</v>
      </c>
      <c r="B10" s="143" t="s">
        <v>104</v>
      </c>
      <c r="C10" s="119">
        <v>1272000</v>
      </c>
      <c r="D10" s="119">
        <v>1272000</v>
      </c>
      <c r="E10" s="119">
        <v>1081200</v>
      </c>
      <c r="F10" s="119">
        <v>190800</v>
      </c>
      <c r="G10" s="119"/>
    </row>
    <row r="11" ht="18" customHeight="1" spans="1:7">
      <c r="A11" s="143" t="s">
        <v>105</v>
      </c>
      <c r="B11" s="143" t="s">
        <v>106</v>
      </c>
      <c r="C11" s="119">
        <v>421140.48</v>
      </c>
      <c r="D11" s="119">
        <v>421140.48</v>
      </c>
      <c r="E11" s="119">
        <v>421140.48</v>
      </c>
      <c r="F11" s="119"/>
      <c r="G11" s="119"/>
    </row>
    <row r="12" ht="18" customHeight="1" spans="1:7">
      <c r="A12" s="143" t="s">
        <v>107</v>
      </c>
      <c r="B12" s="143" t="s">
        <v>108</v>
      </c>
      <c r="C12" s="119">
        <v>200000</v>
      </c>
      <c r="D12" s="119">
        <v>200000</v>
      </c>
      <c r="E12" s="119">
        <v>200000</v>
      </c>
      <c r="F12" s="119"/>
      <c r="G12" s="119"/>
    </row>
    <row r="13" ht="18" customHeight="1" spans="1:7">
      <c r="A13" s="142" t="s">
        <v>109</v>
      </c>
      <c r="B13" s="142" t="s">
        <v>110</v>
      </c>
      <c r="C13" s="119">
        <v>12000</v>
      </c>
      <c r="D13" s="119">
        <v>12000</v>
      </c>
      <c r="E13" s="119">
        <v>12000</v>
      </c>
      <c r="F13" s="119"/>
      <c r="G13" s="119"/>
    </row>
    <row r="14" ht="18" customHeight="1" spans="1:7">
      <c r="A14" s="143" t="s">
        <v>111</v>
      </c>
      <c r="B14" s="143" t="s">
        <v>112</v>
      </c>
      <c r="C14" s="119">
        <v>12000</v>
      </c>
      <c r="D14" s="119">
        <v>12000</v>
      </c>
      <c r="E14" s="119">
        <v>12000</v>
      </c>
      <c r="F14" s="119"/>
      <c r="G14" s="119"/>
    </row>
    <row r="15" ht="18" customHeight="1" spans="1:7">
      <c r="A15" s="139" t="s">
        <v>113</v>
      </c>
      <c r="B15" s="139" t="s">
        <v>114</v>
      </c>
      <c r="C15" s="119">
        <v>567162.84</v>
      </c>
      <c r="D15" s="119">
        <v>567162.84</v>
      </c>
      <c r="E15" s="119">
        <v>567162.84</v>
      </c>
      <c r="F15" s="119"/>
      <c r="G15" s="119"/>
    </row>
    <row r="16" ht="18" customHeight="1" spans="1:7">
      <c r="A16" s="142" t="s">
        <v>115</v>
      </c>
      <c r="B16" s="142" t="s">
        <v>116</v>
      </c>
      <c r="C16" s="119">
        <v>567162.84</v>
      </c>
      <c r="D16" s="119">
        <v>567162.84</v>
      </c>
      <c r="E16" s="119">
        <v>567162.84</v>
      </c>
      <c r="F16" s="119"/>
      <c r="G16" s="119"/>
    </row>
    <row r="17" ht="18" customHeight="1" spans="1:7">
      <c r="A17" s="143" t="s">
        <v>117</v>
      </c>
      <c r="B17" s="143" t="s">
        <v>118</v>
      </c>
      <c r="C17" s="119">
        <v>207938.76</v>
      </c>
      <c r="D17" s="119">
        <v>207938.76</v>
      </c>
      <c r="E17" s="119">
        <v>207938.76</v>
      </c>
      <c r="F17" s="119"/>
      <c r="G17" s="119"/>
    </row>
    <row r="18" ht="18" customHeight="1" spans="1:7">
      <c r="A18" s="143" t="s">
        <v>119</v>
      </c>
      <c r="B18" s="143" t="s">
        <v>120</v>
      </c>
      <c r="C18" s="119">
        <v>306840.96</v>
      </c>
      <c r="D18" s="119">
        <v>306840.96</v>
      </c>
      <c r="E18" s="119">
        <v>306840.96</v>
      </c>
      <c r="F18" s="119"/>
      <c r="G18" s="119"/>
    </row>
    <row r="19" ht="18" customHeight="1" spans="1:7">
      <c r="A19" s="143" t="s">
        <v>121</v>
      </c>
      <c r="B19" s="143" t="s">
        <v>122</v>
      </c>
      <c r="C19" s="119">
        <v>52383.12</v>
      </c>
      <c r="D19" s="119">
        <v>52383.12</v>
      </c>
      <c r="E19" s="119">
        <v>52383.12</v>
      </c>
      <c r="F19" s="119"/>
      <c r="G19" s="119"/>
    </row>
    <row r="20" ht="18" customHeight="1" spans="1:7">
      <c r="A20" s="139" t="s">
        <v>123</v>
      </c>
      <c r="B20" s="139" t="s">
        <v>124</v>
      </c>
      <c r="C20" s="119">
        <v>6359324.36</v>
      </c>
      <c r="D20" s="119">
        <v>4947330.36</v>
      </c>
      <c r="E20" s="119">
        <v>4604130.36</v>
      </c>
      <c r="F20" s="119">
        <v>343200</v>
      </c>
      <c r="G20" s="119">
        <v>1411994</v>
      </c>
    </row>
    <row r="21" ht="18" customHeight="1" spans="1:7">
      <c r="A21" s="142" t="s">
        <v>125</v>
      </c>
      <c r="B21" s="142" t="s">
        <v>126</v>
      </c>
      <c r="C21" s="119">
        <v>6359324.36</v>
      </c>
      <c r="D21" s="119">
        <v>4947330.36</v>
      </c>
      <c r="E21" s="119">
        <v>4604130.36</v>
      </c>
      <c r="F21" s="119">
        <v>343200</v>
      </c>
      <c r="G21" s="119">
        <v>1411994</v>
      </c>
    </row>
    <row r="22" ht="18" customHeight="1" spans="1:7">
      <c r="A22" s="143" t="s">
        <v>127</v>
      </c>
      <c r="B22" s="143" t="s">
        <v>126</v>
      </c>
      <c r="C22" s="119">
        <v>6359324.36</v>
      </c>
      <c r="D22" s="119">
        <v>4947330.36</v>
      </c>
      <c r="E22" s="119">
        <v>4604130.36</v>
      </c>
      <c r="F22" s="119">
        <v>343200</v>
      </c>
      <c r="G22" s="119">
        <v>1411994</v>
      </c>
    </row>
    <row r="23" ht="18" customHeight="1" spans="1:7">
      <c r="A23" s="139" t="s">
        <v>128</v>
      </c>
      <c r="B23" s="139" t="s">
        <v>129</v>
      </c>
      <c r="C23" s="119">
        <v>340632</v>
      </c>
      <c r="D23" s="119">
        <v>340632</v>
      </c>
      <c r="E23" s="119">
        <v>340632</v>
      </c>
      <c r="F23" s="119"/>
      <c r="G23" s="119"/>
    </row>
    <row r="24" ht="18" customHeight="1" spans="1:7">
      <c r="A24" s="142" t="s">
        <v>130</v>
      </c>
      <c r="B24" s="142" t="s">
        <v>131</v>
      </c>
      <c r="C24" s="119">
        <v>340632</v>
      </c>
      <c r="D24" s="119">
        <v>340632</v>
      </c>
      <c r="E24" s="119">
        <v>340632</v>
      </c>
      <c r="F24" s="119"/>
      <c r="G24" s="119"/>
    </row>
    <row r="25" ht="18" customHeight="1" spans="1:7">
      <c r="A25" s="143" t="s">
        <v>132</v>
      </c>
      <c r="B25" s="143" t="s">
        <v>133</v>
      </c>
      <c r="C25" s="119">
        <v>340632</v>
      </c>
      <c r="D25" s="119">
        <v>340632</v>
      </c>
      <c r="E25" s="119">
        <v>340632</v>
      </c>
      <c r="F25" s="119"/>
      <c r="G25" s="119"/>
    </row>
    <row r="26" ht="18" customHeight="1" spans="1:7">
      <c r="A26" s="81" t="s">
        <v>172</v>
      </c>
      <c r="B26" s="168" t="s">
        <v>172</v>
      </c>
      <c r="C26" s="119">
        <v>9172259.68</v>
      </c>
      <c r="D26" s="119">
        <v>7760265.68</v>
      </c>
      <c r="E26" s="119">
        <v>7226265.68</v>
      </c>
      <c r="F26" s="119">
        <v>534000</v>
      </c>
      <c r="G26" s="119">
        <v>1411994</v>
      </c>
    </row>
  </sheetData>
  <mergeCells count="7">
    <mergeCell ref="A3:G3"/>
    <mergeCell ref="A4:B4"/>
    <mergeCell ref="A5:B5"/>
    <mergeCell ref="D5:F5"/>
    <mergeCell ref="A26:B26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8"/>
  <sheetViews>
    <sheetView showZeros="0" workbookViewId="0">
      <pane ySplit="1" topLeftCell="A2" activePane="bottomLeft" state="frozen"/>
      <selection/>
      <selection pane="bottomLeft" activeCell="A4" sqref="A4:B4"/>
    </sheetView>
  </sheetViews>
  <sheetFormatPr defaultColWidth="10.425" defaultRowHeight="14.25" customHeight="1" outlineLevelRow="7" outlineLevelCol="5"/>
  <cols>
    <col min="1" max="6" width="28.1416666666667" customWidth="1"/>
  </cols>
  <sheetData>
    <row r="1" customHeight="1" spans="1:6">
      <c r="A1" s="1"/>
      <c r="B1" s="1"/>
      <c r="C1" s="1"/>
      <c r="D1" s="1"/>
      <c r="E1" s="1"/>
      <c r="F1" s="1"/>
    </row>
    <row r="2" customHeight="1" spans="1:6">
      <c r="A2" s="44"/>
      <c r="B2" s="44"/>
      <c r="C2" s="44"/>
      <c r="D2" s="44"/>
      <c r="E2" s="43"/>
      <c r="F2" s="161" t="s">
        <v>173</v>
      </c>
    </row>
    <row r="3" ht="41.25" customHeight="1" spans="1:6">
      <c r="A3" s="162" t="str">
        <f>"2025"&amp;"年一般公共预算“三公”经费支出预算表"</f>
        <v>2025年一般公共预算“三公”经费支出预算表</v>
      </c>
      <c r="B3" s="44"/>
      <c r="C3" s="44"/>
      <c r="D3" s="44"/>
      <c r="E3" s="43"/>
      <c r="F3" s="44"/>
    </row>
    <row r="4" customHeight="1" spans="1:6">
      <c r="A4" s="45" t="s">
        <v>1</v>
      </c>
      <c r="B4" s="163"/>
      <c r="D4" s="44"/>
      <c r="E4" s="43"/>
      <c r="F4" s="65" t="s">
        <v>2</v>
      </c>
    </row>
    <row r="5" ht="27" customHeight="1" spans="1:6">
      <c r="A5" s="48" t="s">
        <v>174</v>
      </c>
      <c r="B5" s="48" t="s">
        <v>175</v>
      </c>
      <c r="C5" s="50" t="s">
        <v>176</v>
      </c>
      <c r="D5" s="48"/>
      <c r="E5" s="49"/>
      <c r="F5" s="48" t="s">
        <v>177</v>
      </c>
    </row>
    <row r="6" ht="28.5" customHeight="1" spans="1:6">
      <c r="A6" s="164"/>
      <c r="B6" s="52"/>
      <c r="C6" s="49" t="s">
        <v>58</v>
      </c>
      <c r="D6" s="49" t="s">
        <v>178</v>
      </c>
      <c r="E6" s="49" t="s">
        <v>179</v>
      </c>
      <c r="F6" s="51"/>
    </row>
    <row r="7" ht="17.25" customHeight="1" spans="1:6">
      <c r="A7" s="57" t="s">
        <v>84</v>
      </c>
      <c r="B7" s="57" t="s">
        <v>85</v>
      </c>
      <c r="C7" s="57" t="s">
        <v>86</v>
      </c>
      <c r="D7" s="57" t="s">
        <v>87</v>
      </c>
      <c r="E7" s="57" t="s">
        <v>88</v>
      </c>
      <c r="F7" s="57" t="s">
        <v>89</v>
      </c>
    </row>
    <row r="8" ht="17.25" customHeight="1" spans="1:6">
      <c r="A8" s="119">
        <v>97920</v>
      </c>
      <c r="B8" s="119"/>
      <c r="C8" s="119">
        <v>97920</v>
      </c>
      <c r="D8" s="119"/>
      <c r="E8" s="119">
        <v>97920</v>
      </c>
      <c r="F8" s="82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42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22.75" customWidth="1"/>
    <col min="2" max="2" width="18" customWidth="1"/>
    <col min="3" max="3" width="20.7083333333333" customWidth="1"/>
    <col min="4" max="4" width="31.2833333333333" customWidth="1"/>
    <col min="5" max="5" width="10.1416666666667" customWidth="1"/>
    <col min="6" max="6" width="28.5" customWidth="1"/>
    <col min="7" max="7" width="10.2833333333333" customWidth="1"/>
    <col min="8" max="8" width="23.5" customWidth="1"/>
    <col min="9" max="24" width="18.7083333333333" customWidth="1"/>
  </cols>
  <sheetData>
    <row r="1" customHeight="1" spans="1:24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ht="13.5" customHeight="1" spans="2:24">
      <c r="B2" s="144"/>
      <c r="C2" s="150"/>
      <c r="E2" s="151"/>
      <c r="F2" s="151"/>
      <c r="G2" s="151"/>
      <c r="H2" s="151"/>
      <c r="I2" s="84"/>
      <c r="J2" s="84"/>
      <c r="K2" s="84"/>
      <c r="L2" s="84"/>
      <c r="M2" s="84"/>
      <c r="N2" s="84"/>
      <c r="R2" s="84"/>
      <c r="V2" s="150"/>
      <c r="X2" s="3" t="s">
        <v>180</v>
      </c>
    </row>
    <row r="3" ht="45.75" customHeight="1" spans="1:24">
      <c r="A3" s="67" t="str">
        <f>"2025"&amp;"年部门基本支出预算表"</f>
        <v>2025年部门基本支出预算表</v>
      </c>
      <c r="B3" s="4"/>
      <c r="C3" s="67"/>
      <c r="D3" s="67"/>
      <c r="E3" s="67"/>
      <c r="F3" s="67"/>
      <c r="G3" s="67"/>
      <c r="H3" s="67"/>
      <c r="I3" s="67"/>
      <c r="J3" s="67"/>
      <c r="K3" s="67"/>
      <c r="L3" s="67"/>
      <c r="M3" s="67"/>
      <c r="N3" s="67"/>
      <c r="O3" s="4"/>
      <c r="P3" s="4"/>
      <c r="Q3" s="4"/>
      <c r="R3" s="67"/>
      <c r="S3" s="67"/>
      <c r="T3" s="67"/>
      <c r="U3" s="67"/>
      <c r="V3" s="67"/>
      <c r="W3" s="67"/>
      <c r="X3" s="67"/>
    </row>
    <row r="4" ht="18.75" customHeight="1" spans="1:24">
      <c r="A4" s="5" t="s">
        <v>1</v>
      </c>
      <c r="B4" s="6"/>
      <c r="C4" s="152"/>
      <c r="D4" s="152"/>
      <c r="E4" s="152"/>
      <c r="F4" s="152"/>
      <c r="G4" s="152"/>
      <c r="H4" s="152"/>
      <c r="I4" s="86"/>
      <c r="J4" s="86"/>
      <c r="K4" s="86"/>
      <c r="L4" s="86"/>
      <c r="M4" s="86"/>
      <c r="N4" s="86"/>
      <c r="O4" s="7"/>
      <c r="P4" s="7"/>
      <c r="Q4" s="7"/>
      <c r="R4" s="86"/>
      <c r="V4" s="150"/>
      <c r="X4" s="3" t="s">
        <v>2</v>
      </c>
    </row>
    <row r="5" ht="18" customHeight="1" spans="1:24">
      <c r="A5" s="9" t="s">
        <v>181</v>
      </c>
      <c r="B5" s="9" t="s">
        <v>182</v>
      </c>
      <c r="C5" s="9" t="s">
        <v>183</v>
      </c>
      <c r="D5" s="9" t="s">
        <v>184</v>
      </c>
      <c r="E5" s="9" t="s">
        <v>185</v>
      </c>
      <c r="F5" s="9" t="s">
        <v>186</v>
      </c>
      <c r="G5" s="9" t="s">
        <v>187</v>
      </c>
      <c r="H5" s="9" t="s">
        <v>188</v>
      </c>
      <c r="I5" s="157" t="s">
        <v>189</v>
      </c>
      <c r="J5" s="109" t="s">
        <v>189</v>
      </c>
      <c r="K5" s="109"/>
      <c r="L5" s="109"/>
      <c r="M5" s="109"/>
      <c r="N5" s="109"/>
      <c r="O5" s="12"/>
      <c r="P5" s="12"/>
      <c r="Q5" s="12"/>
      <c r="R5" s="102" t="s">
        <v>62</v>
      </c>
      <c r="S5" s="109" t="s">
        <v>63</v>
      </c>
      <c r="T5" s="109"/>
      <c r="U5" s="109"/>
      <c r="V5" s="109"/>
      <c r="W5" s="109"/>
      <c r="X5" s="78"/>
    </row>
    <row r="6" ht="18" customHeight="1" spans="1:24">
      <c r="A6" s="14"/>
      <c r="B6" s="29"/>
      <c r="C6" s="132"/>
      <c r="D6" s="14"/>
      <c r="E6" s="14"/>
      <c r="F6" s="14"/>
      <c r="G6" s="14"/>
      <c r="H6" s="14"/>
      <c r="I6" s="130" t="s">
        <v>190</v>
      </c>
      <c r="J6" s="157" t="s">
        <v>59</v>
      </c>
      <c r="K6" s="109"/>
      <c r="L6" s="109"/>
      <c r="M6" s="109"/>
      <c r="N6" s="78"/>
      <c r="O6" s="11" t="s">
        <v>191</v>
      </c>
      <c r="P6" s="12"/>
      <c r="Q6" s="13"/>
      <c r="R6" s="9" t="s">
        <v>62</v>
      </c>
      <c r="S6" s="157" t="s">
        <v>63</v>
      </c>
      <c r="T6" s="102" t="s">
        <v>65</v>
      </c>
      <c r="U6" s="109" t="s">
        <v>63</v>
      </c>
      <c r="V6" s="102" t="s">
        <v>67</v>
      </c>
      <c r="W6" s="102" t="s">
        <v>68</v>
      </c>
      <c r="X6" s="160" t="s">
        <v>69</v>
      </c>
    </row>
    <row r="7" ht="19.5" customHeight="1" spans="1:24">
      <c r="A7" s="29"/>
      <c r="B7" s="29"/>
      <c r="C7" s="29"/>
      <c r="D7" s="29"/>
      <c r="E7" s="29"/>
      <c r="F7" s="29"/>
      <c r="G7" s="29"/>
      <c r="H7" s="29"/>
      <c r="I7" s="29"/>
      <c r="J7" s="158" t="s">
        <v>192</v>
      </c>
      <c r="K7" s="9" t="s">
        <v>193</v>
      </c>
      <c r="L7" s="9" t="s">
        <v>194</v>
      </c>
      <c r="M7" s="9" t="s">
        <v>195</v>
      </c>
      <c r="N7" s="9" t="s">
        <v>196</v>
      </c>
      <c r="O7" s="9" t="s">
        <v>59</v>
      </c>
      <c r="P7" s="9" t="s">
        <v>60</v>
      </c>
      <c r="Q7" s="9" t="s">
        <v>61</v>
      </c>
      <c r="R7" s="29"/>
      <c r="S7" s="9" t="s">
        <v>58</v>
      </c>
      <c r="T7" s="9" t="s">
        <v>65</v>
      </c>
      <c r="U7" s="9" t="s">
        <v>197</v>
      </c>
      <c r="V7" s="9" t="s">
        <v>67</v>
      </c>
      <c r="W7" s="9" t="s">
        <v>68</v>
      </c>
      <c r="X7" s="9" t="s">
        <v>69</v>
      </c>
    </row>
    <row r="8" ht="37.5" customHeight="1" spans="1:24">
      <c r="A8" s="153"/>
      <c r="B8" s="19"/>
      <c r="C8" s="153"/>
      <c r="D8" s="153"/>
      <c r="E8" s="153"/>
      <c r="F8" s="153"/>
      <c r="G8" s="153"/>
      <c r="H8" s="153"/>
      <c r="I8" s="153"/>
      <c r="J8" s="159" t="s">
        <v>58</v>
      </c>
      <c r="K8" s="17" t="s">
        <v>198</v>
      </c>
      <c r="L8" s="17" t="s">
        <v>194</v>
      </c>
      <c r="M8" s="17" t="s">
        <v>195</v>
      </c>
      <c r="N8" s="17" t="s">
        <v>196</v>
      </c>
      <c r="O8" s="17" t="s">
        <v>194</v>
      </c>
      <c r="P8" s="17" t="s">
        <v>195</v>
      </c>
      <c r="Q8" s="17" t="s">
        <v>196</v>
      </c>
      <c r="R8" s="17" t="s">
        <v>62</v>
      </c>
      <c r="S8" s="17" t="s">
        <v>58</v>
      </c>
      <c r="T8" s="17" t="s">
        <v>65</v>
      </c>
      <c r="U8" s="17" t="s">
        <v>197</v>
      </c>
      <c r="V8" s="17" t="s">
        <v>67</v>
      </c>
      <c r="W8" s="17" t="s">
        <v>68</v>
      </c>
      <c r="X8" s="17" t="s">
        <v>69</v>
      </c>
    </row>
    <row r="9" customHeight="1" spans="1:24">
      <c r="A9" s="37">
        <v>1</v>
      </c>
      <c r="B9" s="37">
        <v>2</v>
      </c>
      <c r="C9" s="37">
        <v>3</v>
      </c>
      <c r="D9" s="37">
        <v>4</v>
      </c>
      <c r="E9" s="37">
        <v>5</v>
      </c>
      <c r="F9" s="37">
        <v>6</v>
      </c>
      <c r="G9" s="37">
        <v>7</v>
      </c>
      <c r="H9" s="37">
        <v>8</v>
      </c>
      <c r="I9" s="37">
        <v>9</v>
      </c>
      <c r="J9" s="37">
        <v>10</v>
      </c>
      <c r="K9" s="37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37">
        <v>21</v>
      </c>
      <c r="V9" s="37">
        <v>22</v>
      </c>
      <c r="W9" s="37">
        <v>23</v>
      </c>
      <c r="X9" s="37">
        <v>24</v>
      </c>
    </row>
    <row r="10" ht="16" customHeight="1" spans="1:24">
      <c r="A10" s="154" t="s">
        <v>71</v>
      </c>
      <c r="B10" s="154" t="s">
        <v>71</v>
      </c>
      <c r="C10" s="154" t="s">
        <v>199</v>
      </c>
      <c r="D10" s="154" t="s">
        <v>133</v>
      </c>
      <c r="E10" s="154" t="s">
        <v>132</v>
      </c>
      <c r="F10" s="154" t="s">
        <v>133</v>
      </c>
      <c r="G10" s="154" t="s">
        <v>200</v>
      </c>
      <c r="H10" s="154" t="s">
        <v>133</v>
      </c>
      <c r="I10" s="119">
        <v>340632</v>
      </c>
      <c r="J10" s="119">
        <v>340632</v>
      </c>
      <c r="K10" s="119"/>
      <c r="L10" s="119"/>
      <c r="M10" s="119">
        <v>340632</v>
      </c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</row>
    <row r="11" ht="16" customHeight="1" spans="1:24">
      <c r="A11" s="154" t="s">
        <v>71</v>
      </c>
      <c r="B11" s="154" t="s">
        <v>71</v>
      </c>
      <c r="C11" s="154" t="s">
        <v>201</v>
      </c>
      <c r="D11" s="154" t="s">
        <v>202</v>
      </c>
      <c r="E11" s="154" t="s">
        <v>103</v>
      </c>
      <c r="F11" s="154" t="s">
        <v>104</v>
      </c>
      <c r="G11" s="154" t="s">
        <v>203</v>
      </c>
      <c r="H11" s="154" t="s">
        <v>204</v>
      </c>
      <c r="I11" s="119">
        <v>1081200</v>
      </c>
      <c r="J11" s="119">
        <v>1081200</v>
      </c>
      <c r="K11" s="24"/>
      <c r="L11" s="24"/>
      <c r="M11" s="119">
        <v>1081200</v>
      </c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</row>
    <row r="12" ht="16" customHeight="1" spans="1:24">
      <c r="A12" s="154" t="s">
        <v>71</v>
      </c>
      <c r="B12" s="154" t="s">
        <v>71</v>
      </c>
      <c r="C12" s="154" t="s">
        <v>205</v>
      </c>
      <c r="D12" s="154" t="s">
        <v>206</v>
      </c>
      <c r="E12" s="154" t="s">
        <v>127</v>
      </c>
      <c r="F12" s="154" t="s">
        <v>126</v>
      </c>
      <c r="G12" s="154" t="s">
        <v>207</v>
      </c>
      <c r="H12" s="154" t="s">
        <v>206</v>
      </c>
      <c r="I12" s="119">
        <v>97920</v>
      </c>
      <c r="J12" s="119">
        <v>97920</v>
      </c>
      <c r="K12" s="24"/>
      <c r="L12" s="24"/>
      <c r="M12" s="119">
        <v>97920</v>
      </c>
      <c r="N12" s="37"/>
      <c r="O12" s="37"/>
      <c r="P12" s="37"/>
      <c r="Q12" s="37"/>
      <c r="R12" s="37"/>
      <c r="S12" s="37"/>
      <c r="T12" s="37"/>
      <c r="U12" s="37"/>
      <c r="V12" s="37"/>
      <c r="W12" s="37"/>
      <c r="X12" s="37"/>
    </row>
    <row r="13" ht="16" customHeight="1" spans="1:24">
      <c r="A13" s="154" t="s">
        <v>71</v>
      </c>
      <c r="B13" s="154" t="s">
        <v>71</v>
      </c>
      <c r="C13" s="154" t="s">
        <v>208</v>
      </c>
      <c r="D13" s="154" t="s">
        <v>209</v>
      </c>
      <c r="E13" s="154" t="s">
        <v>127</v>
      </c>
      <c r="F13" s="154" t="s">
        <v>126</v>
      </c>
      <c r="G13" s="154" t="s">
        <v>210</v>
      </c>
      <c r="H13" s="154" t="s">
        <v>209</v>
      </c>
      <c r="I13" s="119">
        <v>21840</v>
      </c>
      <c r="J13" s="119">
        <v>21840</v>
      </c>
      <c r="K13" s="24"/>
      <c r="L13" s="24"/>
      <c r="M13" s="119">
        <v>21840</v>
      </c>
      <c r="N13" s="37"/>
      <c r="O13" s="37"/>
      <c r="P13" s="37"/>
      <c r="Q13" s="37"/>
      <c r="R13" s="37"/>
      <c r="S13" s="37"/>
      <c r="T13" s="37"/>
      <c r="U13" s="37"/>
      <c r="V13" s="37"/>
      <c r="W13" s="37"/>
      <c r="X13" s="37"/>
    </row>
    <row r="14" ht="16" customHeight="1" spans="1:24">
      <c r="A14" s="154" t="s">
        <v>71</v>
      </c>
      <c r="B14" s="154" t="s">
        <v>71</v>
      </c>
      <c r="C14" s="154" t="s">
        <v>211</v>
      </c>
      <c r="D14" s="154" t="s">
        <v>212</v>
      </c>
      <c r="E14" s="154" t="s">
        <v>127</v>
      </c>
      <c r="F14" s="154" t="s">
        <v>126</v>
      </c>
      <c r="G14" s="154" t="s">
        <v>213</v>
      </c>
      <c r="H14" s="154" t="s">
        <v>214</v>
      </c>
      <c r="I14" s="119">
        <v>1260012</v>
      </c>
      <c r="J14" s="119">
        <v>1260012</v>
      </c>
      <c r="K14" s="24"/>
      <c r="L14" s="24"/>
      <c r="M14" s="119">
        <v>1260012</v>
      </c>
      <c r="N14" s="37"/>
      <c r="O14" s="37"/>
      <c r="P14" s="37"/>
      <c r="Q14" s="37"/>
      <c r="R14" s="37"/>
      <c r="S14" s="37"/>
      <c r="T14" s="37"/>
      <c r="U14" s="37"/>
      <c r="V14" s="37"/>
      <c r="W14" s="37"/>
      <c r="X14" s="37"/>
    </row>
    <row r="15" ht="16" customHeight="1" spans="1:24">
      <c r="A15" s="154" t="s">
        <v>71</v>
      </c>
      <c r="B15" s="154" t="s">
        <v>71</v>
      </c>
      <c r="C15" s="154" t="s">
        <v>211</v>
      </c>
      <c r="D15" s="154" t="s">
        <v>212</v>
      </c>
      <c r="E15" s="154" t="s">
        <v>127</v>
      </c>
      <c r="F15" s="154" t="s">
        <v>126</v>
      </c>
      <c r="G15" s="154" t="s">
        <v>215</v>
      </c>
      <c r="H15" s="154" t="s">
        <v>216</v>
      </c>
      <c r="I15" s="119">
        <v>562392</v>
      </c>
      <c r="J15" s="119">
        <v>562392</v>
      </c>
      <c r="K15" s="24"/>
      <c r="L15" s="24"/>
      <c r="M15" s="119">
        <v>562392</v>
      </c>
      <c r="N15" s="37"/>
      <c r="O15" s="37"/>
      <c r="P15" s="37"/>
      <c r="Q15" s="37"/>
      <c r="R15" s="37"/>
      <c r="S15" s="37"/>
      <c r="T15" s="37"/>
      <c r="U15" s="37"/>
      <c r="V15" s="37"/>
      <c r="W15" s="37"/>
      <c r="X15" s="37"/>
    </row>
    <row r="16" ht="16" customHeight="1" spans="1:24">
      <c r="A16" s="154" t="s">
        <v>71</v>
      </c>
      <c r="B16" s="154" t="s">
        <v>71</v>
      </c>
      <c r="C16" s="154" t="s">
        <v>211</v>
      </c>
      <c r="D16" s="154" t="s">
        <v>212</v>
      </c>
      <c r="E16" s="154" t="s">
        <v>127</v>
      </c>
      <c r="F16" s="154" t="s">
        <v>126</v>
      </c>
      <c r="G16" s="154" t="s">
        <v>217</v>
      </c>
      <c r="H16" s="154" t="s">
        <v>218</v>
      </c>
      <c r="I16" s="119">
        <v>105001</v>
      </c>
      <c r="J16" s="119">
        <v>105001</v>
      </c>
      <c r="K16" s="24"/>
      <c r="L16" s="24"/>
      <c r="M16" s="119">
        <v>105001</v>
      </c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</row>
    <row r="17" ht="16" customHeight="1" spans="1:24">
      <c r="A17" s="154" t="s">
        <v>71</v>
      </c>
      <c r="B17" s="154" t="s">
        <v>71</v>
      </c>
      <c r="C17" s="154" t="s">
        <v>211</v>
      </c>
      <c r="D17" s="154" t="s">
        <v>212</v>
      </c>
      <c r="E17" s="154" t="s">
        <v>127</v>
      </c>
      <c r="F17" s="154" t="s">
        <v>126</v>
      </c>
      <c r="G17" s="154" t="s">
        <v>219</v>
      </c>
      <c r="H17" s="154" t="s">
        <v>220</v>
      </c>
      <c r="I17" s="119">
        <v>628560</v>
      </c>
      <c r="J17" s="119">
        <v>628560</v>
      </c>
      <c r="K17" s="24"/>
      <c r="L17" s="24"/>
      <c r="M17" s="119">
        <v>628560</v>
      </c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</row>
    <row r="18" ht="16" customHeight="1" spans="1:24">
      <c r="A18" s="154" t="s">
        <v>71</v>
      </c>
      <c r="B18" s="154" t="s">
        <v>71</v>
      </c>
      <c r="C18" s="154" t="s">
        <v>211</v>
      </c>
      <c r="D18" s="154" t="s">
        <v>212</v>
      </c>
      <c r="E18" s="154" t="s">
        <v>127</v>
      </c>
      <c r="F18" s="154" t="s">
        <v>126</v>
      </c>
      <c r="G18" s="154" t="s">
        <v>219</v>
      </c>
      <c r="H18" s="154" t="s">
        <v>220</v>
      </c>
      <c r="I18" s="119">
        <v>268128</v>
      </c>
      <c r="J18" s="119">
        <v>268128</v>
      </c>
      <c r="K18" s="24"/>
      <c r="L18" s="24"/>
      <c r="M18" s="119">
        <v>268128</v>
      </c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</row>
    <row r="19" ht="16" customHeight="1" spans="1:24">
      <c r="A19" s="154" t="s">
        <v>71</v>
      </c>
      <c r="B19" s="154" t="s">
        <v>71</v>
      </c>
      <c r="C19" s="154" t="s">
        <v>221</v>
      </c>
      <c r="D19" s="154" t="s">
        <v>222</v>
      </c>
      <c r="E19" s="154" t="s">
        <v>127</v>
      </c>
      <c r="F19" s="154" t="s">
        <v>126</v>
      </c>
      <c r="G19" s="154" t="s">
        <v>217</v>
      </c>
      <c r="H19" s="154" t="s">
        <v>218</v>
      </c>
      <c r="I19" s="119">
        <v>963200</v>
      </c>
      <c r="J19" s="119">
        <v>963200</v>
      </c>
      <c r="K19" s="24"/>
      <c r="L19" s="24"/>
      <c r="M19" s="119">
        <v>963200</v>
      </c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</row>
    <row r="20" ht="16" customHeight="1" spans="1:24">
      <c r="A20" s="154" t="s">
        <v>71</v>
      </c>
      <c r="B20" s="154" t="s">
        <v>71</v>
      </c>
      <c r="C20" s="154" t="s">
        <v>221</v>
      </c>
      <c r="D20" s="154" t="s">
        <v>222</v>
      </c>
      <c r="E20" s="154" t="s">
        <v>127</v>
      </c>
      <c r="F20" s="154" t="s">
        <v>126</v>
      </c>
      <c r="G20" s="154" t="s">
        <v>219</v>
      </c>
      <c r="H20" s="154" t="s">
        <v>220</v>
      </c>
      <c r="I20" s="119">
        <v>268800</v>
      </c>
      <c r="J20" s="119">
        <v>268800</v>
      </c>
      <c r="K20" s="24"/>
      <c r="L20" s="24"/>
      <c r="M20" s="119">
        <v>268800</v>
      </c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</row>
    <row r="21" ht="16" customHeight="1" spans="1:24">
      <c r="A21" s="154" t="s">
        <v>71</v>
      </c>
      <c r="B21" s="154" t="s">
        <v>71</v>
      </c>
      <c r="C21" s="154" t="s">
        <v>221</v>
      </c>
      <c r="D21" s="154" t="s">
        <v>222</v>
      </c>
      <c r="E21" s="154" t="s">
        <v>127</v>
      </c>
      <c r="F21" s="154" t="s">
        <v>126</v>
      </c>
      <c r="G21" s="154" t="s">
        <v>219</v>
      </c>
      <c r="H21" s="154" t="s">
        <v>220</v>
      </c>
      <c r="I21" s="119">
        <v>235200</v>
      </c>
      <c r="J21" s="119">
        <v>235200</v>
      </c>
      <c r="K21" s="24"/>
      <c r="L21" s="24"/>
      <c r="M21" s="119">
        <v>235200</v>
      </c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</row>
    <row r="22" ht="16" customHeight="1" spans="1:24">
      <c r="A22" s="154" t="s">
        <v>71</v>
      </c>
      <c r="B22" s="154" t="s">
        <v>71</v>
      </c>
      <c r="C22" s="154" t="s">
        <v>223</v>
      </c>
      <c r="D22" s="154" t="s">
        <v>224</v>
      </c>
      <c r="E22" s="154" t="s">
        <v>105</v>
      </c>
      <c r="F22" s="154" t="s">
        <v>106</v>
      </c>
      <c r="G22" s="154" t="s">
        <v>225</v>
      </c>
      <c r="H22" s="154" t="s">
        <v>226</v>
      </c>
      <c r="I22" s="119">
        <v>421140.48</v>
      </c>
      <c r="J22" s="119">
        <v>421140.48</v>
      </c>
      <c r="K22" s="24"/>
      <c r="L22" s="24"/>
      <c r="M22" s="119">
        <v>421140.48</v>
      </c>
      <c r="N22" s="37"/>
      <c r="O22" s="37"/>
      <c r="P22" s="37"/>
      <c r="Q22" s="37"/>
      <c r="R22" s="37"/>
      <c r="S22" s="37"/>
      <c r="T22" s="37"/>
      <c r="U22" s="37"/>
      <c r="V22" s="37"/>
      <c r="W22" s="37"/>
      <c r="X22" s="37"/>
    </row>
    <row r="23" ht="16" customHeight="1" spans="1:24">
      <c r="A23" s="154" t="s">
        <v>71</v>
      </c>
      <c r="B23" s="154" t="s">
        <v>71</v>
      </c>
      <c r="C23" s="154" t="s">
        <v>223</v>
      </c>
      <c r="D23" s="154" t="s">
        <v>224</v>
      </c>
      <c r="E23" s="154" t="s">
        <v>107</v>
      </c>
      <c r="F23" s="154" t="s">
        <v>108</v>
      </c>
      <c r="G23" s="154" t="s">
        <v>227</v>
      </c>
      <c r="H23" s="154" t="s">
        <v>228</v>
      </c>
      <c r="I23" s="119">
        <v>200000</v>
      </c>
      <c r="J23" s="119">
        <v>200000</v>
      </c>
      <c r="K23" s="24"/>
      <c r="L23" s="24"/>
      <c r="M23" s="119">
        <v>200000</v>
      </c>
      <c r="N23" s="37"/>
      <c r="O23" s="37"/>
      <c r="P23" s="37"/>
      <c r="Q23" s="37"/>
      <c r="R23" s="37"/>
      <c r="S23" s="37"/>
      <c r="T23" s="37"/>
      <c r="U23" s="37"/>
      <c r="V23" s="37"/>
      <c r="W23" s="37"/>
      <c r="X23" s="37"/>
    </row>
    <row r="24" ht="16" customHeight="1" spans="1:24">
      <c r="A24" s="154" t="s">
        <v>71</v>
      </c>
      <c r="B24" s="154" t="s">
        <v>71</v>
      </c>
      <c r="C24" s="154" t="s">
        <v>223</v>
      </c>
      <c r="D24" s="154" t="s">
        <v>224</v>
      </c>
      <c r="E24" s="154" t="s">
        <v>117</v>
      </c>
      <c r="F24" s="154" t="s">
        <v>118</v>
      </c>
      <c r="G24" s="154" t="s">
        <v>229</v>
      </c>
      <c r="H24" s="154" t="s">
        <v>230</v>
      </c>
      <c r="I24" s="119">
        <v>207938.76</v>
      </c>
      <c r="J24" s="119">
        <v>207938.76</v>
      </c>
      <c r="K24" s="24"/>
      <c r="L24" s="24"/>
      <c r="M24" s="119">
        <v>207938.76</v>
      </c>
      <c r="N24" s="37"/>
      <c r="O24" s="37"/>
      <c r="P24" s="37"/>
      <c r="Q24" s="37"/>
      <c r="R24" s="37"/>
      <c r="S24" s="37"/>
      <c r="T24" s="37"/>
      <c r="U24" s="37"/>
      <c r="V24" s="37"/>
      <c r="W24" s="37"/>
      <c r="X24" s="37"/>
    </row>
    <row r="25" ht="16" customHeight="1" spans="1:24">
      <c r="A25" s="154" t="s">
        <v>71</v>
      </c>
      <c r="B25" s="154" t="s">
        <v>71</v>
      </c>
      <c r="C25" s="154" t="s">
        <v>223</v>
      </c>
      <c r="D25" s="154" t="s">
        <v>224</v>
      </c>
      <c r="E25" s="154" t="s">
        <v>119</v>
      </c>
      <c r="F25" s="154" t="s">
        <v>120</v>
      </c>
      <c r="G25" s="154" t="s">
        <v>231</v>
      </c>
      <c r="H25" s="154" t="s">
        <v>232</v>
      </c>
      <c r="I25" s="119">
        <v>306840.96</v>
      </c>
      <c r="J25" s="119">
        <v>306840.96</v>
      </c>
      <c r="K25" s="24"/>
      <c r="L25" s="24"/>
      <c r="M25" s="119">
        <v>306840.96</v>
      </c>
      <c r="N25" s="37"/>
      <c r="O25" s="37"/>
      <c r="P25" s="37"/>
      <c r="Q25" s="37"/>
      <c r="R25" s="37"/>
      <c r="S25" s="37"/>
      <c r="T25" s="37"/>
      <c r="U25" s="37"/>
      <c r="V25" s="37"/>
      <c r="W25" s="37"/>
      <c r="X25" s="37"/>
    </row>
    <row r="26" ht="16" customHeight="1" spans="1:24">
      <c r="A26" s="154" t="s">
        <v>71</v>
      </c>
      <c r="B26" s="154" t="s">
        <v>71</v>
      </c>
      <c r="C26" s="154" t="s">
        <v>223</v>
      </c>
      <c r="D26" s="154" t="s">
        <v>224</v>
      </c>
      <c r="E26" s="154" t="s">
        <v>121</v>
      </c>
      <c r="F26" s="154" t="s">
        <v>122</v>
      </c>
      <c r="G26" s="154" t="s">
        <v>233</v>
      </c>
      <c r="H26" s="154" t="s">
        <v>234</v>
      </c>
      <c r="I26" s="119">
        <v>10528.8</v>
      </c>
      <c r="J26" s="119">
        <v>10528.8</v>
      </c>
      <c r="K26" s="24"/>
      <c r="L26" s="24"/>
      <c r="M26" s="119">
        <v>10528.8</v>
      </c>
      <c r="N26" s="37"/>
      <c r="O26" s="37"/>
      <c r="P26" s="37"/>
      <c r="Q26" s="37"/>
      <c r="R26" s="37"/>
      <c r="S26" s="37"/>
      <c r="T26" s="37"/>
      <c r="U26" s="37"/>
      <c r="V26" s="37"/>
      <c r="W26" s="37"/>
      <c r="X26" s="37"/>
    </row>
    <row r="27" ht="16" customHeight="1" spans="1:24">
      <c r="A27" s="154" t="s">
        <v>71</v>
      </c>
      <c r="B27" s="154" t="s">
        <v>71</v>
      </c>
      <c r="C27" s="154" t="s">
        <v>223</v>
      </c>
      <c r="D27" s="154" t="s">
        <v>224</v>
      </c>
      <c r="E27" s="154" t="s">
        <v>121</v>
      </c>
      <c r="F27" s="154" t="s">
        <v>122</v>
      </c>
      <c r="G27" s="154" t="s">
        <v>233</v>
      </c>
      <c r="H27" s="154" t="s">
        <v>234</v>
      </c>
      <c r="I27" s="119">
        <v>41854.32</v>
      </c>
      <c r="J27" s="119">
        <v>41854.32</v>
      </c>
      <c r="K27" s="24"/>
      <c r="L27" s="24"/>
      <c r="M27" s="119">
        <v>41854.32</v>
      </c>
      <c r="N27" s="37"/>
      <c r="O27" s="37"/>
      <c r="P27" s="37"/>
      <c r="Q27" s="37"/>
      <c r="R27" s="37"/>
      <c r="S27" s="37"/>
      <c r="T27" s="37"/>
      <c r="U27" s="37"/>
      <c r="V27" s="37"/>
      <c r="W27" s="37"/>
      <c r="X27" s="37"/>
    </row>
    <row r="28" ht="16" customHeight="1" spans="1:24">
      <c r="A28" s="154" t="s">
        <v>71</v>
      </c>
      <c r="B28" s="154" t="s">
        <v>71</v>
      </c>
      <c r="C28" s="154" t="s">
        <v>223</v>
      </c>
      <c r="D28" s="154" t="s">
        <v>224</v>
      </c>
      <c r="E28" s="154" t="s">
        <v>127</v>
      </c>
      <c r="F28" s="154" t="s">
        <v>126</v>
      </c>
      <c r="G28" s="154" t="s">
        <v>233</v>
      </c>
      <c r="H28" s="154" t="s">
        <v>234</v>
      </c>
      <c r="I28" s="119">
        <v>10437.36</v>
      </c>
      <c r="J28" s="119">
        <v>10437.36</v>
      </c>
      <c r="K28" s="24"/>
      <c r="L28" s="24"/>
      <c r="M28" s="119">
        <v>10437.36</v>
      </c>
      <c r="N28" s="37"/>
      <c r="O28" s="37"/>
      <c r="P28" s="37"/>
      <c r="Q28" s="37"/>
      <c r="R28" s="37"/>
      <c r="S28" s="37"/>
      <c r="T28" s="37"/>
      <c r="U28" s="37"/>
      <c r="V28" s="37"/>
      <c r="W28" s="37"/>
      <c r="X28" s="37"/>
    </row>
    <row r="29" ht="16" customHeight="1" spans="1:24">
      <c r="A29" s="154" t="s">
        <v>71</v>
      </c>
      <c r="B29" s="154" t="s">
        <v>71</v>
      </c>
      <c r="C29" s="154" t="s">
        <v>235</v>
      </c>
      <c r="D29" s="154" t="s">
        <v>236</v>
      </c>
      <c r="E29" s="154" t="s">
        <v>103</v>
      </c>
      <c r="F29" s="154" t="s">
        <v>104</v>
      </c>
      <c r="G29" s="154" t="s">
        <v>237</v>
      </c>
      <c r="H29" s="154" t="s">
        <v>238</v>
      </c>
      <c r="I29" s="119">
        <v>159000</v>
      </c>
      <c r="J29" s="119">
        <v>159000</v>
      </c>
      <c r="K29" s="24"/>
      <c r="L29" s="24"/>
      <c r="M29" s="119">
        <v>159000</v>
      </c>
      <c r="N29" s="37"/>
      <c r="O29" s="37"/>
      <c r="P29" s="37"/>
      <c r="Q29" s="37"/>
      <c r="R29" s="37"/>
      <c r="S29" s="37"/>
      <c r="T29" s="37"/>
      <c r="U29" s="37"/>
      <c r="V29" s="37"/>
      <c r="W29" s="37"/>
      <c r="X29" s="37"/>
    </row>
    <row r="30" ht="16" customHeight="1" spans="1:24">
      <c r="A30" s="154" t="s">
        <v>71</v>
      </c>
      <c r="B30" s="154" t="s">
        <v>71</v>
      </c>
      <c r="C30" s="154" t="s">
        <v>239</v>
      </c>
      <c r="D30" s="154" t="s">
        <v>240</v>
      </c>
      <c r="E30" s="154" t="s">
        <v>127</v>
      </c>
      <c r="F30" s="154" t="s">
        <v>126</v>
      </c>
      <c r="G30" s="154" t="s">
        <v>241</v>
      </c>
      <c r="H30" s="154" t="s">
        <v>242</v>
      </c>
      <c r="I30" s="119">
        <v>54220</v>
      </c>
      <c r="J30" s="119">
        <v>54220</v>
      </c>
      <c r="K30" s="24"/>
      <c r="L30" s="24"/>
      <c r="M30" s="119">
        <v>54220</v>
      </c>
      <c r="N30" s="37"/>
      <c r="O30" s="37"/>
      <c r="P30" s="37"/>
      <c r="Q30" s="37"/>
      <c r="R30" s="37"/>
      <c r="S30" s="37"/>
      <c r="T30" s="37"/>
      <c r="U30" s="37"/>
      <c r="V30" s="37"/>
      <c r="W30" s="37"/>
      <c r="X30" s="37"/>
    </row>
    <row r="31" ht="16" customHeight="1" spans="1:24">
      <c r="A31" s="154" t="s">
        <v>71</v>
      </c>
      <c r="B31" s="154" t="s">
        <v>71</v>
      </c>
      <c r="C31" s="154" t="s">
        <v>239</v>
      </c>
      <c r="D31" s="154" t="s">
        <v>240</v>
      </c>
      <c r="E31" s="154" t="s">
        <v>127</v>
      </c>
      <c r="F31" s="154" t="s">
        <v>126</v>
      </c>
      <c r="G31" s="154" t="s">
        <v>243</v>
      </c>
      <c r="H31" s="154" t="s">
        <v>244</v>
      </c>
      <c r="I31" s="119">
        <v>7364</v>
      </c>
      <c r="J31" s="119">
        <v>7364</v>
      </c>
      <c r="K31" s="24"/>
      <c r="L31" s="24"/>
      <c r="M31" s="119">
        <v>7364</v>
      </c>
      <c r="N31" s="37"/>
      <c r="O31" s="37"/>
      <c r="P31" s="37"/>
      <c r="Q31" s="37"/>
      <c r="R31" s="37"/>
      <c r="S31" s="37"/>
      <c r="T31" s="37"/>
      <c r="U31" s="37"/>
      <c r="V31" s="37"/>
      <c r="W31" s="37"/>
      <c r="X31" s="37"/>
    </row>
    <row r="32" ht="16" customHeight="1" spans="1:24">
      <c r="A32" s="154" t="s">
        <v>71</v>
      </c>
      <c r="B32" s="154" t="s">
        <v>71</v>
      </c>
      <c r="C32" s="154" t="s">
        <v>239</v>
      </c>
      <c r="D32" s="154" t="s">
        <v>240</v>
      </c>
      <c r="E32" s="154" t="s">
        <v>127</v>
      </c>
      <c r="F32" s="154" t="s">
        <v>126</v>
      </c>
      <c r="G32" s="154" t="s">
        <v>243</v>
      </c>
      <c r="H32" s="154" t="s">
        <v>244</v>
      </c>
      <c r="I32" s="119">
        <v>6132</v>
      </c>
      <c r="J32" s="119">
        <v>6132</v>
      </c>
      <c r="K32" s="24"/>
      <c r="L32" s="24"/>
      <c r="M32" s="119">
        <v>6132</v>
      </c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</row>
    <row r="33" ht="16" customHeight="1" spans="1:24">
      <c r="A33" s="154" t="s">
        <v>71</v>
      </c>
      <c r="B33" s="154" t="s">
        <v>71</v>
      </c>
      <c r="C33" s="154" t="s">
        <v>239</v>
      </c>
      <c r="D33" s="154" t="s">
        <v>240</v>
      </c>
      <c r="E33" s="154" t="s">
        <v>127</v>
      </c>
      <c r="F33" s="154" t="s">
        <v>126</v>
      </c>
      <c r="G33" s="154" t="s">
        <v>245</v>
      </c>
      <c r="H33" s="154" t="s">
        <v>246</v>
      </c>
      <c r="I33" s="119">
        <v>11480</v>
      </c>
      <c r="J33" s="119">
        <v>11480</v>
      </c>
      <c r="K33" s="24"/>
      <c r="L33" s="24"/>
      <c r="M33" s="119">
        <v>11480</v>
      </c>
      <c r="N33" s="37"/>
      <c r="O33" s="37"/>
      <c r="P33" s="37"/>
      <c r="Q33" s="37"/>
      <c r="R33" s="37"/>
      <c r="S33" s="37"/>
      <c r="T33" s="37"/>
      <c r="U33" s="37"/>
      <c r="V33" s="37"/>
      <c r="W33" s="37"/>
      <c r="X33" s="37"/>
    </row>
    <row r="34" ht="16" customHeight="1" spans="1:24">
      <c r="A34" s="154" t="s">
        <v>71</v>
      </c>
      <c r="B34" s="154" t="s">
        <v>71</v>
      </c>
      <c r="C34" s="154" t="s">
        <v>239</v>
      </c>
      <c r="D34" s="154" t="s">
        <v>240</v>
      </c>
      <c r="E34" s="154" t="s">
        <v>127</v>
      </c>
      <c r="F34" s="154" t="s">
        <v>126</v>
      </c>
      <c r="G34" s="154" t="s">
        <v>247</v>
      </c>
      <c r="H34" s="154" t="s">
        <v>248</v>
      </c>
      <c r="I34" s="119">
        <v>14504</v>
      </c>
      <c r="J34" s="119">
        <v>14504</v>
      </c>
      <c r="K34" s="24"/>
      <c r="L34" s="24"/>
      <c r="M34" s="119">
        <v>14504</v>
      </c>
      <c r="N34" s="37"/>
      <c r="O34" s="37"/>
      <c r="P34" s="37"/>
      <c r="Q34" s="37"/>
      <c r="R34" s="37"/>
      <c r="S34" s="37"/>
      <c r="T34" s="37"/>
      <c r="U34" s="37"/>
      <c r="V34" s="37"/>
      <c r="W34" s="37"/>
      <c r="X34" s="37"/>
    </row>
    <row r="35" ht="16" customHeight="1" spans="1:24">
      <c r="A35" s="154" t="s">
        <v>71</v>
      </c>
      <c r="B35" s="154" t="s">
        <v>71</v>
      </c>
      <c r="C35" s="154" t="s">
        <v>239</v>
      </c>
      <c r="D35" s="154" t="s">
        <v>240</v>
      </c>
      <c r="E35" s="154" t="s">
        <v>127</v>
      </c>
      <c r="F35" s="154" t="s">
        <v>126</v>
      </c>
      <c r="G35" s="154" t="s">
        <v>249</v>
      </c>
      <c r="H35" s="154" t="s">
        <v>250</v>
      </c>
      <c r="I35" s="119">
        <v>12000</v>
      </c>
      <c r="J35" s="119">
        <v>12000</v>
      </c>
      <c r="K35" s="24"/>
      <c r="L35" s="24"/>
      <c r="M35" s="119">
        <v>12000</v>
      </c>
      <c r="N35" s="37"/>
      <c r="O35" s="37"/>
      <c r="P35" s="37"/>
      <c r="Q35" s="37"/>
      <c r="R35" s="37"/>
      <c r="S35" s="37"/>
      <c r="T35" s="37"/>
      <c r="U35" s="37"/>
      <c r="V35" s="37"/>
      <c r="W35" s="37"/>
      <c r="X35" s="37"/>
    </row>
    <row r="36" ht="16" customHeight="1" spans="1:24">
      <c r="A36" s="154" t="s">
        <v>71</v>
      </c>
      <c r="B36" s="154" t="s">
        <v>71</v>
      </c>
      <c r="C36" s="154" t="s">
        <v>239</v>
      </c>
      <c r="D36" s="154" t="s">
        <v>240</v>
      </c>
      <c r="E36" s="154" t="s">
        <v>127</v>
      </c>
      <c r="F36" s="154" t="s">
        <v>126</v>
      </c>
      <c r="G36" s="154" t="s">
        <v>251</v>
      </c>
      <c r="H36" s="154" t="s">
        <v>252</v>
      </c>
      <c r="I36" s="119">
        <v>27216</v>
      </c>
      <c r="J36" s="119">
        <v>27216</v>
      </c>
      <c r="K36" s="24"/>
      <c r="L36" s="24"/>
      <c r="M36" s="119">
        <v>27216</v>
      </c>
      <c r="N36" s="37"/>
      <c r="O36" s="37"/>
      <c r="P36" s="37"/>
      <c r="Q36" s="37"/>
      <c r="R36" s="37"/>
      <c r="S36" s="37"/>
      <c r="T36" s="37"/>
      <c r="U36" s="37"/>
      <c r="V36" s="37"/>
      <c r="W36" s="37"/>
      <c r="X36" s="37"/>
    </row>
    <row r="37" ht="16" customHeight="1" spans="1:24">
      <c r="A37" s="154" t="s">
        <v>71</v>
      </c>
      <c r="B37" s="154" t="s">
        <v>71</v>
      </c>
      <c r="C37" s="154" t="s">
        <v>239</v>
      </c>
      <c r="D37" s="154" t="s">
        <v>240</v>
      </c>
      <c r="E37" s="154" t="s">
        <v>127</v>
      </c>
      <c r="F37" s="154" t="s">
        <v>126</v>
      </c>
      <c r="G37" s="154" t="s">
        <v>253</v>
      </c>
      <c r="H37" s="154" t="s">
        <v>254</v>
      </c>
      <c r="I37" s="119">
        <v>6524</v>
      </c>
      <c r="J37" s="119">
        <v>6524</v>
      </c>
      <c r="K37" s="24"/>
      <c r="L37" s="24"/>
      <c r="M37" s="119">
        <v>6524</v>
      </c>
      <c r="N37" s="37"/>
      <c r="O37" s="37"/>
      <c r="P37" s="37"/>
      <c r="Q37" s="37"/>
      <c r="R37" s="37"/>
      <c r="S37" s="37"/>
      <c r="T37" s="37"/>
      <c r="U37" s="37"/>
      <c r="V37" s="37"/>
      <c r="W37" s="37"/>
      <c r="X37" s="37"/>
    </row>
    <row r="38" ht="16" customHeight="1" spans="1:24">
      <c r="A38" s="154" t="s">
        <v>71</v>
      </c>
      <c r="B38" s="154" t="s">
        <v>71</v>
      </c>
      <c r="C38" s="154" t="s">
        <v>239</v>
      </c>
      <c r="D38" s="154" t="s">
        <v>240</v>
      </c>
      <c r="E38" s="154" t="s">
        <v>127</v>
      </c>
      <c r="F38" s="154" t="s">
        <v>126</v>
      </c>
      <c r="G38" s="154" t="s">
        <v>237</v>
      </c>
      <c r="H38" s="154" t="s">
        <v>238</v>
      </c>
      <c r="I38" s="119">
        <v>84000</v>
      </c>
      <c r="J38" s="119">
        <v>84000</v>
      </c>
      <c r="K38" s="24"/>
      <c r="L38" s="24"/>
      <c r="M38" s="119">
        <v>84000</v>
      </c>
      <c r="N38" s="37"/>
      <c r="O38" s="37"/>
      <c r="P38" s="37"/>
      <c r="Q38" s="37"/>
      <c r="R38" s="37"/>
      <c r="S38" s="37"/>
      <c r="T38" s="37"/>
      <c r="U38" s="37"/>
      <c r="V38" s="37"/>
      <c r="W38" s="37"/>
      <c r="X38" s="37"/>
    </row>
    <row r="39" ht="16" customHeight="1" spans="1:24">
      <c r="A39" s="154" t="s">
        <v>71</v>
      </c>
      <c r="B39" s="154" t="s">
        <v>71</v>
      </c>
      <c r="C39" s="154" t="s">
        <v>239</v>
      </c>
      <c r="D39" s="154" t="s">
        <v>240</v>
      </c>
      <c r="E39" s="154" t="s">
        <v>103</v>
      </c>
      <c r="F39" s="154" t="s">
        <v>104</v>
      </c>
      <c r="G39" s="154" t="s">
        <v>255</v>
      </c>
      <c r="H39" s="154" t="s">
        <v>256</v>
      </c>
      <c r="I39" s="119">
        <v>31800</v>
      </c>
      <c r="J39" s="119">
        <v>31800</v>
      </c>
      <c r="K39" s="24"/>
      <c r="L39" s="24"/>
      <c r="M39" s="119">
        <v>31800</v>
      </c>
      <c r="N39" s="37"/>
      <c r="O39" s="37"/>
      <c r="P39" s="37"/>
      <c r="Q39" s="37"/>
      <c r="R39" s="37"/>
      <c r="S39" s="37"/>
      <c r="T39" s="37"/>
      <c r="U39" s="37"/>
      <c r="V39" s="37"/>
      <c r="W39" s="37"/>
      <c r="X39" s="37"/>
    </row>
    <row r="40" ht="16" customHeight="1" spans="1:24">
      <c r="A40" s="154" t="s">
        <v>71</v>
      </c>
      <c r="B40" s="154" t="s">
        <v>71</v>
      </c>
      <c r="C40" s="154" t="s">
        <v>257</v>
      </c>
      <c r="D40" s="154" t="s">
        <v>258</v>
      </c>
      <c r="E40" s="154" t="s">
        <v>127</v>
      </c>
      <c r="F40" s="154" t="s">
        <v>126</v>
      </c>
      <c r="G40" s="154" t="s">
        <v>259</v>
      </c>
      <c r="H40" s="154" t="s">
        <v>260</v>
      </c>
      <c r="I40" s="119">
        <v>302400</v>
      </c>
      <c r="J40" s="119">
        <v>302400</v>
      </c>
      <c r="K40" s="24"/>
      <c r="L40" s="24"/>
      <c r="M40" s="119">
        <v>302400</v>
      </c>
      <c r="N40" s="37"/>
      <c r="O40" s="37"/>
      <c r="P40" s="37"/>
      <c r="Q40" s="37"/>
      <c r="R40" s="37"/>
      <c r="S40" s="37"/>
      <c r="T40" s="37"/>
      <c r="U40" s="37"/>
      <c r="V40" s="37"/>
      <c r="W40" s="37"/>
      <c r="X40" s="37"/>
    </row>
    <row r="41" ht="16" customHeight="1" spans="1:24">
      <c r="A41" s="154" t="s">
        <v>71</v>
      </c>
      <c r="B41" s="154" t="s">
        <v>71</v>
      </c>
      <c r="C41" s="154" t="s">
        <v>261</v>
      </c>
      <c r="D41" s="154" t="s">
        <v>262</v>
      </c>
      <c r="E41" s="154" t="s">
        <v>111</v>
      </c>
      <c r="F41" s="154" t="s">
        <v>112</v>
      </c>
      <c r="G41" s="154" t="s">
        <v>203</v>
      </c>
      <c r="H41" s="154" t="s">
        <v>204</v>
      </c>
      <c r="I41" s="119">
        <v>12000</v>
      </c>
      <c r="J41" s="119">
        <v>12000</v>
      </c>
      <c r="K41" s="24"/>
      <c r="L41" s="24"/>
      <c r="M41" s="119">
        <v>12000</v>
      </c>
      <c r="N41" s="37"/>
      <c r="O41" s="37"/>
      <c r="P41" s="37"/>
      <c r="Q41" s="37"/>
      <c r="R41" s="37"/>
      <c r="S41" s="37"/>
      <c r="T41" s="37"/>
      <c r="U41" s="37"/>
      <c r="V41" s="37"/>
      <c r="W41" s="37"/>
      <c r="X41" s="37"/>
    </row>
    <row r="42" ht="16" customHeight="1" spans="1:24">
      <c r="A42" s="34" t="s">
        <v>172</v>
      </c>
      <c r="B42" s="35"/>
      <c r="C42" s="155"/>
      <c r="D42" s="155"/>
      <c r="E42" s="155"/>
      <c r="F42" s="155"/>
      <c r="G42" s="155"/>
      <c r="H42" s="156"/>
      <c r="I42" s="119">
        <v>7760265.68</v>
      </c>
      <c r="J42" s="119">
        <v>7760265.68</v>
      </c>
      <c r="K42" s="119"/>
      <c r="L42" s="119"/>
      <c r="M42" s="119">
        <v>7760265.68</v>
      </c>
      <c r="N42" s="82"/>
      <c r="O42" s="82"/>
      <c r="P42" s="82"/>
      <c r="Q42" s="82"/>
      <c r="R42" s="82"/>
      <c r="S42" s="82"/>
      <c r="T42" s="82"/>
      <c r="U42" s="82"/>
      <c r="V42" s="82"/>
      <c r="W42" s="82"/>
      <c r="X42" s="82"/>
    </row>
  </sheetData>
  <mergeCells count="31">
    <mergeCell ref="A3:X3"/>
    <mergeCell ref="A4:H4"/>
    <mergeCell ref="I5:X5"/>
    <mergeCell ref="J6:N6"/>
    <mergeCell ref="O6:Q6"/>
    <mergeCell ref="S6:X6"/>
    <mergeCell ref="A42:H42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18"/>
  <sheetViews>
    <sheetView showZeros="0" workbookViewId="0">
      <pane ySplit="1" topLeftCell="A2" activePane="bottomLeft" state="frozen"/>
      <selection/>
      <selection pane="bottomLeft" activeCell="A4" sqref="A4:H4"/>
    </sheetView>
  </sheetViews>
  <sheetFormatPr defaultColWidth="9.14166666666667" defaultRowHeight="14.25" customHeight="1"/>
  <cols>
    <col min="1" max="1" width="10.2833333333333" customWidth="1"/>
    <col min="2" max="2" width="18.125" customWidth="1"/>
    <col min="3" max="3" width="32.85" customWidth="1"/>
    <col min="4" max="4" width="23.85" customWidth="1"/>
    <col min="5" max="5" width="11.1416666666667" customWidth="1"/>
    <col min="6" max="6" width="17.7083333333333" customWidth="1"/>
    <col min="7" max="7" width="9.85" customWidth="1"/>
    <col min="8" max="8" width="17.7083333333333" customWidth="1"/>
    <col min="9" max="13" width="20" customWidth="1"/>
    <col min="14" max="14" width="12.2833333333333" customWidth="1"/>
    <col min="15" max="15" width="12.7083333333333" customWidth="1"/>
    <col min="16" max="16" width="11.1416666666667" customWidth="1"/>
    <col min="17" max="21" width="19.85" customWidth="1"/>
    <col min="22" max="22" width="20" customWidth="1"/>
    <col min="23" max="23" width="19.85" customWidth="1"/>
  </cols>
  <sheetData>
    <row r="1" customHeight="1" spans="1:2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ht="13.5" customHeight="1" spans="2:23">
      <c r="B2" s="144"/>
      <c r="E2" s="2"/>
      <c r="F2" s="2"/>
      <c r="G2" s="2"/>
      <c r="H2" s="2"/>
      <c r="U2" s="144"/>
      <c r="W2" s="149" t="s">
        <v>263</v>
      </c>
    </row>
    <row r="3" ht="46.5" customHeight="1" spans="1:23">
      <c r="A3" s="4" t="str">
        <f>"2025"&amp;"年部门项目支出预算表"</f>
        <v>2025年部门项目支出预算表</v>
      </c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ht="13.5" customHeight="1" spans="1:23">
      <c r="A4" s="5" t="s">
        <v>1</v>
      </c>
      <c r="B4" s="6"/>
      <c r="C4" s="6"/>
      <c r="D4" s="6"/>
      <c r="E4" s="6"/>
      <c r="F4" s="6"/>
      <c r="G4" s="6"/>
      <c r="H4" s="6"/>
      <c r="I4" s="7"/>
      <c r="J4" s="7"/>
      <c r="K4" s="7"/>
      <c r="L4" s="7"/>
      <c r="M4" s="7"/>
      <c r="N4" s="7"/>
      <c r="O4" s="7"/>
      <c r="P4" s="7"/>
      <c r="Q4" s="7"/>
      <c r="U4" s="144"/>
      <c r="W4" s="123" t="s">
        <v>2</v>
      </c>
    </row>
    <row r="5" ht="21.75" customHeight="1" spans="1:23">
      <c r="A5" s="9" t="s">
        <v>264</v>
      </c>
      <c r="B5" s="10" t="s">
        <v>183</v>
      </c>
      <c r="C5" s="9" t="s">
        <v>184</v>
      </c>
      <c r="D5" s="9" t="s">
        <v>265</v>
      </c>
      <c r="E5" s="10" t="s">
        <v>185</v>
      </c>
      <c r="F5" s="10" t="s">
        <v>186</v>
      </c>
      <c r="G5" s="10" t="s">
        <v>266</v>
      </c>
      <c r="H5" s="10" t="s">
        <v>267</v>
      </c>
      <c r="I5" s="28" t="s">
        <v>56</v>
      </c>
      <c r="J5" s="11" t="s">
        <v>268</v>
      </c>
      <c r="K5" s="12"/>
      <c r="L5" s="12"/>
      <c r="M5" s="13"/>
      <c r="N5" s="11" t="s">
        <v>191</v>
      </c>
      <c r="O5" s="12"/>
      <c r="P5" s="13"/>
      <c r="Q5" s="10" t="s">
        <v>62</v>
      </c>
      <c r="R5" s="11" t="s">
        <v>63</v>
      </c>
      <c r="S5" s="12"/>
      <c r="T5" s="12"/>
      <c r="U5" s="12"/>
      <c r="V5" s="12"/>
      <c r="W5" s="13"/>
    </row>
    <row r="6" ht="21.75" customHeight="1" spans="1:23">
      <c r="A6" s="14"/>
      <c r="B6" s="29"/>
      <c r="C6" s="14"/>
      <c r="D6" s="14"/>
      <c r="E6" s="15"/>
      <c r="F6" s="15"/>
      <c r="G6" s="15"/>
      <c r="H6" s="15"/>
      <c r="I6" s="29"/>
      <c r="J6" s="145" t="s">
        <v>59</v>
      </c>
      <c r="K6" s="146"/>
      <c r="L6" s="10" t="s">
        <v>60</v>
      </c>
      <c r="M6" s="10" t="s">
        <v>61</v>
      </c>
      <c r="N6" s="10" t="s">
        <v>59</v>
      </c>
      <c r="O6" s="10" t="s">
        <v>60</v>
      </c>
      <c r="P6" s="10" t="s">
        <v>61</v>
      </c>
      <c r="Q6" s="15"/>
      <c r="R6" s="10" t="s">
        <v>58</v>
      </c>
      <c r="S6" s="10" t="s">
        <v>65</v>
      </c>
      <c r="T6" s="10" t="s">
        <v>197</v>
      </c>
      <c r="U6" s="10" t="s">
        <v>67</v>
      </c>
      <c r="V6" s="10" t="s">
        <v>68</v>
      </c>
      <c r="W6" s="10" t="s">
        <v>69</v>
      </c>
    </row>
    <row r="7" ht="21" customHeight="1" spans="1:23">
      <c r="A7" s="29"/>
      <c r="B7" s="29"/>
      <c r="C7" s="29"/>
      <c r="D7" s="29"/>
      <c r="E7" s="29"/>
      <c r="F7" s="29"/>
      <c r="G7" s="29"/>
      <c r="H7" s="29"/>
      <c r="I7" s="29"/>
      <c r="J7" s="147" t="s">
        <v>58</v>
      </c>
      <c r="K7" s="148"/>
      <c r="L7" s="29"/>
      <c r="M7" s="29"/>
      <c r="N7" s="29"/>
      <c r="O7" s="29"/>
      <c r="P7" s="29"/>
      <c r="Q7" s="29"/>
      <c r="R7" s="29"/>
      <c r="S7" s="29"/>
      <c r="T7" s="29"/>
      <c r="U7" s="29"/>
      <c r="V7" s="29"/>
      <c r="W7" s="29"/>
    </row>
    <row r="8" ht="39.75" customHeight="1" spans="1:23">
      <c r="A8" s="17"/>
      <c r="B8" s="19"/>
      <c r="C8" s="17"/>
      <c r="D8" s="17"/>
      <c r="E8" s="18"/>
      <c r="F8" s="18"/>
      <c r="G8" s="18"/>
      <c r="H8" s="18"/>
      <c r="I8" s="19"/>
      <c r="J8" s="68" t="s">
        <v>58</v>
      </c>
      <c r="K8" s="68" t="s">
        <v>269</v>
      </c>
      <c r="L8" s="18"/>
      <c r="M8" s="18"/>
      <c r="N8" s="18"/>
      <c r="O8" s="18"/>
      <c r="P8" s="18"/>
      <c r="Q8" s="18"/>
      <c r="R8" s="18"/>
      <c r="S8" s="18"/>
      <c r="T8" s="18"/>
      <c r="U8" s="19"/>
      <c r="V8" s="18"/>
      <c r="W8" s="18"/>
    </row>
    <row r="9" ht="15" customHeight="1" spans="1:23">
      <c r="A9" s="20">
        <v>1</v>
      </c>
      <c r="B9" s="20">
        <v>2</v>
      </c>
      <c r="C9" s="20">
        <v>3</v>
      </c>
      <c r="D9" s="20">
        <v>4</v>
      </c>
      <c r="E9" s="20">
        <v>5</v>
      </c>
      <c r="F9" s="20">
        <v>6</v>
      </c>
      <c r="G9" s="20">
        <v>7</v>
      </c>
      <c r="H9" s="20">
        <v>8</v>
      </c>
      <c r="I9" s="20">
        <v>9</v>
      </c>
      <c r="J9" s="20">
        <v>10</v>
      </c>
      <c r="K9" s="20">
        <v>11</v>
      </c>
      <c r="L9" s="37">
        <v>12</v>
      </c>
      <c r="M9" s="37">
        <v>13</v>
      </c>
      <c r="N9" s="37">
        <v>14</v>
      </c>
      <c r="O9" s="37">
        <v>15</v>
      </c>
      <c r="P9" s="37">
        <v>16</v>
      </c>
      <c r="Q9" s="37">
        <v>17</v>
      </c>
      <c r="R9" s="37">
        <v>18</v>
      </c>
      <c r="S9" s="37">
        <v>19</v>
      </c>
      <c r="T9" s="37">
        <v>20</v>
      </c>
      <c r="U9" s="20">
        <v>21</v>
      </c>
      <c r="V9" s="37">
        <v>22</v>
      </c>
      <c r="W9" s="20">
        <v>23</v>
      </c>
    </row>
    <row r="10" ht="19" customHeight="1" spans="1:23">
      <c r="A10" s="140" t="s">
        <v>270</v>
      </c>
      <c r="B10" s="140" t="s">
        <v>271</v>
      </c>
      <c r="C10" s="140" t="s">
        <v>272</v>
      </c>
      <c r="D10" s="140" t="s">
        <v>71</v>
      </c>
      <c r="E10" s="140" t="s">
        <v>127</v>
      </c>
      <c r="F10" s="140" t="s">
        <v>126</v>
      </c>
      <c r="G10" s="140" t="s">
        <v>255</v>
      </c>
      <c r="H10" s="140" t="s">
        <v>256</v>
      </c>
      <c r="I10" s="119">
        <v>20000</v>
      </c>
      <c r="J10" s="119">
        <v>20000</v>
      </c>
      <c r="K10" s="119">
        <v>20000</v>
      </c>
      <c r="L10" s="37"/>
      <c r="M10" s="37"/>
      <c r="N10" s="37"/>
      <c r="O10" s="37"/>
      <c r="P10" s="37"/>
      <c r="Q10" s="37"/>
      <c r="R10" s="37"/>
      <c r="S10" s="37"/>
      <c r="T10" s="37"/>
      <c r="U10" s="20"/>
      <c r="V10" s="37"/>
      <c r="W10" s="20"/>
    </row>
    <row r="11" ht="19" customHeight="1" spans="1:23">
      <c r="A11" s="140" t="s">
        <v>270</v>
      </c>
      <c r="B11" s="140" t="s">
        <v>273</v>
      </c>
      <c r="C11" s="140" t="s">
        <v>274</v>
      </c>
      <c r="D11" s="140" t="s">
        <v>71</v>
      </c>
      <c r="E11" s="140" t="s">
        <v>127</v>
      </c>
      <c r="F11" s="140" t="s">
        <v>126</v>
      </c>
      <c r="G11" s="140" t="s">
        <v>255</v>
      </c>
      <c r="H11" s="140" t="s">
        <v>256</v>
      </c>
      <c r="I11" s="119">
        <v>177408</v>
      </c>
      <c r="J11" s="119">
        <v>177408</v>
      </c>
      <c r="K11" s="119">
        <v>177408</v>
      </c>
      <c r="L11" s="37"/>
      <c r="M11" s="37"/>
      <c r="N11" s="37"/>
      <c r="O11" s="37"/>
      <c r="P11" s="37"/>
      <c r="Q11" s="37"/>
      <c r="R11" s="37"/>
      <c r="S11" s="37"/>
      <c r="T11" s="37"/>
      <c r="U11" s="20"/>
      <c r="V11" s="37"/>
      <c r="W11" s="20"/>
    </row>
    <row r="12" ht="19" customHeight="1" spans="1:23">
      <c r="A12" s="140" t="s">
        <v>275</v>
      </c>
      <c r="B12" s="140" t="s">
        <v>276</v>
      </c>
      <c r="C12" s="140" t="s">
        <v>277</v>
      </c>
      <c r="D12" s="140" t="s">
        <v>71</v>
      </c>
      <c r="E12" s="140" t="s">
        <v>127</v>
      </c>
      <c r="F12" s="140" t="s">
        <v>126</v>
      </c>
      <c r="G12" s="140" t="s">
        <v>278</v>
      </c>
      <c r="H12" s="140" t="s">
        <v>279</v>
      </c>
      <c r="I12" s="119">
        <v>462240</v>
      </c>
      <c r="J12" s="119">
        <v>462240</v>
      </c>
      <c r="K12" s="119">
        <v>462240</v>
      </c>
      <c r="L12" s="37"/>
      <c r="M12" s="37"/>
      <c r="N12" s="37"/>
      <c r="O12" s="37"/>
      <c r="P12" s="37"/>
      <c r="Q12" s="37"/>
      <c r="R12" s="37"/>
      <c r="S12" s="37"/>
      <c r="T12" s="37"/>
      <c r="U12" s="20"/>
      <c r="V12" s="37"/>
      <c r="W12" s="20"/>
    </row>
    <row r="13" ht="19" customHeight="1" spans="1:23">
      <c r="A13" s="140" t="s">
        <v>275</v>
      </c>
      <c r="B13" s="140" t="s">
        <v>280</v>
      </c>
      <c r="C13" s="140" t="s">
        <v>281</v>
      </c>
      <c r="D13" s="140" t="s">
        <v>71</v>
      </c>
      <c r="E13" s="140" t="s">
        <v>127</v>
      </c>
      <c r="F13" s="140" t="s">
        <v>126</v>
      </c>
      <c r="G13" s="140" t="s">
        <v>245</v>
      </c>
      <c r="H13" s="140" t="s">
        <v>246</v>
      </c>
      <c r="I13" s="119">
        <v>120000</v>
      </c>
      <c r="J13" s="119">
        <v>120000</v>
      </c>
      <c r="K13" s="119">
        <v>120000</v>
      </c>
      <c r="L13" s="37"/>
      <c r="M13" s="37"/>
      <c r="N13" s="37"/>
      <c r="O13" s="37"/>
      <c r="P13" s="37"/>
      <c r="Q13" s="37"/>
      <c r="R13" s="37"/>
      <c r="S13" s="37"/>
      <c r="T13" s="37"/>
      <c r="U13" s="20"/>
      <c r="V13" s="37"/>
      <c r="W13" s="20"/>
    </row>
    <row r="14" ht="19" customHeight="1" spans="1:23">
      <c r="A14" s="140" t="s">
        <v>275</v>
      </c>
      <c r="B14" s="140" t="s">
        <v>280</v>
      </c>
      <c r="C14" s="140" t="s">
        <v>281</v>
      </c>
      <c r="D14" s="140" t="s">
        <v>71</v>
      </c>
      <c r="E14" s="140" t="s">
        <v>127</v>
      </c>
      <c r="F14" s="140" t="s">
        <v>126</v>
      </c>
      <c r="G14" s="140" t="s">
        <v>251</v>
      </c>
      <c r="H14" s="140" t="s">
        <v>252</v>
      </c>
      <c r="I14" s="119">
        <v>20000</v>
      </c>
      <c r="J14" s="119">
        <v>20000</v>
      </c>
      <c r="K14" s="119">
        <v>20000</v>
      </c>
      <c r="L14" s="37"/>
      <c r="M14" s="37"/>
      <c r="N14" s="37"/>
      <c r="O14" s="37"/>
      <c r="P14" s="37"/>
      <c r="Q14" s="37"/>
      <c r="R14" s="37"/>
      <c r="S14" s="37"/>
      <c r="T14" s="37"/>
      <c r="U14" s="20"/>
      <c r="V14" s="37"/>
      <c r="W14" s="20"/>
    </row>
    <row r="15" ht="19" customHeight="1" spans="1:23">
      <c r="A15" s="140" t="s">
        <v>275</v>
      </c>
      <c r="B15" s="140" t="s">
        <v>280</v>
      </c>
      <c r="C15" s="140" t="s">
        <v>281</v>
      </c>
      <c r="D15" s="140" t="s">
        <v>71</v>
      </c>
      <c r="E15" s="140" t="s">
        <v>127</v>
      </c>
      <c r="F15" s="140" t="s">
        <v>126</v>
      </c>
      <c r="G15" s="140" t="s">
        <v>278</v>
      </c>
      <c r="H15" s="140" t="s">
        <v>279</v>
      </c>
      <c r="I15" s="119">
        <v>462916</v>
      </c>
      <c r="J15" s="119">
        <v>462916</v>
      </c>
      <c r="K15" s="119">
        <v>462916</v>
      </c>
      <c r="L15" s="37"/>
      <c r="M15" s="37"/>
      <c r="N15" s="37"/>
      <c r="O15" s="37"/>
      <c r="P15" s="37"/>
      <c r="Q15" s="37"/>
      <c r="R15" s="37"/>
      <c r="S15" s="37"/>
      <c r="T15" s="37"/>
      <c r="U15" s="20"/>
      <c r="V15" s="37"/>
      <c r="W15" s="20"/>
    </row>
    <row r="16" ht="19" customHeight="1" spans="1:23">
      <c r="A16" s="140" t="s">
        <v>275</v>
      </c>
      <c r="B16" s="140" t="s">
        <v>280</v>
      </c>
      <c r="C16" s="140" t="s">
        <v>281</v>
      </c>
      <c r="D16" s="140" t="s">
        <v>71</v>
      </c>
      <c r="E16" s="140" t="s">
        <v>127</v>
      </c>
      <c r="F16" s="140" t="s">
        <v>126</v>
      </c>
      <c r="G16" s="140" t="s">
        <v>255</v>
      </c>
      <c r="H16" s="140" t="s">
        <v>256</v>
      </c>
      <c r="I16" s="119">
        <v>10000</v>
      </c>
      <c r="J16" s="119">
        <v>10000</v>
      </c>
      <c r="K16" s="119">
        <v>10000</v>
      </c>
      <c r="L16" s="37"/>
      <c r="M16" s="37"/>
      <c r="N16" s="37"/>
      <c r="O16" s="37"/>
      <c r="P16" s="37"/>
      <c r="Q16" s="37"/>
      <c r="R16" s="37"/>
      <c r="S16" s="37"/>
      <c r="T16" s="37"/>
      <c r="U16" s="20"/>
      <c r="V16" s="37"/>
      <c r="W16" s="20"/>
    </row>
    <row r="17" ht="19" customHeight="1" spans="1:23">
      <c r="A17" s="140" t="s">
        <v>275</v>
      </c>
      <c r="B17" s="140" t="s">
        <v>282</v>
      </c>
      <c r="C17" s="140" t="s">
        <v>283</v>
      </c>
      <c r="D17" s="140" t="s">
        <v>71</v>
      </c>
      <c r="E17" s="140" t="s">
        <v>127</v>
      </c>
      <c r="F17" s="140" t="s">
        <v>126</v>
      </c>
      <c r="G17" s="140" t="s">
        <v>278</v>
      </c>
      <c r="H17" s="140" t="s">
        <v>279</v>
      </c>
      <c r="I17" s="119">
        <v>139430</v>
      </c>
      <c r="J17" s="119">
        <v>139430</v>
      </c>
      <c r="K17" s="119">
        <v>139430</v>
      </c>
      <c r="L17" s="37"/>
      <c r="M17" s="37"/>
      <c r="N17" s="37"/>
      <c r="O17" s="37"/>
      <c r="P17" s="37"/>
      <c r="Q17" s="37"/>
      <c r="R17" s="37"/>
      <c r="S17" s="37"/>
      <c r="T17" s="37"/>
      <c r="U17" s="20"/>
      <c r="V17" s="37"/>
      <c r="W17" s="20"/>
    </row>
    <row r="18" ht="19" customHeight="1" spans="1:23">
      <c r="A18" s="34" t="s">
        <v>172</v>
      </c>
      <c r="B18" s="35"/>
      <c r="C18" s="35"/>
      <c r="D18" s="35"/>
      <c r="E18" s="35"/>
      <c r="F18" s="35"/>
      <c r="G18" s="35"/>
      <c r="H18" s="36"/>
      <c r="I18" s="119">
        <v>1411994</v>
      </c>
      <c r="J18" s="119">
        <v>1411994</v>
      </c>
      <c r="K18" s="119">
        <v>1411994</v>
      </c>
      <c r="L18" s="82"/>
      <c r="M18" s="82"/>
      <c r="N18" s="82"/>
      <c r="O18" s="82"/>
      <c r="P18" s="82"/>
      <c r="Q18" s="82"/>
      <c r="R18" s="82"/>
      <c r="S18" s="82"/>
      <c r="T18" s="82"/>
      <c r="U18" s="82"/>
      <c r="V18" s="82"/>
      <c r="W18" s="82"/>
    </row>
  </sheetData>
  <mergeCells count="28">
    <mergeCell ref="A3:W3"/>
    <mergeCell ref="A4:H4"/>
    <mergeCell ref="J5:M5"/>
    <mergeCell ref="N5:P5"/>
    <mergeCell ref="R5:W5"/>
    <mergeCell ref="A18:H18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50"/>
  <sheetViews>
    <sheetView showZeros="0" tabSelected="1" workbookViewId="0">
      <pane ySplit="1" topLeftCell="A2" activePane="bottomLeft" state="frozen"/>
      <selection/>
      <selection pane="bottomLeft" activeCell="F20" sqref="F20"/>
    </sheetView>
  </sheetViews>
  <sheetFormatPr defaultColWidth="9.14166666666667" defaultRowHeight="12" customHeight="1"/>
  <cols>
    <col min="1" max="1" width="34.2833333333333" customWidth="1"/>
    <col min="2" max="2" width="29" customWidth="1"/>
    <col min="3" max="5" width="23.575" customWidth="1"/>
    <col min="6" max="6" width="11.2833333333333" customWidth="1"/>
    <col min="7" max="7" width="25.1416666666667" customWidth="1"/>
    <col min="8" max="8" width="15.575" customWidth="1"/>
    <col min="9" max="9" width="13.425" customWidth="1"/>
    <col min="10" max="10" width="21.125" customWidth="1"/>
  </cols>
  <sheetData>
    <row r="1" customHeight="1" spans="1:10">
      <c r="A1" s="1"/>
      <c r="B1" s="1"/>
      <c r="C1" s="1"/>
      <c r="D1" s="1"/>
      <c r="E1" s="1"/>
      <c r="F1" s="1"/>
      <c r="G1" s="1"/>
      <c r="H1" s="1"/>
      <c r="I1" s="1"/>
      <c r="J1" s="1"/>
    </row>
    <row r="2" ht="18" customHeight="1" spans="10:10">
      <c r="J2" s="3" t="s">
        <v>284</v>
      </c>
    </row>
    <row r="3" ht="39.75" customHeight="1" spans="1:10">
      <c r="A3" s="66" t="str">
        <f>"2025"&amp;"年部门项目支出绩效目标表"</f>
        <v>2025年部门项目支出绩效目标表</v>
      </c>
      <c r="B3" s="4"/>
      <c r="C3" s="4"/>
      <c r="D3" s="4"/>
      <c r="E3" s="4"/>
      <c r="F3" s="67"/>
      <c r="G3" s="4"/>
      <c r="H3" s="67"/>
      <c r="I3" s="67"/>
      <c r="J3" s="4"/>
    </row>
    <row r="4" ht="17.25" customHeight="1" spans="1:1">
      <c r="A4" s="5" t="s">
        <v>1</v>
      </c>
    </row>
    <row r="5" ht="44.25" customHeight="1" spans="1:10">
      <c r="A5" s="68" t="s">
        <v>184</v>
      </c>
      <c r="B5" s="68" t="s">
        <v>285</v>
      </c>
      <c r="C5" s="68" t="s">
        <v>286</v>
      </c>
      <c r="D5" s="68" t="s">
        <v>287</v>
      </c>
      <c r="E5" s="68" t="s">
        <v>288</v>
      </c>
      <c r="F5" s="69" t="s">
        <v>289</v>
      </c>
      <c r="G5" s="68" t="s">
        <v>290</v>
      </c>
      <c r="H5" s="69" t="s">
        <v>291</v>
      </c>
      <c r="I5" s="69" t="s">
        <v>292</v>
      </c>
      <c r="J5" s="68" t="s">
        <v>293</v>
      </c>
    </row>
    <row r="6" ht="18.75" customHeight="1" spans="1:10">
      <c r="A6" s="138">
        <v>1</v>
      </c>
      <c r="B6" s="138">
        <v>2</v>
      </c>
      <c r="C6" s="138">
        <v>3</v>
      </c>
      <c r="D6" s="138">
        <v>4</v>
      </c>
      <c r="E6" s="138">
        <v>5</v>
      </c>
      <c r="F6" s="37">
        <v>6</v>
      </c>
      <c r="G6" s="138">
        <v>7</v>
      </c>
      <c r="H6" s="37">
        <v>8</v>
      </c>
      <c r="I6" s="37">
        <v>9</v>
      </c>
      <c r="J6" s="138">
        <v>10</v>
      </c>
    </row>
    <row r="7" ht="42" customHeight="1" spans="1:10">
      <c r="A7" s="139" t="s">
        <v>71</v>
      </c>
      <c r="B7" s="140"/>
      <c r="C7" s="140"/>
      <c r="D7" s="140"/>
      <c r="E7" s="141"/>
      <c r="F7" s="72"/>
      <c r="G7" s="141"/>
      <c r="H7" s="72"/>
      <c r="I7" s="72"/>
      <c r="J7" s="141"/>
    </row>
    <row r="8" ht="42" customHeight="1" spans="1:10">
      <c r="A8" s="142" t="s">
        <v>71</v>
      </c>
      <c r="B8" s="21"/>
      <c r="C8" s="21"/>
      <c r="D8" s="21"/>
      <c r="E8" s="139"/>
      <c r="F8" s="21"/>
      <c r="G8" s="139"/>
      <c r="H8" s="21"/>
      <c r="I8" s="21"/>
      <c r="J8" s="139"/>
    </row>
    <row r="9" ht="28" customHeight="1" spans="1:10">
      <c r="A9" s="143" t="s">
        <v>281</v>
      </c>
      <c r="B9" s="21" t="s">
        <v>294</v>
      </c>
      <c r="C9" s="21" t="s">
        <v>295</v>
      </c>
      <c r="D9" s="21" t="s">
        <v>296</v>
      </c>
      <c r="E9" s="139" t="s">
        <v>297</v>
      </c>
      <c r="F9" s="21" t="s">
        <v>298</v>
      </c>
      <c r="G9" s="139" t="s">
        <v>299</v>
      </c>
      <c r="H9" s="21" t="s">
        <v>300</v>
      </c>
      <c r="I9" s="21" t="s">
        <v>301</v>
      </c>
      <c r="J9" s="139" t="s">
        <v>302</v>
      </c>
    </row>
    <row r="10" ht="45" customHeight="1" spans="1:10">
      <c r="A10" s="143"/>
      <c r="B10" s="21" t="s">
        <v>294</v>
      </c>
      <c r="C10" s="21" t="s">
        <v>295</v>
      </c>
      <c r="D10" s="21" t="s">
        <v>296</v>
      </c>
      <c r="E10" s="139" t="s">
        <v>303</v>
      </c>
      <c r="F10" s="21" t="s">
        <v>298</v>
      </c>
      <c r="G10" s="139" t="s">
        <v>304</v>
      </c>
      <c r="H10" s="21" t="s">
        <v>300</v>
      </c>
      <c r="I10" s="21" t="s">
        <v>301</v>
      </c>
      <c r="J10" s="139" t="s">
        <v>305</v>
      </c>
    </row>
    <row r="11" ht="39" customHeight="1" spans="1:10">
      <c r="A11" s="143"/>
      <c r="B11" s="21" t="s">
        <v>294</v>
      </c>
      <c r="C11" s="21" t="s">
        <v>295</v>
      </c>
      <c r="D11" s="21" t="s">
        <v>296</v>
      </c>
      <c r="E11" s="139" t="s">
        <v>306</v>
      </c>
      <c r="F11" s="21" t="s">
        <v>298</v>
      </c>
      <c r="G11" s="139" t="s">
        <v>87</v>
      </c>
      <c r="H11" s="21" t="s">
        <v>307</v>
      </c>
      <c r="I11" s="21" t="s">
        <v>301</v>
      </c>
      <c r="J11" s="139" t="s">
        <v>308</v>
      </c>
    </row>
    <row r="12" ht="65" customHeight="1" spans="1:10">
      <c r="A12" s="143"/>
      <c r="B12" s="21" t="s">
        <v>294</v>
      </c>
      <c r="C12" s="21" t="s">
        <v>295</v>
      </c>
      <c r="D12" s="21" t="s">
        <v>309</v>
      </c>
      <c r="E12" s="139" t="s">
        <v>310</v>
      </c>
      <c r="F12" s="21" t="s">
        <v>298</v>
      </c>
      <c r="G12" s="139" t="s">
        <v>311</v>
      </c>
      <c r="H12" s="21" t="s">
        <v>312</v>
      </c>
      <c r="I12" s="21" t="s">
        <v>301</v>
      </c>
      <c r="J12" s="139" t="s">
        <v>313</v>
      </c>
    </row>
    <row r="13" ht="47" customHeight="1" spans="1:10">
      <c r="A13" s="143"/>
      <c r="B13" s="21" t="s">
        <v>294</v>
      </c>
      <c r="C13" s="21" t="s">
        <v>295</v>
      </c>
      <c r="D13" s="21" t="s">
        <v>309</v>
      </c>
      <c r="E13" s="139" t="s">
        <v>314</v>
      </c>
      <c r="F13" s="21" t="s">
        <v>298</v>
      </c>
      <c r="G13" s="139" t="s">
        <v>311</v>
      </c>
      <c r="H13" s="21" t="s">
        <v>312</v>
      </c>
      <c r="I13" s="21" t="s">
        <v>301</v>
      </c>
      <c r="J13" s="139" t="s">
        <v>315</v>
      </c>
    </row>
    <row r="14" ht="28" customHeight="1" spans="1:10">
      <c r="A14" s="143"/>
      <c r="B14" s="21" t="s">
        <v>294</v>
      </c>
      <c r="C14" s="21" t="s">
        <v>295</v>
      </c>
      <c r="D14" s="21" t="s">
        <v>309</v>
      </c>
      <c r="E14" s="139" t="s">
        <v>316</v>
      </c>
      <c r="F14" s="21" t="s">
        <v>317</v>
      </c>
      <c r="G14" s="139" t="s">
        <v>318</v>
      </c>
      <c r="H14" s="21" t="s">
        <v>312</v>
      </c>
      <c r="I14" s="21" t="s">
        <v>301</v>
      </c>
      <c r="J14" s="139" t="s">
        <v>319</v>
      </c>
    </row>
    <row r="15" ht="27" customHeight="1" spans="1:10">
      <c r="A15" s="143"/>
      <c r="B15" s="21" t="s">
        <v>294</v>
      </c>
      <c r="C15" s="21" t="s">
        <v>295</v>
      </c>
      <c r="D15" s="21" t="s">
        <v>320</v>
      </c>
      <c r="E15" s="139" t="s">
        <v>321</v>
      </c>
      <c r="F15" s="21" t="s">
        <v>298</v>
      </c>
      <c r="G15" s="139" t="s">
        <v>322</v>
      </c>
      <c r="H15" s="21" t="s">
        <v>323</v>
      </c>
      <c r="I15" s="21" t="s">
        <v>324</v>
      </c>
      <c r="J15" s="139" t="s">
        <v>325</v>
      </c>
    </row>
    <row r="16" ht="28" customHeight="1" spans="1:10">
      <c r="A16" s="143"/>
      <c r="B16" s="21" t="s">
        <v>294</v>
      </c>
      <c r="C16" s="21" t="s">
        <v>295</v>
      </c>
      <c r="D16" s="21" t="s">
        <v>326</v>
      </c>
      <c r="E16" s="139" t="s">
        <v>327</v>
      </c>
      <c r="F16" s="21" t="s">
        <v>328</v>
      </c>
      <c r="G16" s="139" t="s">
        <v>329</v>
      </c>
      <c r="H16" s="21" t="s">
        <v>330</v>
      </c>
      <c r="I16" s="21" t="s">
        <v>301</v>
      </c>
      <c r="J16" s="139" t="s">
        <v>331</v>
      </c>
    </row>
    <row r="17" ht="39" customHeight="1" spans="1:10">
      <c r="A17" s="143"/>
      <c r="B17" s="21" t="s">
        <v>294</v>
      </c>
      <c r="C17" s="21" t="s">
        <v>332</v>
      </c>
      <c r="D17" s="21" t="s">
        <v>333</v>
      </c>
      <c r="E17" s="139" t="s">
        <v>334</v>
      </c>
      <c r="F17" s="21" t="s">
        <v>298</v>
      </c>
      <c r="G17" s="139" t="s">
        <v>335</v>
      </c>
      <c r="H17" s="21" t="s">
        <v>323</v>
      </c>
      <c r="I17" s="21" t="s">
        <v>324</v>
      </c>
      <c r="J17" s="139" t="s">
        <v>336</v>
      </c>
    </row>
    <row r="18" ht="28" customHeight="1" spans="1:10">
      <c r="A18" s="143"/>
      <c r="B18" s="21" t="s">
        <v>294</v>
      </c>
      <c r="C18" s="21" t="s">
        <v>332</v>
      </c>
      <c r="D18" s="21" t="s">
        <v>337</v>
      </c>
      <c r="E18" s="139" t="s">
        <v>338</v>
      </c>
      <c r="F18" s="21" t="s">
        <v>317</v>
      </c>
      <c r="G18" s="139" t="s">
        <v>339</v>
      </c>
      <c r="H18" s="21" t="s">
        <v>312</v>
      </c>
      <c r="I18" s="21" t="s">
        <v>301</v>
      </c>
      <c r="J18" s="139" t="s">
        <v>340</v>
      </c>
    </row>
    <row r="19" ht="28" customHeight="1" spans="1:10">
      <c r="A19" s="143"/>
      <c r="B19" s="21" t="s">
        <v>294</v>
      </c>
      <c r="C19" s="21" t="s">
        <v>341</v>
      </c>
      <c r="D19" s="21" t="s">
        <v>342</v>
      </c>
      <c r="E19" s="139" t="s">
        <v>343</v>
      </c>
      <c r="F19" s="21" t="s">
        <v>317</v>
      </c>
      <c r="G19" s="139" t="s">
        <v>344</v>
      </c>
      <c r="H19" s="21" t="s">
        <v>312</v>
      </c>
      <c r="I19" s="21" t="s">
        <v>301</v>
      </c>
      <c r="J19" s="139" t="s">
        <v>345</v>
      </c>
    </row>
    <row r="20" ht="28" customHeight="1" spans="1:10">
      <c r="A20" s="143" t="s">
        <v>283</v>
      </c>
      <c r="B20" s="21" t="s">
        <v>346</v>
      </c>
      <c r="C20" s="21" t="s">
        <v>295</v>
      </c>
      <c r="D20" s="21" t="s">
        <v>296</v>
      </c>
      <c r="E20" s="139" t="s">
        <v>347</v>
      </c>
      <c r="F20" s="21" t="s">
        <v>298</v>
      </c>
      <c r="G20" s="139">
        <v>1</v>
      </c>
      <c r="H20" s="21" t="s">
        <v>307</v>
      </c>
      <c r="I20" s="21" t="s">
        <v>301</v>
      </c>
      <c r="J20" s="139" t="s">
        <v>348</v>
      </c>
    </row>
    <row r="21" ht="28" customHeight="1" spans="1:10">
      <c r="A21" s="143"/>
      <c r="B21" s="21" t="s">
        <v>346</v>
      </c>
      <c r="C21" s="21" t="s">
        <v>295</v>
      </c>
      <c r="D21" s="21" t="s">
        <v>296</v>
      </c>
      <c r="E21" s="139" t="s">
        <v>349</v>
      </c>
      <c r="F21" s="21" t="s">
        <v>328</v>
      </c>
      <c r="G21" s="139" t="s">
        <v>92</v>
      </c>
      <c r="H21" s="21" t="s">
        <v>350</v>
      </c>
      <c r="I21" s="21" t="s">
        <v>301</v>
      </c>
      <c r="J21" s="139" t="s">
        <v>351</v>
      </c>
    </row>
    <row r="22" ht="28" customHeight="1" spans="1:10">
      <c r="A22" s="143"/>
      <c r="B22" s="21" t="s">
        <v>346</v>
      </c>
      <c r="C22" s="21" t="s">
        <v>295</v>
      </c>
      <c r="D22" s="21" t="s">
        <v>309</v>
      </c>
      <c r="E22" s="139" t="s">
        <v>352</v>
      </c>
      <c r="F22" s="21" t="s">
        <v>317</v>
      </c>
      <c r="G22" s="139" t="s">
        <v>311</v>
      </c>
      <c r="H22" s="21" t="s">
        <v>312</v>
      </c>
      <c r="I22" s="21" t="s">
        <v>324</v>
      </c>
      <c r="J22" s="139" t="s">
        <v>353</v>
      </c>
    </row>
    <row r="23" ht="28" customHeight="1" spans="1:10">
      <c r="A23" s="143"/>
      <c r="B23" s="21" t="s">
        <v>346</v>
      </c>
      <c r="C23" s="21" t="s">
        <v>295</v>
      </c>
      <c r="D23" s="21" t="s">
        <v>320</v>
      </c>
      <c r="E23" s="139" t="s">
        <v>354</v>
      </c>
      <c r="F23" s="21" t="s">
        <v>298</v>
      </c>
      <c r="G23" s="139" t="s">
        <v>95</v>
      </c>
      <c r="H23" s="21" t="s">
        <v>355</v>
      </c>
      <c r="I23" s="21" t="s">
        <v>324</v>
      </c>
      <c r="J23" s="139" t="s">
        <v>356</v>
      </c>
    </row>
    <row r="24" ht="28" customHeight="1" spans="1:10">
      <c r="A24" s="143"/>
      <c r="B24" s="21" t="s">
        <v>346</v>
      </c>
      <c r="C24" s="21" t="s">
        <v>295</v>
      </c>
      <c r="D24" s="21" t="s">
        <v>326</v>
      </c>
      <c r="E24" s="139" t="s">
        <v>327</v>
      </c>
      <c r="F24" s="21" t="s">
        <v>328</v>
      </c>
      <c r="G24" s="139" t="s">
        <v>357</v>
      </c>
      <c r="H24" s="21" t="s">
        <v>330</v>
      </c>
      <c r="I24" s="21" t="s">
        <v>301</v>
      </c>
      <c r="J24" s="139" t="s">
        <v>358</v>
      </c>
    </row>
    <row r="25" ht="28" customHeight="1" spans="1:10">
      <c r="A25" s="143"/>
      <c r="B25" s="21" t="s">
        <v>346</v>
      </c>
      <c r="C25" s="21" t="s">
        <v>332</v>
      </c>
      <c r="D25" s="21" t="s">
        <v>359</v>
      </c>
      <c r="E25" s="139" t="s">
        <v>360</v>
      </c>
      <c r="F25" s="21" t="s">
        <v>298</v>
      </c>
      <c r="G25" s="139" t="s">
        <v>361</v>
      </c>
      <c r="H25" s="21" t="s">
        <v>312</v>
      </c>
      <c r="I25" s="21" t="s">
        <v>324</v>
      </c>
      <c r="J25" s="139" t="s">
        <v>362</v>
      </c>
    </row>
    <row r="26" ht="28" customHeight="1" spans="1:10">
      <c r="A26" s="143"/>
      <c r="B26" s="21" t="s">
        <v>346</v>
      </c>
      <c r="C26" s="21" t="s">
        <v>341</v>
      </c>
      <c r="D26" s="21" t="s">
        <v>342</v>
      </c>
      <c r="E26" s="139" t="s">
        <v>363</v>
      </c>
      <c r="F26" s="21" t="s">
        <v>317</v>
      </c>
      <c r="G26" s="139" t="s">
        <v>344</v>
      </c>
      <c r="H26" s="21" t="s">
        <v>312</v>
      </c>
      <c r="I26" s="21" t="s">
        <v>301</v>
      </c>
      <c r="J26" s="139" t="s">
        <v>364</v>
      </c>
    </row>
    <row r="27" ht="28" customHeight="1" spans="1:10">
      <c r="A27" s="143" t="s">
        <v>277</v>
      </c>
      <c r="B27" s="21" t="s">
        <v>365</v>
      </c>
      <c r="C27" s="21" t="s">
        <v>295</v>
      </c>
      <c r="D27" s="21" t="s">
        <v>296</v>
      </c>
      <c r="E27" s="139" t="s">
        <v>366</v>
      </c>
      <c r="F27" s="21" t="s">
        <v>298</v>
      </c>
      <c r="G27" s="139" t="s">
        <v>85</v>
      </c>
      <c r="H27" s="21" t="s">
        <v>367</v>
      </c>
      <c r="I27" s="21" t="s">
        <v>301</v>
      </c>
      <c r="J27" s="139" t="s">
        <v>368</v>
      </c>
    </row>
    <row r="28" ht="28" customHeight="1" spans="1:10">
      <c r="A28" s="143"/>
      <c r="B28" s="21" t="s">
        <v>365</v>
      </c>
      <c r="C28" s="21" t="s">
        <v>295</v>
      </c>
      <c r="D28" s="21" t="s">
        <v>296</v>
      </c>
      <c r="E28" s="139" t="s">
        <v>369</v>
      </c>
      <c r="F28" s="21" t="s">
        <v>298</v>
      </c>
      <c r="G28" s="139" t="s">
        <v>370</v>
      </c>
      <c r="H28" s="21" t="s">
        <v>371</v>
      </c>
      <c r="I28" s="21" t="s">
        <v>301</v>
      </c>
      <c r="J28" s="139" t="s">
        <v>372</v>
      </c>
    </row>
    <row r="29" ht="28" customHeight="1" spans="1:10">
      <c r="A29" s="143"/>
      <c r="B29" s="21" t="s">
        <v>365</v>
      </c>
      <c r="C29" s="21" t="s">
        <v>295</v>
      </c>
      <c r="D29" s="21" t="s">
        <v>296</v>
      </c>
      <c r="E29" s="139" t="s">
        <v>373</v>
      </c>
      <c r="F29" s="21" t="s">
        <v>317</v>
      </c>
      <c r="G29" s="139" t="s">
        <v>85</v>
      </c>
      <c r="H29" s="21" t="s">
        <v>374</v>
      </c>
      <c r="I29" s="21" t="s">
        <v>301</v>
      </c>
      <c r="J29" s="139" t="s">
        <v>375</v>
      </c>
    </row>
    <row r="30" ht="28" customHeight="1" spans="1:10">
      <c r="A30" s="143"/>
      <c r="B30" s="21" t="s">
        <v>365</v>
      </c>
      <c r="C30" s="21" t="s">
        <v>295</v>
      </c>
      <c r="D30" s="21" t="s">
        <v>296</v>
      </c>
      <c r="E30" s="139" t="s">
        <v>376</v>
      </c>
      <c r="F30" s="21" t="s">
        <v>317</v>
      </c>
      <c r="G30" s="139" t="s">
        <v>88</v>
      </c>
      <c r="H30" s="21" t="s">
        <v>377</v>
      </c>
      <c r="I30" s="21" t="s">
        <v>301</v>
      </c>
      <c r="J30" s="139" t="s">
        <v>378</v>
      </c>
    </row>
    <row r="31" ht="28" customHeight="1" spans="1:10">
      <c r="A31" s="143"/>
      <c r="B31" s="21" t="s">
        <v>365</v>
      </c>
      <c r="C31" s="21" t="s">
        <v>295</v>
      </c>
      <c r="D31" s="21" t="s">
        <v>296</v>
      </c>
      <c r="E31" s="139" t="s">
        <v>379</v>
      </c>
      <c r="F31" s="21" t="s">
        <v>317</v>
      </c>
      <c r="G31" s="139" t="s">
        <v>85</v>
      </c>
      <c r="H31" s="21" t="s">
        <v>374</v>
      </c>
      <c r="I31" s="21" t="s">
        <v>301</v>
      </c>
      <c r="J31" s="139" t="s">
        <v>380</v>
      </c>
    </row>
    <row r="32" ht="28" customHeight="1" spans="1:10">
      <c r="A32" s="143"/>
      <c r="B32" s="21" t="s">
        <v>365</v>
      </c>
      <c r="C32" s="21" t="s">
        <v>295</v>
      </c>
      <c r="D32" s="21" t="s">
        <v>309</v>
      </c>
      <c r="E32" s="139" t="s">
        <v>381</v>
      </c>
      <c r="F32" s="21" t="s">
        <v>298</v>
      </c>
      <c r="G32" s="139" t="s">
        <v>382</v>
      </c>
      <c r="H32" s="21" t="s">
        <v>312</v>
      </c>
      <c r="I32" s="21" t="s">
        <v>301</v>
      </c>
      <c r="J32" s="139" t="s">
        <v>383</v>
      </c>
    </row>
    <row r="33" ht="28" customHeight="1" spans="1:10">
      <c r="A33" s="143"/>
      <c r="B33" s="21" t="s">
        <v>365</v>
      </c>
      <c r="C33" s="21" t="s">
        <v>295</v>
      </c>
      <c r="D33" s="21" t="s">
        <v>309</v>
      </c>
      <c r="E33" s="139" t="s">
        <v>384</v>
      </c>
      <c r="F33" s="21" t="s">
        <v>298</v>
      </c>
      <c r="G33" s="139" t="s">
        <v>311</v>
      </c>
      <c r="H33" s="21" t="s">
        <v>312</v>
      </c>
      <c r="I33" s="21" t="s">
        <v>301</v>
      </c>
      <c r="J33" s="139" t="s">
        <v>385</v>
      </c>
    </row>
    <row r="34" ht="28" customHeight="1" spans="1:10">
      <c r="A34" s="143"/>
      <c r="B34" s="21" t="s">
        <v>365</v>
      </c>
      <c r="C34" s="21" t="s">
        <v>295</v>
      </c>
      <c r="D34" s="21" t="s">
        <v>320</v>
      </c>
      <c r="E34" s="139" t="s">
        <v>386</v>
      </c>
      <c r="F34" s="21" t="s">
        <v>317</v>
      </c>
      <c r="G34" s="139" t="s">
        <v>344</v>
      </c>
      <c r="H34" s="21" t="s">
        <v>312</v>
      </c>
      <c r="I34" s="21" t="s">
        <v>301</v>
      </c>
      <c r="J34" s="139" t="s">
        <v>387</v>
      </c>
    </row>
    <row r="35" ht="28" customHeight="1" spans="1:10">
      <c r="A35" s="143"/>
      <c r="B35" s="21" t="s">
        <v>365</v>
      </c>
      <c r="C35" s="21" t="s">
        <v>295</v>
      </c>
      <c r="D35" s="21" t="s">
        <v>326</v>
      </c>
      <c r="E35" s="139" t="s">
        <v>327</v>
      </c>
      <c r="F35" s="21" t="s">
        <v>328</v>
      </c>
      <c r="G35" s="139" t="s">
        <v>388</v>
      </c>
      <c r="H35" s="21" t="s">
        <v>330</v>
      </c>
      <c r="I35" s="21" t="s">
        <v>301</v>
      </c>
      <c r="J35" s="139" t="s">
        <v>389</v>
      </c>
    </row>
    <row r="36" ht="28" customHeight="1" spans="1:10">
      <c r="A36" s="143"/>
      <c r="B36" s="21" t="s">
        <v>365</v>
      </c>
      <c r="C36" s="21" t="s">
        <v>332</v>
      </c>
      <c r="D36" s="21" t="s">
        <v>333</v>
      </c>
      <c r="E36" s="139" t="s">
        <v>390</v>
      </c>
      <c r="F36" s="21" t="s">
        <v>298</v>
      </c>
      <c r="G36" s="139" t="s">
        <v>391</v>
      </c>
      <c r="H36" s="21" t="s">
        <v>392</v>
      </c>
      <c r="I36" s="21" t="s">
        <v>324</v>
      </c>
      <c r="J36" s="139" t="s">
        <v>393</v>
      </c>
    </row>
    <row r="37" ht="28" customHeight="1" spans="1:10">
      <c r="A37" s="143"/>
      <c r="B37" s="21" t="s">
        <v>365</v>
      </c>
      <c r="C37" s="21" t="s">
        <v>341</v>
      </c>
      <c r="D37" s="21" t="s">
        <v>342</v>
      </c>
      <c r="E37" s="139" t="s">
        <v>394</v>
      </c>
      <c r="F37" s="21" t="s">
        <v>298</v>
      </c>
      <c r="G37" s="139" t="s">
        <v>318</v>
      </c>
      <c r="H37" s="21" t="s">
        <v>312</v>
      </c>
      <c r="I37" s="21" t="s">
        <v>324</v>
      </c>
      <c r="J37" s="139" t="s">
        <v>395</v>
      </c>
    </row>
    <row r="38" ht="28" customHeight="1" spans="1:10">
      <c r="A38" s="143" t="s">
        <v>272</v>
      </c>
      <c r="B38" s="21" t="s">
        <v>396</v>
      </c>
      <c r="C38" s="21" t="s">
        <v>295</v>
      </c>
      <c r="D38" s="21" t="s">
        <v>296</v>
      </c>
      <c r="E38" s="139" t="s">
        <v>397</v>
      </c>
      <c r="F38" s="21" t="s">
        <v>298</v>
      </c>
      <c r="G38" s="139" t="s">
        <v>398</v>
      </c>
      <c r="H38" s="21" t="s">
        <v>374</v>
      </c>
      <c r="I38" s="21" t="s">
        <v>301</v>
      </c>
      <c r="J38" s="139" t="s">
        <v>399</v>
      </c>
    </row>
    <row r="39" ht="28" customHeight="1" spans="1:10">
      <c r="A39" s="143"/>
      <c r="B39" s="21" t="s">
        <v>396</v>
      </c>
      <c r="C39" s="21" t="s">
        <v>295</v>
      </c>
      <c r="D39" s="21" t="s">
        <v>296</v>
      </c>
      <c r="E39" s="139" t="s">
        <v>400</v>
      </c>
      <c r="F39" s="21" t="s">
        <v>317</v>
      </c>
      <c r="G39" s="139" t="s">
        <v>95</v>
      </c>
      <c r="H39" s="21" t="s">
        <v>374</v>
      </c>
      <c r="I39" s="21" t="s">
        <v>301</v>
      </c>
      <c r="J39" s="139" t="s">
        <v>401</v>
      </c>
    </row>
    <row r="40" ht="28" customHeight="1" spans="1:10">
      <c r="A40" s="143"/>
      <c r="B40" s="21" t="s">
        <v>396</v>
      </c>
      <c r="C40" s="21" t="s">
        <v>295</v>
      </c>
      <c r="D40" s="21" t="s">
        <v>309</v>
      </c>
      <c r="E40" s="139" t="s">
        <v>402</v>
      </c>
      <c r="F40" s="21" t="s">
        <v>298</v>
      </c>
      <c r="G40" s="139" t="s">
        <v>311</v>
      </c>
      <c r="H40" s="21" t="s">
        <v>312</v>
      </c>
      <c r="I40" s="21" t="s">
        <v>324</v>
      </c>
      <c r="J40" s="139" t="s">
        <v>403</v>
      </c>
    </row>
    <row r="41" ht="28" customHeight="1" spans="1:10">
      <c r="A41" s="143"/>
      <c r="B41" s="21" t="s">
        <v>396</v>
      </c>
      <c r="C41" s="21" t="s">
        <v>295</v>
      </c>
      <c r="D41" s="21" t="s">
        <v>320</v>
      </c>
      <c r="E41" s="139" t="s">
        <v>404</v>
      </c>
      <c r="F41" s="21" t="s">
        <v>298</v>
      </c>
      <c r="G41" s="139" t="s">
        <v>311</v>
      </c>
      <c r="H41" s="21" t="s">
        <v>312</v>
      </c>
      <c r="I41" s="21" t="s">
        <v>324</v>
      </c>
      <c r="J41" s="139" t="s">
        <v>405</v>
      </c>
    </row>
    <row r="42" ht="28" customHeight="1" spans="1:10">
      <c r="A42" s="143"/>
      <c r="B42" s="21" t="s">
        <v>396</v>
      </c>
      <c r="C42" s="21" t="s">
        <v>295</v>
      </c>
      <c r="D42" s="21" t="s">
        <v>326</v>
      </c>
      <c r="E42" s="139" t="s">
        <v>327</v>
      </c>
      <c r="F42" s="21" t="s">
        <v>328</v>
      </c>
      <c r="G42" s="139" t="s">
        <v>406</v>
      </c>
      <c r="H42" s="21" t="s">
        <v>330</v>
      </c>
      <c r="I42" s="21" t="s">
        <v>324</v>
      </c>
      <c r="J42" s="139" t="s">
        <v>407</v>
      </c>
    </row>
    <row r="43" ht="28" customHeight="1" spans="1:10">
      <c r="A43" s="143"/>
      <c r="B43" s="21" t="s">
        <v>396</v>
      </c>
      <c r="C43" s="21" t="s">
        <v>332</v>
      </c>
      <c r="D43" s="21" t="s">
        <v>333</v>
      </c>
      <c r="E43" s="139" t="s">
        <v>408</v>
      </c>
      <c r="F43" s="21" t="s">
        <v>298</v>
      </c>
      <c r="G43" s="139" t="s">
        <v>311</v>
      </c>
      <c r="H43" s="21" t="s">
        <v>312</v>
      </c>
      <c r="I43" s="21" t="s">
        <v>324</v>
      </c>
      <c r="J43" s="139" t="s">
        <v>409</v>
      </c>
    </row>
    <row r="44" ht="28" customHeight="1" spans="1:10">
      <c r="A44" s="143"/>
      <c r="B44" s="21" t="s">
        <v>396</v>
      </c>
      <c r="C44" s="21" t="s">
        <v>341</v>
      </c>
      <c r="D44" s="21" t="s">
        <v>342</v>
      </c>
      <c r="E44" s="139" t="s">
        <v>410</v>
      </c>
      <c r="F44" s="21" t="s">
        <v>317</v>
      </c>
      <c r="G44" s="139" t="s">
        <v>318</v>
      </c>
      <c r="H44" s="21" t="s">
        <v>312</v>
      </c>
      <c r="I44" s="21" t="s">
        <v>324</v>
      </c>
      <c r="J44" s="139" t="s">
        <v>411</v>
      </c>
    </row>
    <row r="45" ht="28" customHeight="1" spans="1:10">
      <c r="A45" s="143" t="s">
        <v>274</v>
      </c>
      <c r="B45" s="21" t="s">
        <v>412</v>
      </c>
      <c r="C45" s="21" t="s">
        <v>295</v>
      </c>
      <c r="D45" s="21" t="s">
        <v>296</v>
      </c>
      <c r="E45" s="139" t="s">
        <v>413</v>
      </c>
      <c r="F45" s="21" t="s">
        <v>298</v>
      </c>
      <c r="G45" s="139" t="s">
        <v>414</v>
      </c>
      <c r="H45" s="21" t="s">
        <v>307</v>
      </c>
      <c r="I45" s="21" t="s">
        <v>301</v>
      </c>
      <c r="J45" s="139" t="s">
        <v>415</v>
      </c>
    </row>
    <row r="46" ht="28" customHeight="1" spans="1:10">
      <c r="A46" s="143"/>
      <c r="B46" s="21" t="s">
        <v>412</v>
      </c>
      <c r="C46" s="21" t="s">
        <v>295</v>
      </c>
      <c r="D46" s="21" t="s">
        <v>309</v>
      </c>
      <c r="E46" s="139" t="s">
        <v>416</v>
      </c>
      <c r="F46" s="21" t="s">
        <v>317</v>
      </c>
      <c r="G46" s="139" t="s">
        <v>311</v>
      </c>
      <c r="H46" s="21" t="s">
        <v>312</v>
      </c>
      <c r="I46" s="21" t="s">
        <v>324</v>
      </c>
      <c r="J46" s="139" t="s">
        <v>417</v>
      </c>
    </row>
    <row r="47" ht="28" customHeight="1" spans="1:10">
      <c r="A47" s="143"/>
      <c r="B47" s="21" t="s">
        <v>412</v>
      </c>
      <c r="C47" s="21" t="s">
        <v>295</v>
      </c>
      <c r="D47" s="21" t="s">
        <v>309</v>
      </c>
      <c r="E47" s="139" t="s">
        <v>418</v>
      </c>
      <c r="F47" s="21" t="s">
        <v>317</v>
      </c>
      <c r="G47" s="139" t="s">
        <v>311</v>
      </c>
      <c r="H47" s="21" t="s">
        <v>312</v>
      </c>
      <c r="I47" s="21" t="s">
        <v>324</v>
      </c>
      <c r="J47" s="139" t="s">
        <v>419</v>
      </c>
    </row>
    <row r="48" ht="28" customHeight="1" spans="1:10">
      <c r="A48" s="143"/>
      <c r="B48" s="21" t="s">
        <v>412</v>
      </c>
      <c r="C48" s="21" t="s">
        <v>295</v>
      </c>
      <c r="D48" s="21" t="s">
        <v>326</v>
      </c>
      <c r="E48" s="139" t="s">
        <v>327</v>
      </c>
      <c r="F48" s="21" t="s">
        <v>328</v>
      </c>
      <c r="G48" s="139" t="s">
        <v>6</v>
      </c>
      <c r="H48" s="21" t="s">
        <v>330</v>
      </c>
      <c r="I48" s="21" t="s">
        <v>324</v>
      </c>
      <c r="J48" s="139" t="s">
        <v>420</v>
      </c>
    </row>
    <row r="49" ht="28" customHeight="1" spans="1:10">
      <c r="A49" s="143"/>
      <c r="B49" s="21" t="s">
        <v>412</v>
      </c>
      <c r="C49" s="21" t="s">
        <v>332</v>
      </c>
      <c r="D49" s="21" t="s">
        <v>333</v>
      </c>
      <c r="E49" s="139" t="s">
        <v>421</v>
      </c>
      <c r="F49" s="21" t="s">
        <v>298</v>
      </c>
      <c r="G49" s="139" t="s">
        <v>311</v>
      </c>
      <c r="H49" s="21" t="s">
        <v>312</v>
      </c>
      <c r="I49" s="21" t="s">
        <v>324</v>
      </c>
      <c r="J49" s="139" t="s">
        <v>409</v>
      </c>
    </row>
    <row r="50" ht="28" customHeight="1" spans="1:10">
      <c r="A50" s="143"/>
      <c r="B50" s="21" t="s">
        <v>412</v>
      </c>
      <c r="C50" s="21" t="s">
        <v>341</v>
      </c>
      <c r="D50" s="21" t="s">
        <v>342</v>
      </c>
      <c r="E50" s="139" t="s">
        <v>422</v>
      </c>
      <c r="F50" s="21" t="s">
        <v>317</v>
      </c>
      <c r="G50" s="139" t="s">
        <v>318</v>
      </c>
      <c r="H50" s="21" t="s">
        <v>312</v>
      </c>
      <c r="I50" s="21" t="s">
        <v>324</v>
      </c>
      <c r="J50" s="139" t="s">
        <v>423</v>
      </c>
    </row>
  </sheetData>
  <mergeCells count="12">
    <mergeCell ref="A3:J3"/>
    <mergeCell ref="A4:H4"/>
    <mergeCell ref="A9:A19"/>
    <mergeCell ref="A20:A26"/>
    <mergeCell ref="A27:A37"/>
    <mergeCell ref="A38:A44"/>
    <mergeCell ref="A45:A50"/>
    <mergeCell ref="B9:B19"/>
    <mergeCell ref="B20:B26"/>
    <mergeCell ref="B27:B37"/>
    <mergeCell ref="B38:B44"/>
    <mergeCell ref="B45:B50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2025-02-06T07:09:00Z</dcterms:created>
  <dcterms:modified xsi:type="dcterms:W3CDTF">2025-03-11T02:11:16Z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2052-11.1.0.9021</vt:lpwstr>
  </property>
</Properties>
</file>