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894" firstSheet="10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<sst xmlns="http://schemas.openxmlformats.org/spreadsheetml/2006/main" count="1992" uniqueCount="591">
  <si>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</si>
  <si>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</si>
  <si>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</si>
  <si>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</si>
  <si>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</si>
  <si>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</si>
  <si>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</si>
  <si>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</si>
  <si>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</si>
  <si>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</si>
  <si>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</si>
  <si>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</si>
  <si>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</si>
  <si>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</si>
  <si>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</si>
  <si>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</si>
  <si>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</si>
  <si>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</si>
  <si>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</si>
  <si>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</si>
  <si>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</si>
  <si>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</si>
  <si>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</si>
  <si>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</si>
  <si>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</si>
  <si>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</si>
  <si>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</si>
  <si>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</si>
  <si>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</si>
  <si>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</si>
  <si>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</si>
  <si>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</si>
  <si>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</si>
  <si>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</si>
  <si>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</si>
  <si>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</si>
  <si>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</si>
  <si>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</si>
  <si>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</si>
  <si>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</si>
  <si>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</si>
  <si>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</si>
  <si>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</si>
  <si>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</si>
  <si>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</si>
  <si>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</si>
  <si>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</si>
  <si>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</si>
  <si>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</si>
  <si>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</si>
  <si>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</si>
  <si>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</si>
  <si>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</si>
  <si>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</si>
  <si>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</si>
  <si>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</si>
  <si>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</si>
  <si>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</si>
  <si>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</si>
  <si>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</si>
  <si>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</si>
  <si>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</si>
  <si>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</si>
  <si>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</si>
  <si>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</si>
  <si>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</si>
  <si>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</si>
  <si>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</si>
  <si>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</si>
  <si>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中国共产党昆明市五华区委员会组织部</t>
  </si>
  <si>
    <t xml:space="preserve"> 中国共产党昆明市五华区委员会组织部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</si>
  <si>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</si>
  <si>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</si>
  <si>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</si>
  <si>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</si>
  <si>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</si>
  <si>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</si>
  <si>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</si>
  <si>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</si>
  <si>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</si>
  <si>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</si>
  <si>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</si>
  <si>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</si>
  <si>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</si>
  <si>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</si>
  <si>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</si>
  <si>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</si>
  <si>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</si>
  <si>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</si>
  <si>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</si>
  <si>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</si>
  <si>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</si>
  <si>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</si>
  <si>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</si>
  <si>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</si>
  <si>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</si>
  <si>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</si>
  <si>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</si>
  <si>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</si>
  <si>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组织事务</t>
  </si>
  <si>
    <t>行政运行</t>
  </si>
  <si>
    <t>其他组织事务支出</t>
  </si>
  <si>
    <t>208</t>
  </si>
  <si>
    <t>社会保障和就业支出</t>
  </si>
  <si>
    <t>20805</t>
  </si>
  <si>
    <t>行政事业单位养老支出</t>
  </si>
  <si>
    <t>行政单位离退休</t>
  </si>
  <si>
    <t>机关事业单位基本养老保险缴费支出</t>
  </si>
  <si>
    <t>机关事业单位职业年金缴费支出</t>
  </si>
  <si>
    <t>20808</t>
  </si>
  <si>
    <t>抚恤</t>
  </si>
  <si>
    <t>死亡抚恤</t>
  </si>
  <si>
    <t>210</t>
  </si>
  <si>
    <t>卫生健康支出</t>
  </si>
  <si>
    <t>21011</t>
  </si>
  <si>
    <t>行政事业单位医疗</t>
  </si>
  <si>
    <t>行政单位医疗</t>
  </si>
  <si>
    <t>公务员医疗补助</t>
  </si>
  <si>
    <t>其他行政事业单位医疗支出</t>
  </si>
  <si>
    <t>221</t>
  </si>
  <si>
    <t>住房保障支出</t>
  </si>
  <si>
    <t>22102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</si>
  <si>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</si>
  <si>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</si>
  <si>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</si>
  <si>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</si>
  <si>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</si>
  <si>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</si>
  <si>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</si>
  <si>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</si>
  <si>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</si>
  <si>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</si>
  <si>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</si>
  <si>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</si>
  <si>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</si>
  <si>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</si>
  <si>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</si>
  <si>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</si>
  <si>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</si>
  <si>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</si>
  <si>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</si>
  <si>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</si>
  <si>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</si>
  <si>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</si>
  <si>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</si>
  <si>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</si>
  <si>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</si>
  <si>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</si>
  <si>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</si>
  <si>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</si>
  <si>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</si>
  <si>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</si>
  <si>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</si>
  <si>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</si>
  <si>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</si>
  <si>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</si>
  <si>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</si>
  <si>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</si>
  <si>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</si>
  <si>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</si>
  <si>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</si>
  <si>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</si>
  <si>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20132</t>
  </si>
  <si>
    <t>2013201</t>
  </si>
  <si>
    <t>2013299</t>
  </si>
  <si>
    <t>2080501</t>
  </si>
  <si>
    <t>2080505</t>
  </si>
  <si>
    <t>2080506</t>
  </si>
  <si>
    <t>2080801</t>
  </si>
  <si>
    <t>2101101</t>
  </si>
  <si>
    <t>2101103</t>
  </si>
  <si>
    <t>2101199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</si>
  <si>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</si>
  <si>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</si>
  <si>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</si>
  <si>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</si>
  <si>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</si>
  <si>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</si>
  <si>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</si>
  <si>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</si>
  <si>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</si>
  <si>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备注：中国共产党昆明市五华区委员会组织部无2025年一般公共预算“三公”经费支出预算。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</si>
  <si>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</si>
  <si>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</si>
  <si>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</si>
  <si>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</si>
  <si>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</si>
  <si>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</si>
  <si>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</si>
  <si>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</si>
  <si>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</si>
  <si>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</si>
  <si>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</si>
  <si>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</si>
  <si>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</si>
  <si>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</si>
  <si>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</si>
  <si>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</si>
  <si>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</si>
  <si>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</si>
  <si>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</si>
  <si>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530102231100001609423</t>
  </si>
  <si>
    <t>其他生活补助</t>
  </si>
  <si>
    <t>生活补助</t>
  </si>
  <si>
    <t>530102210000000002925</t>
  </si>
  <si>
    <t>30113</t>
  </si>
  <si>
    <t>530102210000000002928</t>
  </si>
  <si>
    <t>公务交通补贴</t>
  </si>
  <si>
    <t>30239</t>
  </si>
  <si>
    <t>其他交通费用</t>
  </si>
  <si>
    <t>530102210000000002922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</si>
  <si>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</si>
  <si>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</si>
  <si>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</si>
  <si>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</si>
  <si>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</si>
  <si>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</si>
  <si>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</si>
  <si>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530102241100002204592</t>
  </si>
  <si>
    <t>其他公用经费支出</t>
  </si>
  <si>
    <t>30299</t>
  </si>
  <si>
    <t>其他商品和服务支出</t>
  </si>
  <si>
    <t>530102231100001234031</t>
  </si>
  <si>
    <t>离退休人员支出</t>
  </si>
  <si>
    <t>30305</t>
  </si>
  <si>
    <t>530102231100001423051</t>
  </si>
  <si>
    <t>事业人员绩效奖励</t>
  </si>
  <si>
    <t>30107</t>
  </si>
  <si>
    <t>绩效工资</t>
  </si>
  <si>
    <t>530102210000000002932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</si>
  <si>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</si>
  <si>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</si>
  <si>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</si>
  <si>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</si>
  <si>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</si>
  <si>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</si>
  <si>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</si>
  <si>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</si>
  <si>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</si>
  <si>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30229</t>
  </si>
  <si>
    <t>福利费</t>
  </si>
  <si>
    <t>30216</t>
  </si>
  <si>
    <t>培训费</t>
  </si>
  <si>
    <t>30213</t>
  </si>
  <si>
    <t>维修（护）费</t>
  </si>
  <si>
    <t>530102210000000002929</t>
  </si>
  <si>
    <t>工会经费</t>
  </si>
  <si>
    <t>30228</t>
  </si>
  <si>
    <t>530102231100001569300</t>
  </si>
  <si>
    <t>离退休及特殊人员福利费</t>
  </si>
  <si>
    <t>530102210000000002923</t>
  </si>
  <si>
    <t>事业人员工资支出</t>
  </si>
  <si>
    <t>530102210000000002924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</si>
  <si>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</si>
  <si>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</si>
  <si>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</si>
  <si>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</si>
  <si>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</si>
  <si>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</si>
  <si>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</si>
  <si>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</si>
  <si>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</si>
  <si>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</si>
  <si>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</si>
  <si>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530102231100001423042</t>
  </si>
  <si>
    <t>行政人员绩效奖励</t>
  </si>
  <si>
    <t>530102241100002204591</t>
  </si>
  <si>
    <t>其他村（社区）人员补助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</si>
  <si>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</si>
  <si>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</si>
  <si>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</si>
  <si>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</si>
  <si>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</si>
  <si>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</si>
  <si>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</si>
  <si>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</si>
  <si>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530102210000000001775</t>
  </si>
  <si>
    <t>五华区人才项目和高层次人才创新创业基地工作经费</t>
  </si>
  <si>
    <t>30226</t>
  </si>
  <si>
    <t>劳务费</t>
  </si>
  <si>
    <t>30227</t>
  </si>
  <si>
    <t>委托业务费</t>
  </si>
  <si>
    <t>530102210000000002347</t>
  </si>
  <si>
    <t>组织部综合业务经费</t>
  </si>
  <si>
    <t>30202</t>
  </si>
  <si>
    <t>印刷费</t>
  </si>
  <si>
    <t>530102210000000002709</t>
  </si>
  <si>
    <t>基层党建经费</t>
  </si>
  <si>
    <t>事业发展类</t>
  </si>
  <si>
    <t>530102221100000464502</t>
  </si>
  <si>
    <t>干部教育培训专项经费</t>
  </si>
  <si>
    <t>其他公用支出</t>
  </si>
  <si>
    <t>530102251100003766031</t>
  </si>
  <si>
    <t>残疾人保障资金</t>
  </si>
  <si>
    <t>530102251100003867732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</si>
  <si>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</si>
  <si>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</si>
  <si>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</si>
  <si>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</si>
  <si>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</si>
  <si>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</si>
  <si>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</si>
  <si>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</si>
  <si>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</si>
  <si>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</si>
  <si>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</si>
  <si>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干部教育培训工作具体开展：计划用于全区科级领导470人的培训470人次，用于保障全区干教计划主体班次培训经费业务培训40期，用于每两年举办一期中青年干部培训1次，通过合理规划和分配各项支出，加强基层党组织政治功能和服务功能，统筹推进基层党组织建设，发挥党组织战斗堡垒作用，提升群众、党员满意度。</t>
  </si>
  <si>
    <t>产出指标</t>
  </si>
  <si>
    <t>数量指标</t>
  </si>
  <si>
    <t>业务培训期数</t>
  </si>
  <si>
    <t>&gt;=</t>
  </si>
  <si>
    <t>40</t>
  </si>
  <si>
    <t>期</t>
  </si>
  <si>
    <t>定量指标</t>
  </si>
  <si>
    <t>反映业务培训期数</t>
  </si>
  <si>
    <t>青年干部培训班次数</t>
  </si>
  <si>
    <t>反映主题班次培训期数</t>
  </si>
  <si>
    <t>培训总人数</t>
  </si>
  <si>
    <t>=</t>
  </si>
  <si>
    <t>实际人数</t>
  </si>
  <si>
    <t>人次</t>
  </si>
  <si>
    <t>反映科级干部教育培训人数</t>
  </si>
  <si>
    <t>质量指标</t>
  </si>
  <si>
    <t>培训参训率</t>
  </si>
  <si>
    <t>90</t>
  </si>
  <si>
    <t>%</t>
  </si>
  <si>
    <t>反映培训参训率</t>
  </si>
  <si>
    <t>培训出勤率</t>
  </si>
  <si>
    <t>反映实际出勤学员数量占参加培训学员数量的比率</t>
  </si>
  <si>
    <t>培训人员合格率</t>
  </si>
  <si>
    <t>反映培训合格的学员数量占培训总学员数量的比率</t>
  </si>
  <si>
    <t>时效指标</t>
  </si>
  <si>
    <t>培训开展及时率</t>
  </si>
  <si>
    <t>反映培训开展是否及时</t>
  </si>
  <si>
    <t>成本指标</t>
  </si>
  <si>
    <t>经济成本指标</t>
  </si>
  <si>
    <t>&lt;=</t>
  </si>
  <si>
    <t>预算批复数</t>
  </si>
  <si>
    <t>元</t>
  </si>
  <si>
    <t>反映成本情况</t>
  </si>
  <si>
    <t>效益指标</t>
  </si>
  <si>
    <t>社会效益</t>
  </si>
  <si>
    <t>领导水平和执政能力</t>
  </si>
  <si>
    <t>有效提高</t>
  </si>
  <si>
    <t>是/否</t>
  </si>
  <si>
    <t>定性指标</t>
  </si>
  <si>
    <t>反映项目实施后是否有利于严肃行政纪律，提高工作质量和效率</t>
  </si>
  <si>
    <t>工作能力</t>
  </si>
  <si>
    <t>反映项目实施后是否有效提高参加培训全面有效提高工作能力</t>
  </si>
  <si>
    <t>可持续影响</t>
  </si>
  <si>
    <t>长期维持</t>
  </si>
  <si>
    <t>反映项目实施后干部培训是否能长期维持干部领导水平和执政能力</t>
  </si>
  <si>
    <t>满意度指标</t>
  </si>
  <si>
    <t>服务对象满意度</t>
  </si>
  <si>
    <t>受益对象满意度</t>
  </si>
  <si>
    <t>反映受益对象满意程度</t>
  </si>
  <si>
    <t>工作人员满意度</t>
  </si>
  <si>
    <t>反映工作人员满意程度</t>
  </si>
  <si>
    <t>做好本部门人员、公用经费保障，按规定落实干部职工各项待遇，支持部门正常履职。</t>
  </si>
  <si>
    <t>工资福利发放行政人数</t>
  </si>
  <si>
    <t>38</t>
  </si>
  <si>
    <t>人</t>
  </si>
  <si>
    <t>反映部门（单位）实际发放工资人员数量。工资福利包括：行政人员工资、社会保险、住房公积金、职业年金等。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</si>
  <si>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</si>
  <si>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</si>
  <si>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</si>
  <si>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</si>
  <si>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</si>
  <si>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</si>
  <si>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</si>
  <si>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做好本部门党建经费保障，按规定落实干部职工各项待遇，支持部门正常履职。</t>
  </si>
  <si>
    <t>工资福利发放人数</t>
  </si>
  <si>
    <t xml:space="preserve">反映部门（单位）实际发放事业编制人员数量。
</t>
  </si>
  <si>
    <t xml:space="preserve">反映部门（单位）运转情况。
</t>
  </si>
  <si>
    <t xml:space="preserve">反映部门（单位）人员对工资福利发放的满意程度。
</t>
  </si>
  <si>
    <t xml:space="preserve">反映社会公众对部门（单位）履职情况的满意程度。
</t>
  </si>
  <si>
    <t>开展书记抓党建、“翠湖党建示范圈”品牌提升建设、2025年五华区基层治理专干招聘、组织工作对外宣传工作、党员教育教学课件制作和评审工作，有效保障2025年全区城市基层党建示范引领、党员活动、党内关怀、书记党建项目等重点工作。全面开展模范机关创建工作，全面成立青年理论学习小组，对全区机关党员和党务干部进行教育培训，组织党员轮训人数1380人。圆满完成全区当年公务员招录及选调工作。</t>
  </si>
  <si>
    <t>书记抓党建工作</t>
  </si>
  <si>
    <t>项</t>
  </si>
  <si>
    <t>反映非公经济党组织组织开展各类活动次数</t>
  </si>
  <si>
    <t>党员教育视频制作</t>
  </si>
  <si>
    <t>反映微视频课件制作数</t>
  </si>
  <si>
    <t>培训党员数量</t>
  </si>
  <si>
    <t>实际党员人数</t>
  </si>
  <si>
    <t>反映培训党员数量</t>
  </si>
  <si>
    <t>组织工作对外宣传工作</t>
  </si>
  <si>
    <t>反映组织工作对外宣传工作情况</t>
  </si>
  <si>
    <t>教育视频制作</t>
  </si>
  <si>
    <t>部</t>
  </si>
  <si>
    <t>反映教育视频制作</t>
  </si>
  <si>
    <t>党建信息平台维护工作</t>
  </si>
  <si>
    <t>反映党建信息平台维护工作</t>
  </si>
  <si>
    <t>教育视频推广</t>
  </si>
  <si>
    <t>反应党员教育视频推广次数</t>
  </si>
  <si>
    <t>培训覆盖率</t>
  </si>
  <si>
    <t>反映培训覆盖率</t>
  </si>
  <si>
    <t>培训合格率</t>
  </si>
  <si>
    <t>反映培训合格率</t>
  </si>
  <si>
    <t>基层党支部规范化达标率</t>
  </si>
  <si>
    <t>反映基层党支部规范化达标率</t>
  </si>
  <si>
    <t>信息宣传覆盖率</t>
  </si>
  <si>
    <t>反映信息宣传覆盖率</t>
  </si>
  <si>
    <t>党员教育教学课件制作验收合格率</t>
  </si>
  <si>
    <t>反映党建示范点验收合格率</t>
  </si>
  <si>
    <t>培训及时率</t>
  </si>
  <si>
    <t>反映培训及时率</t>
  </si>
  <si>
    <t>强化宗旨意识、提升能力素质</t>
  </si>
  <si>
    <t>成效显著</t>
  </si>
  <si>
    <t>反映项目实施后是否能提升党员党性观念、强化宗旨意识、提升能力素质</t>
  </si>
  <si>
    <t>提升基层党组织的线上服务水平</t>
  </si>
  <si>
    <t>反映项目实施后能否达到基层党组织的线上服务水平</t>
  </si>
  <si>
    <t>基层党建工作建设成效</t>
  </si>
  <si>
    <t>反映项目实施后能否达到基层党建工作建设成效</t>
  </si>
  <si>
    <t>反映受益对象满意度</t>
  </si>
  <si>
    <t>人民群众满意度</t>
  </si>
  <si>
    <t>反映人民群众满意度</t>
  </si>
  <si>
    <t>通过制定经费项目绩效目标表，合理规划和分配各项支出，加强基层党组织政治功能和服务功能，统筹推进基层党组织建设，发挥党组织战斗堡垒作用，提升群众、党员满意度。1.树立以“改革攻坚论英雄”的鲜明导向，充分激发干部队伍干事创业的热情，引导全区广大干部自觉聚焦中心、服务大局，在新征程中改革创新、攻坚克难。
2.通过及时完成全区公务员招录选调、公务员日常管理相关工作，保证工作完成率，实现引进优秀的公务员和激励公务员新时代新担当新作为的目标
3.对本单位工作成效、重点工作和先进典型进行相关宣传，提升本单位有关事务工作管理水平，加强法律审核、会计管理、固定资产管理，保障单位各项工作正常高效运转，完成上级交办的其他任务。
4.开展系列干部活动的支出，推动全区干部更新知识观念、提高能力素质、转变工作作风，引领锻造德才兼备、忠诚干净担当的高素质专业化干部队伍。
5.全面落实离退休干部生活待遇:做好节日慰问工作，关心离退休干部身心健康、组织生病慰问工作。
6.加强党的思想建设，积极开展基层党务专题培训工作，多措并举，深入推进基层党建宣传工作，发挥党组织战斗堡垒作用，提升群众、党员满意度。</t>
  </si>
  <si>
    <t>购买办公用品</t>
  </si>
  <si>
    <t>批次</t>
  </si>
  <si>
    <t>反映办公用品采购情况</t>
  </si>
  <si>
    <t>订购报刊</t>
  </si>
  <si>
    <t>反映订购报刊的情况</t>
  </si>
  <si>
    <t>开展资产清查</t>
  </si>
  <si>
    <t xml:space="preserve">反映开展固定资产清查的情况
</t>
  </si>
  <si>
    <t>公务员招录</t>
  </si>
  <si>
    <t>88</t>
  </si>
  <si>
    <t>反映公务员招录工作情况</t>
  </si>
  <si>
    <t>干部履职能力培训人次</t>
  </si>
  <si>
    <t>反映干部履职能力培训情况</t>
  </si>
  <si>
    <t>慰问离退休干部</t>
  </si>
  <si>
    <t>700</t>
  </si>
  <si>
    <t>反映慰问离退休干部情况</t>
  </si>
  <si>
    <t>学习活动开展次数</t>
  </si>
  <si>
    <t>次</t>
  </si>
  <si>
    <t>反映学习活动开展情况</t>
  </si>
  <si>
    <t>老年大学入学人次</t>
  </si>
  <si>
    <t>1000</t>
  </si>
  <si>
    <t>反映老年大学入学人数情况</t>
  </si>
  <si>
    <t>信息系统建设</t>
  </si>
  <si>
    <t>启动</t>
  </si>
  <si>
    <t>是否</t>
  </si>
  <si>
    <t>反映信息系统建设维护情况</t>
  </si>
  <si>
    <t>党建信息平台维护完成率</t>
  </si>
  <si>
    <t>100</t>
  </si>
  <si>
    <t>反映党建信息平台维护完成情况</t>
  </si>
  <si>
    <t>干部教育培训开展频次</t>
  </si>
  <si>
    <t>反映干部教育培训开展频次</t>
  </si>
  <si>
    <t>领导干部慰问覆盖率</t>
  </si>
  <si>
    <t>反映领导干部慰问覆盖率</t>
  </si>
  <si>
    <t>考试录取率</t>
  </si>
  <si>
    <t>反映公务员考试录取率</t>
  </si>
  <si>
    <t>采购验收合格率</t>
  </si>
  <si>
    <t>反映采购验收合格率</t>
  </si>
  <si>
    <t>党建工作开展覆盖率</t>
  </si>
  <si>
    <t>反映党建工作开展覆盖率</t>
  </si>
  <si>
    <t>慰问金发放覆盖率</t>
  </si>
  <si>
    <t>反映慰问金发放覆盖率</t>
  </si>
  <si>
    <t>培训考核覆盖率</t>
  </si>
  <si>
    <t>反映培训考核覆盖率</t>
  </si>
  <si>
    <t>慰问活动开展及时率</t>
  </si>
  <si>
    <t>反映慰问活动开展是否及时</t>
  </si>
  <si>
    <t>工作计划完成及时性</t>
  </si>
  <si>
    <t>及时</t>
  </si>
  <si>
    <t>反映工作计划完成及时性</t>
  </si>
  <si>
    <t>反映慰问活动开展及时率</t>
  </si>
  <si>
    <t>慰问金发放及时率</t>
  </si>
  <si>
    <t>反映慰问金发放及时率</t>
  </si>
  <si>
    <t>委托业务完成及时率</t>
  </si>
  <si>
    <t>反映委托业务完成及时率</t>
  </si>
  <si>
    <t>干部服务群众能力</t>
  </si>
  <si>
    <t>有所提升</t>
  </si>
  <si>
    <t>反映项目实施后是否能够达到干部服务群众能力是否有所提升</t>
  </si>
  <si>
    <t>干部队伍文化素养及团队精神</t>
  </si>
  <si>
    <t>反映干部队伍文化素养及团队精神</t>
  </si>
  <si>
    <t>优化区管班子结构，提升推动高质量发展的能力</t>
  </si>
  <si>
    <t>效果显著</t>
  </si>
  <si>
    <t>反映优化区管班子结构，提升推动高质量发展的能力</t>
  </si>
  <si>
    <t>综合办公运行效率</t>
  </si>
  <si>
    <t>反映综合办公运行效率</t>
  </si>
  <si>
    <t>巩固党组织建设成效</t>
  </si>
  <si>
    <t>反映巩固党组织建设成效</t>
  </si>
  <si>
    <t>干部选拔任用监督工作</t>
  </si>
  <si>
    <t>持续发展</t>
  </si>
  <si>
    <t>反映项目实施后是否能够达到部门（单位）在干部选拔任用时对监督工作方法的科学性，有效促进任人用人资源配置的可持续发展</t>
  </si>
  <si>
    <t xml:space="preserve">人才稳定性 </t>
  </si>
  <si>
    <t>显著提高</t>
  </si>
  <si>
    <t>反映选拔人才稳定性。</t>
  </si>
  <si>
    <t>干部选拔任用机制</t>
  </si>
  <si>
    <t>科学合理</t>
  </si>
  <si>
    <t>反映干部选拔任用机制科学合理</t>
  </si>
  <si>
    <t>反映人民群众对部门（单位）履职的满意程度</t>
  </si>
  <si>
    <t>1.用于万名人才兴万村”工作经费。为选派的28名人才购买人身意外伤害保险，分年度安排1次体检。
2.用于2024—2025年人才工作创新项目奖补经费，1个重点项目扶持10万元，4个一般项目各扶持5万元，并计划邀请专家评审立项。
3.举办区委人才工作会议、区委人才工作领导小组会等相关会议。
4.开展国际人才社区建设相关工作。
5.开展五华区人才公寓相关工作。
6.用于2025年银龄人才万人计划工作开展经费，建设“银龄人才”交流空间、工作室、开展活动等。</t>
  </si>
  <si>
    <t>一般项目扶持数量</t>
  </si>
  <si>
    <t>个</t>
  </si>
  <si>
    <t>反映一般项目扶持数量</t>
  </si>
  <si>
    <t>人才队伍建设数量</t>
  </si>
  <si>
    <t>28</t>
  </si>
  <si>
    <t>反映人才队伍建设数量</t>
  </si>
  <si>
    <t>重点项目扶持数量</t>
  </si>
  <si>
    <t>反映重点项目扶持数量</t>
  </si>
  <si>
    <t>五华区人才活动</t>
  </si>
  <si>
    <t>场</t>
  </si>
  <si>
    <t>反映开展五华区人才活动工作情况</t>
  </si>
  <si>
    <t>青年人才创业基地</t>
  </si>
  <si>
    <t>反映青年人才创业基地建设情况</t>
  </si>
  <si>
    <t>人才项目扶持资金标准执行合规率</t>
  </si>
  <si>
    <t>反映人才项目扶持资金标准执行合规率</t>
  </si>
  <si>
    <t>扶持一般项目完成率</t>
  </si>
  <si>
    <t>反映一般项目完成率</t>
  </si>
  <si>
    <t>人才队伍建设及时率</t>
  </si>
  <si>
    <t>反映人才队伍建设及时率</t>
  </si>
  <si>
    <t>促进全区人才进步，经济快速发展</t>
  </si>
  <si>
    <t>有效推进</t>
  </si>
  <si>
    <t>反映项目实施后创能否达到促进全区人才进步，经济快速发展等效益</t>
  </si>
  <si>
    <t>人才项目政策知晓率</t>
  </si>
  <si>
    <t>反映项目实施后人才项目政策知晓情况</t>
  </si>
  <si>
    <t>全区经济持续发展</t>
  </si>
  <si>
    <t>反映项目实施后创能否达到全区经济持续发展</t>
  </si>
  <si>
    <t>反映工作人员满意度</t>
  </si>
  <si>
    <t>预算06表</t>
  </si>
  <si>
    <t>政府性基金预算支出预算表</t>
  </si>
  <si>
    <t>单位名称：昆明市发展和改革委员会</t>
  </si>
  <si>
    <t>政府性基金预算支出</t>
  </si>
  <si>
    <t>备注：中国共产党昆明市五华区委员会组织部无2025年部门政府性基金预算支出预算。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</si>
  <si>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</si>
  <si>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</si>
  <si>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</si>
  <si>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</si>
  <si>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</si>
  <si>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</si>
  <si>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</si>
  <si>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</si>
  <si>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</si>
  <si>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</si>
  <si>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</si>
  <si>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档案材料归档</t>
  </si>
  <si>
    <t>档案管理服务</t>
  </si>
  <si>
    <t>复印纸采购</t>
  </si>
  <si>
    <t>复印纸</t>
  </si>
  <si>
    <t>组织工作数字化管理项目经费</t>
  </si>
  <si>
    <t>其他数据处理服务</t>
  </si>
  <si>
    <t>固定资产清理</t>
  </si>
  <si>
    <t>审计服务</t>
  </si>
  <si>
    <t>内部审计</t>
  </si>
  <si>
    <t>办学、活动场所物业服务</t>
  </si>
  <si>
    <t>物业管理服务</t>
  </si>
  <si>
    <t>年</t>
  </si>
  <si>
    <t>印刷服务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</si>
  <si>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</si>
  <si>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</si>
  <si>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</si>
  <si>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</si>
  <si>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</si>
  <si>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</si>
  <si>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</si>
  <si>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</si>
  <si>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中国共产党昆明市五华区委员会</t>
  </si>
  <si>
    <t>B0302 审计服务</t>
  </si>
  <si>
    <t>B 政府履职辅助性服务</t>
  </si>
  <si>
    <t>组织工作数字化管理</t>
  </si>
  <si>
    <t>B1004 其他适合通过市场化方式提供的信息化服务</t>
  </si>
  <si>
    <t>用于组织工作数字化管理</t>
  </si>
  <si>
    <t>B1102 物业管理服务</t>
  </si>
  <si>
    <t>老年大学.办学、活动场所物业费：140000元</t>
  </si>
  <si>
    <t>B1104 印刷和出版服务</t>
  </si>
  <si>
    <t>B1202 档案服务</t>
  </si>
  <si>
    <t>预算09-1表</t>
  </si>
  <si>
    <t>单位名称（项目）</t>
  </si>
  <si>
    <t>地区</t>
  </si>
  <si>
    <t>备注：中国共产党昆明市五华区委员会组织部2025年无区对下转移支付预算。</t>
  </si>
  <si>
    <t>预算09-2表</t>
  </si>
  <si>
    <t>备注：中国共产党昆明市五华区委员会组织部2025年无市对下转移支付绩效目标。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</si>
  <si>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</si>
  <si>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</si>
  <si>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</si>
  <si>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</si>
  <si>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</si>
  <si>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</si>
  <si>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</si>
  <si>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</si>
  <si>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备注：中国共产党昆明市五华区委员会组织部2025年无新增资产配置预算。</t>
  </si>
  <si>
    <t>预算11表</t>
  </si>
  <si>
    <t>上级补助</t>
  </si>
  <si>
    <t>备注：中国共产党昆明市五华区委员会组织部无2025年上级转移支付补助项目支出预算。</t>
  </si>
  <si>
    <t>预算12表</t>
  </si>
  <si>
    <t>项目级次</t>
  </si>
  <si>
    <t>311专项业务类</t>
  </si>
  <si>
    <t>本级</t>
  </si>
  <si>
    <t>313事业发展类</t>
  </si>
  <si>
    <t>216其他公用支出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</si>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</sst>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0" fontId="11" fillId="0" borderId="0">
      <alignment vertical="top"/>
      <protection locked="0"/>
    </xf>
  </cellStyleXfs>
  <cellXfs count="247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49" fontId="2" fillId="0" borderId="7" xfId="53" applyFo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8" fontId="2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178" fontId="5" fillId="0" borderId="6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49" fontId="2" fillId="0" borderId="2" xfId="53" applyFont="1" applyBorder="1">
      <alignment horizontal="left" vertical="center" wrapText="1"/>
    </xf>
    <xf numFmtId="0" fontId="2" fillId="0" borderId="12" xfId="57" applyFont="1" applyFill="1" applyBorder="1" applyAlignment="1" applyProtection="1">
      <alignment horizontal="left" vertical="center" wrapText="1"/>
    </xf>
    <xf numFmtId="3" fontId="2" fillId="0" borderId="12" xfId="0" applyNumberFormat="1" applyFont="1" applyBorder="1" applyAlignment="1">
      <alignment horizontal="right" vertical="center"/>
    </xf>
    <xf numFmtId="0" fontId="2" fillId="0" borderId="13" xfId="57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78" fontId="11" fillId="0" borderId="7" xfId="0" applyNumberFormat="1" applyFont="1" applyFill="1" applyBorder="1" applyAlignment="1" applyProtection="1">
      <alignment horizontal="right" vertical="center"/>
      <protection locked="0"/>
    </xf>
    <xf numFmtId="178" fontId="5" fillId="0" borderId="16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horizontal="left" vertical="center"/>
    </xf>
    <xf numFmtId="0" fontId="2" fillId="0" borderId="12" xfId="0" applyFont="1" applyBorder="1" applyAlignment="1" applyProtection="1" quotePrefix="1">
      <alignment horizontal="left" vertical="center"/>
      <protection locked="0"/>
    </xf>
    <xf numFmtId="0" fontId="2" fillId="0" borderId="13" xfId="0" applyFont="1" applyBorder="1" applyAlignment="1" applyProtection="1" quotePrefix="1">
      <alignment horizontal="left" vertical="center"/>
      <protection locked="0"/>
    </xf>
    <xf numFmtId="0" fontId="2" fillId="0" borderId="12" xfId="0" applyFont="1" applyFill="1" applyBorder="1" applyAlignment="1" quotePrefix="1">
      <alignment vertical="center" wrapText="1"/>
    </xf>
    <xf numFmtId="0" fontId="2" fillId="0" borderId="13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80" zoomScaleNormal="80" workbookViewId="0">
      <pane ySplit="1" topLeftCell="A2" activePane="bottomLeft" state="frozen"/>
      <selection/>
      <selection pane="bottomLeft" activeCell="B37" sqref="B37"/>
    </sheetView>
  </sheetViews>
  <sheetFormatPr defaultColWidth="8.57272727272727" defaultRowHeight="12.75" customHeight="1" outlineLevelCol="3"/>
  <cols>
    <col min="1" max="4" width="41" style="1" customWidth="1"/>
    <col min="5" max="16384" width="8.57272727272727" style="1"/>
  </cols>
  <sheetData>
    <row r="1" customHeight="1" spans="1:4">
      <c r="A1" s="2"/>
      <c r="B1" s="2"/>
      <c r="C1" s="2"/>
      <c r="D1" s="2"/>
    </row>
    <row r="2" ht="15" customHeight="1" spans="1:4">
      <c r="A2" s="45"/>
      <c r="B2" s="45"/>
      <c r="C2" s="45"/>
      <c r="D2" s="59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"单位名称："&amp;"中国共产党昆明市五华区委员会组织部"</f>
        <v>单位名称：中国共产党昆明市五华区委员会组织部</v>
      </c>
      <c r="B4" s="213"/>
      <c r="D4" s="173" t="s">
        <v>1</v>
      </c>
    </row>
    <row r="5" ht="23.25" customHeight="1" spans="1:4">
      <c r="A5" s="214" t="s">
        <v>2</v>
      </c>
      <c r="B5" s="215"/>
      <c r="C5" s="214" t="s">
        <v>3</v>
      </c>
      <c r="D5" s="215"/>
    </row>
    <row r="6" ht="24" customHeight="1" spans="1:4">
      <c r="A6" s="214" t="s">
        <v>4</v>
      </c>
      <c r="B6" s="214" t="s">
        <v>5</v>
      </c>
      <c r="C6" s="214" t="s">
        <v>6</v>
      </c>
      <c r="D6" s="214" t="s">
        <v>5</v>
      </c>
    </row>
    <row r="7" ht="17.25" customHeight="1" spans="1:4">
      <c r="A7" s="216" t="s">
        <v>7</v>
      </c>
      <c r="B7" s="75">
        <v>17300770.18</v>
      </c>
      <c r="C7" s="216" t="s">
        <v>8</v>
      </c>
      <c r="D7" s="75">
        <v>14397496.7</v>
      </c>
    </row>
    <row r="8" ht="17.25" customHeight="1" spans="1:4">
      <c r="A8" s="216" t="s">
        <v>9</v>
      </c>
      <c r="B8" s="75"/>
      <c r="C8" s="216" t="s">
        <v>10</v>
      </c>
      <c r="D8" s="75"/>
    </row>
    <row r="9" ht="17.25" customHeight="1" spans="1:4">
      <c r="A9" s="216" t="s">
        <v>11</v>
      </c>
      <c r="B9" s="75"/>
      <c r="C9" s="246" t="s">
        <v>12</v>
      </c>
      <c r="D9" s="75"/>
    </row>
    <row r="10" ht="17.25" customHeight="1" spans="1:4">
      <c r="A10" s="216" t="s">
        <v>13</v>
      </c>
      <c r="B10" s="75"/>
      <c r="C10" s="246" t="s">
        <v>14</v>
      </c>
      <c r="D10" s="75"/>
    </row>
    <row r="11" ht="17.25" customHeight="1" spans="1:4">
      <c r="A11" s="216" t="s">
        <v>15</v>
      </c>
      <c r="B11" s="75"/>
      <c r="C11" s="246" t="s">
        <v>16</v>
      </c>
      <c r="D11" s="75"/>
    </row>
    <row r="12" ht="17.25" customHeight="1" spans="1:4">
      <c r="A12" s="216" t="s">
        <v>17</v>
      </c>
      <c r="B12" s="75"/>
      <c r="C12" s="246" t="s">
        <v>18</v>
      </c>
      <c r="D12" s="75"/>
    </row>
    <row r="13" ht="17.25" customHeight="1" spans="1:4">
      <c r="A13" s="216" t="s">
        <v>19</v>
      </c>
      <c r="B13" s="75"/>
      <c r="C13" s="22" t="s">
        <v>20</v>
      </c>
      <c r="D13" s="75"/>
    </row>
    <row r="14" ht="17.25" customHeight="1" spans="1:4">
      <c r="A14" s="216" t="s">
        <v>21</v>
      </c>
      <c r="B14" s="75"/>
      <c r="C14" s="22" t="s">
        <v>22</v>
      </c>
      <c r="D14" s="75">
        <v>1533361.04</v>
      </c>
    </row>
    <row r="15" ht="17.25" customHeight="1" spans="1:4">
      <c r="A15" s="216" t="s">
        <v>23</v>
      </c>
      <c r="B15" s="75"/>
      <c r="C15" s="22" t="s">
        <v>24</v>
      </c>
      <c r="D15" s="75">
        <v>707608.44</v>
      </c>
    </row>
    <row r="16" ht="17.25" customHeight="1" spans="1:4">
      <c r="A16" s="216" t="s">
        <v>25</v>
      </c>
      <c r="B16" s="75"/>
      <c r="C16" s="22" t="s">
        <v>26</v>
      </c>
      <c r="D16" s="75"/>
    </row>
    <row r="17" ht="17.25" customHeight="1" spans="1:4">
      <c r="A17" s="217"/>
      <c r="B17" s="75"/>
      <c r="C17" s="22" t="s">
        <v>27</v>
      </c>
      <c r="D17" s="75"/>
    </row>
    <row r="18" ht="17.25" customHeight="1" spans="1:4">
      <c r="A18" s="218"/>
      <c r="B18" s="75"/>
      <c r="C18" s="22" t="s">
        <v>28</v>
      </c>
      <c r="D18" s="75"/>
    </row>
    <row r="19" ht="17.25" customHeight="1" spans="1:4">
      <c r="A19" s="218"/>
      <c r="B19" s="75"/>
      <c r="C19" s="22" t="s">
        <v>29</v>
      </c>
      <c r="D19" s="75"/>
    </row>
    <row r="20" ht="17.25" customHeight="1" spans="1:4">
      <c r="A20" s="218"/>
      <c r="B20" s="75"/>
      <c r="C20" s="22" t="s">
        <v>30</v>
      </c>
      <c r="D20" s="75"/>
    </row>
    <row r="21" ht="17.25" customHeight="1" spans="1:4">
      <c r="A21" s="218"/>
      <c r="B21" s="75"/>
      <c r="C21" s="22" t="s">
        <v>31</v>
      </c>
      <c r="D21" s="75"/>
    </row>
    <row r="22" ht="17.25" customHeight="1" spans="1:4">
      <c r="A22" s="218"/>
      <c r="B22" s="75"/>
      <c r="C22" s="22" t="s">
        <v>32</v>
      </c>
      <c r="D22" s="75"/>
    </row>
    <row r="23" ht="17.25" customHeight="1" spans="1:4">
      <c r="A23" s="218"/>
      <c r="B23" s="75"/>
      <c r="C23" s="22" t="s">
        <v>33</v>
      </c>
      <c r="D23" s="75"/>
    </row>
    <row r="24" ht="17.25" customHeight="1" spans="1:4">
      <c r="A24" s="218"/>
      <c r="B24" s="75"/>
      <c r="C24" s="22" t="s">
        <v>34</v>
      </c>
      <c r="D24" s="75"/>
    </row>
    <row r="25" ht="17.25" customHeight="1" spans="1:4">
      <c r="A25" s="218"/>
      <c r="B25" s="75"/>
      <c r="C25" s="22" t="s">
        <v>35</v>
      </c>
      <c r="D25" s="75">
        <v>662304</v>
      </c>
    </row>
    <row r="26" ht="17.25" customHeight="1" spans="1:4">
      <c r="A26" s="218"/>
      <c r="B26" s="75"/>
      <c r="C26" s="22" t="s">
        <v>36</v>
      </c>
      <c r="D26" s="75"/>
    </row>
    <row r="27" ht="17.25" customHeight="1" spans="1:4">
      <c r="A27" s="218"/>
      <c r="B27" s="75"/>
      <c r="C27" s="217" t="s">
        <v>37</v>
      </c>
      <c r="D27" s="75"/>
    </row>
    <row r="28" ht="17.25" customHeight="1" spans="1:4">
      <c r="A28" s="218"/>
      <c r="B28" s="75"/>
      <c r="C28" s="22" t="s">
        <v>38</v>
      </c>
      <c r="D28" s="75"/>
    </row>
    <row r="29" ht="16.5" customHeight="1" spans="1:4">
      <c r="A29" s="218"/>
      <c r="B29" s="75"/>
      <c r="C29" s="22" t="s">
        <v>39</v>
      </c>
      <c r="D29" s="75"/>
    </row>
    <row r="30" ht="16.5" customHeight="1" spans="1:4">
      <c r="A30" s="218"/>
      <c r="B30" s="75"/>
      <c r="C30" s="217" t="s">
        <v>40</v>
      </c>
      <c r="D30" s="75"/>
    </row>
    <row r="31" ht="17.25" customHeight="1" spans="1:4">
      <c r="A31" s="218"/>
      <c r="B31" s="75"/>
      <c r="C31" s="217" t="s">
        <v>41</v>
      </c>
      <c r="D31" s="75"/>
    </row>
    <row r="32" ht="17.25" customHeight="1" spans="1:4">
      <c r="A32" s="218"/>
      <c r="B32" s="75"/>
      <c r="C32" s="22" t="s">
        <v>42</v>
      </c>
      <c r="D32" s="75"/>
    </row>
    <row r="33" ht="16.5" customHeight="1" spans="1:4">
      <c r="A33" s="218" t="s">
        <v>43</v>
      </c>
      <c r="B33" s="75">
        <f>SUM(B7:B32)</f>
        <v>17300770.18</v>
      </c>
      <c r="C33" s="218" t="s">
        <v>44</v>
      </c>
      <c r="D33" s="75">
        <f>SUM(D7:D32)</f>
        <v>17300770.18</v>
      </c>
    </row>
    <row r="34" ht="16.5" customHeight="1" spans="1:4">
      <c r="A34" s="217" t="s">
        <v>45</v>
      </c>
      <c r="B34" s="75"/>
      <c r="C34" s="217" t="s">
        <v>46</v>
      </c>
      <c r="D34" s="75"/>
    </row>
    <row r="35" ht="16.5" customHeight="1" spans="1:4">
      <c r="A35" s="22" t="s">
        <v>47</v>
      </c>
      <c r="B35" s="75"/>
      <c r="C35" s="22" t="s">
        <v>47</v>
      </c>
      <c r="D35" s="75"/>
    </row>
    <row r="36" ht="16.5" customHeight="1" spans="1:4">
      <c r="A36" s="22" t="s">
        <v>48</v>
      </c>
      <c r="B36" s="75"/>
      <c r="C36" s="22" t="s">
        <v>49</v>
      </c>
      <c r="D36" s="75"/>
    </row>
    <row r="37" ht="16.5" customHeight="1" spans="1:4">
      <c r="A37" s="219" t="s">
        <v>50</v>
      </c>
      <c r="B37" s="75">
        <f>SUM(B33:B36)</f>
        <v>17300770.18</v>
      </c>
      <c r="C37" s="219" t="s">
        <v>51</v>
      </c>
      <c r="D37" s="75">
        <f>SUM(D33:D36)</f>
        <v>17300770.18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545454545454" defaultRowHeight="14.25" customHeight="1" outlineLevelCol="5"/>
  <cols>
    <col min="1" max="1" width="32.1454545454545" style="1" customWidth="1"/>
    <col min="2" max="2" width="20.7090909090909" style="1" customWidth="1"/>
    <col min="3" max="3" width="32.1454545454545" style="1" customWidth="1"/>
    <col min="4" max="4" width="27.7090909090909" style="1" customWidth="1"/>
    <col min="5" max="6" width="36.7090909090909" style="1" customWidth="1"/>
    <col min="7" max="16384" width="9.14545454545454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42">
        <v>1</v>
      </c>
      <c r="B2" s="143">
        <v>0</v>
      </c>
      <c r="C2" s="142">
        <v>1</v>
      </c>
      <c r="D2" s="144"/>
      <c r="E2" s="144"/>
      <c r="F2" s="145" t="s">
        <v>519</v>
      </c>
    </row>
    <row r="3" ht="42" customHeight="1" spans="1:6">
      <c r="A3" s="146" t="str">
        <f>"2025"&amp;"年部门政府性基金预算支出预算表"</f>
        <v>2025年部门政府性基金预算支出预算表</v>
      </c>
      <c r="B3" s="146" t="s">
        <v>520</v>
      </c>
      <c r="C3" s="147"/>
      <c r="D3" s="148"/>
      <c r="E3" s="148"/>
      <c r="F3" s="148"/>
    </row>
    <row r="4" ht="13.5" customHeight="1" spans="1:6">
      <c r="A4" s="6" t="str">
        <f>"单位名称："&amp;"中国共产党昆明市五华区委员会组织部"</f>
        <v>单位名称：中国共产党昆明市五华区委员会组织部</v>
      </c>
      <c r="B4" s="6" t="s">
        <v>521</v>
      </c>
      <c r="C4" s="142"/>
      <c r="D4" s="144"/>
      <c r="E4" s="144"/>
      <c r="F4" s="145" t="s">
        <v>1</v>
      </c>
    </row>
    <row r="5" ht="19.5" customHeight="1" spans="1:6">
      <c r="A5" s="149" t="s">
        <v>184</v>
      </c>
      <c r="B5" s="150" t="s">
        <v>72</v>
      </c>
      <c r="C5" s="149" t="s">
        <v>73</v>
      </c>
      <c r="D5" s="12" t="s">
        <v>522</v>
      </c>
      <c r="E5" s="13"/>
      <c r="F5" s="14"/>
    </row>
    <row r="6" ht="18.75" customHeight="1" spans="1:6">
      <c r="A6" s="151"/>
      <c r="B6" s="152"/>
      <c r="C6" s="151"/>
      <c r="D6" s="17" t="s">
        <v>55</v>
      </c>
      <c r="E6" s="12" t="s">
        <v>75</v>
      </c>
      <c r="F6" s="17" t="s">
        <v>76</v>
      </c>
    </row>
    <row r="7" ht="18.75" customHeight="1" spans="1:6">
      <c r="A7" s="63">
        <v>1</v>
      </c>
      <c r="B7" s="153" t="s">
        <v>83</v>
      </c>
      <c r="C7" s="63">
        <v>3</v>
      </c>
      <c r="D7" s="154">
        <v>4</v>
      </c>
      <c r="E7" s="154">
        <v>5</v>
      </c>
      <c r="F7" s="154">
        <v>6</v>
      </c>
    </row>
    <row r="8" ht="21" customHeight="1" spans="1:6">
      <c r="A8" s="22"/>
      <c r="B8" s="22"/>
      <c r="C8" s="22"/>
      <c r="D8" s="75"/>
      <c r="E8" s="75"/>
      <c r="F8" s="75"/>
    </row>
    <row r="9" ht="21" customHeight="1" spans="1:6">
      <c r="A9" s="22"/>
      <c r="B9" s="22"/>
      <c r="C9" s="22"/>
      <c r="D9" s="75"/>
      <c r="E9" s="75"/>
      <c r="F9" s="75"/>
    </row>
    <row r="10" ht="18.75" customHeight="1" spans="1:6">
      <c r="A10" s="155" t="s">
        <v>173</v>
      </c>
      <c r="B10" s="155" t="s">
        <v>173</v>
      </c>
      <c r="C10" s="156" t="s">
        <v>173</v>
      </c>
      <c r="D10" s="75"/>
      <c r="E10" s="75"/>
      <c r="F10" s="75"/>
    </row>
    <row r="11" customHeight="1" spans="1:1">
      <c r="A11" s="1" t="s">
        <v>523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7"/>
  <sheetViews>
    <sheetView showZeros="0" workbookViewId="0">
      <pane ySplit="1" topLeftCell="A2" activePane="bottomLeft" state="frozen"/>
      <selection/>
      <selection pane="bottomLeft" activeCell="H19" sqref="H19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5.7272727272727" customWidth="1"/>
    <col min="9" max="18" width="20" customWidth="1"/>
    <col min="19" max="19" width="19.8545454545455" customWidth="1"/>
  </cols>
  <sheetData>
    <row r="1" customHeight="1" spans="1:19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ht="15.75" customHeight="1" spans="2:19">
      <c r="B2" s="78"/>
      <c r="C2" s="78"/>
      <c r="R2" s="139"/>
      <c r="S2" s="139" t="s">
        <v>524</v>
      </c>
    </row>
    <row r="3" ht="41.25" customHeight="1" spans="1:19">
      <c r="A3" s="79" t="str">
        <f>"2025"&amp;"年部门政府采购预算表"</f>
        <v>2025年部门政府采购预算表</v>
      </c>
      <c r="B3" s="80"/>
      <c r="C3" s="80"/>
      <c r="D3" s="122"/>
      <c r="E3" s="122"/>
      <c r="F3" s="122"/>
      <c r="G3" s="122"/>
      <c r="H3" s="122"/>
      <c r="I3" s="122"/>
      <c r="J3" s="122"/>
      <c r="K3" s="122"/>
      <c r="L3" s="122"/>
      <c r="M3" s="80"/>
      <c r="N3" s="122"/>
      <c r="O3" s="122"/>
      <c r="P3" s="80"/>
      <c r="Q3" s="122"/>
      <c r="R3" s="80"/>
      <c r="S3" s="80"/>
    </row>
    <row r="4" ht="18.75" customHeight="1" spans="1:19">
      <c r="A4" s="123" t="str">
        <f>"单位名称："&amp;"中国共产党昆明市五华区委员会组织部"</f>
        <v>单位名称：中国共产党昆明市五华区委员会组织部</v>
      </c>
      <c r="B4" s="83"/>
      <c r="C4" s="83"/>
      <c r="D4" s="124"/>
      <c r="E4" s="124"/>
      <c r="F4" s="124"/>
      <c r="G4" s="124"/>
      <c r="H4" s="124"/>
      <c r="I4" s="124"/>
      <c r="J4" s="124"/>
      <c r="K4" s="124"/>
      <c r="L4" s="124"/>
      <c r="R4" s="140"/>
      <c r="S4" s="141" t="s">
        <v>1</v>
      </c>
    </row>
    <row r="5" ht="15.75" customHeight="1" spans="1:19">
      <c r="A5" s="85" t="s">
        <v>183</v>
      </c>
      <c r="B5" s="86" t="s">
        <v>184</v>
      </c>
      <c r="C5" s="86" t="s">
        <v>525</v>
      </c>
      <c r="D5" s="87" t="s">
        <v>526</v>
      </c>
      <c r="E5" s="87" t="s">
        <v>527</v>
      </c>
      <c r="F5" s="87" t="s">
        <v>528</v>
      </c>
      <c r="G5" s="87" t="s">
        <v>529</v>
      </c>
      <c r="H5" s="87" t="s">
        <v>530</v>
      </c>
      <c r="I5" s="105" t="s">
        <v>191</v>
      </c>
      <c r="J5" s="105"/>
      <c r="K5" s="105"/>
      <c r="L5" s="105"/>
      <c r="M5" s="106"/>
      <c r="N5" s="105"/>
      <c r="O5" s="105"/>
      <c r="P5" s="118"/>
      <c r="Q5" s="105"/>
      <c r="R5" s="106"/>
      <c r="S5" s="119"/>
    </row>
    <row r="6" ht="17.25" customHeight="1" spans="1:19">
      <c r="A6" s="88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531</v>
      </c>
      <c r="L6" s="90" t="s">
        <v>532</v>
      </c>
      <c r="M6" s="107" t="s">
        <v>533</v>
      </c>
      <c r="N6" s="108" t="s">
        <v>534</v>
      </c>
      <c r="O6" s="108"/>
      <c r="P6" s="120"/>
      <c r="Q6" s="108"/>
      <c r="R6" s="121"/>
      <c r="S6" s="92"/>
    </row>
    <row r="7" ht="54" customHeight="1" spans="1:19">
      <c r="A7" s="91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9"/>
      <c r="N7" s="93" t="s">
        <v>57</v>
      </c>
      <c r="O7" s="93" t="s">
        <v>64</v>
      </c>
      <c r="P7" s="92" t="s">
        <v>65</v>
      </c>
      <c r="Q7" s="93" t="s">
        <v>66</v>
      </c>
      <c r="R7" s="109" t="s">
        <v>67</v>
      </c>
      <c r="S7" s="92" t="s">
        <v>68</v>
      </c>
    </row>
    <row r="8" ht="18" customHeight="1" spans="1:19">
      <c r="A8" s="125">
        <v>1</v>
      </c>
      <c r="B8" s="125" t="s">
        <v>83</v>
      </c>
      <c r="C8" s="126">
        <v>3</v>
      </c>
      <c r="D8" s="126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</row>
    <row r="9" ht="21" customHeight="1" spans="1:19">
      <c r="A9" s="127" t="s">
        <v>69</v>
      </c>
      <c r="B9" s="98" t="s">
        <v>69</v>
      </c>
      <c r="C9" s="98" t="s">
        <v>283</v>
      </c>
      <c r="D9" s="97" t="s">
        <v>535</v>
      </c>
      <c r="E9" s="128" t="s">
        <v>536</v>
      </c>
      <c r="F9" s="129" t="s">
        <v>378</v>
      </c>
      <c r="G9" s="130">
        <v>1</v>
      </c>
      <c r="H9" s="110">
        <v>150000</v>
      </c>
      <c r="I9" s="110">
        <v>150000</v>
      </c>
      <c r="J9" s="110">
        <v>150000</v>
      </c>
      <c r="K9" s="112"/>
      <c r="L9" s="112"/>
      <c r="M9" s="112"/>
      <c r="N9" s="112"/>
      <c r="O9" s="112"/>
      <c r="P9" s="112"/>
      <c r="Q9" s="112"/>
      <c r="R9" s="112"/>
      <c r="S9" s="112"/>
    </row>
    <row r="10" ht="21" customHeight="1" spans="1:19">
      <c r="A10" s="127" t="s">
        <v>69</v>
      </c>
      <c r="B10" s="98" t="s">
        <v>69</v>
      </c>
      <c r="C10" s="98" t="s">
        <v>283</v>
      </c>
      <c r="D10" s="97" t="s">
        <v>537</v>
      </c>
      <c r="E10" s="128" t="s">
        <v>538</v>
      </c>
      <c r="F10" s="131" t="s">
        <v>418</v>
      </c>
      <c r="G10" s="130">
        <v>1</v>
      </c>
      <c r="H10" s="110">
        <v>50000</v>
      </c>
      <c r="I10" s="110">
        <v>50000</v>
      </c>
      <c r="J10" s="110">
        <v>50000</v>
      </c>
      <c r="K10" s="113"/>
      <c r="L10" s="113"/>
      <c r="M10" s="113"/>
      <c r="N10" s="113"/>
      <c r="O10" s="113"/>
      <c r="P10" s="113"/>
      <c r="Q10" s="113"/>
      <c r="R10" s="113"/>
      <c r="S10" s="113"/>
    </row>
    <row r="11" ht="21" customHeight="1" spans="1:19">
      <c r="A11" s="127" t="s">
        <v>69</v>
      </c>
      <c r="B11" s="98" t="s">
        <v>69</v>
      </c>
      <c r="C11" s="98" t="s">
        <v>283</v>
      </c>
      <c r="D11" s="97" t="s">
        <v>539</v>
      </c>
      <c r="E11" s="128" t="s">
        <v>540</v>
      </c>
      <c r="F11" s="131" t="s">
        <v>378</v>
      </c>
      <c r="G11" s="130">
        <v>1</v>
      </c>
      <c r="H11" s="110">
        <v>1000000</v>
      </c>
      <c r="I11" s="110">
        <v>1000000</v>
      </c>
      <c r="J11" s="110">
        <v>1000000</v>
      </c>
      <c r="K11" s="113"/>
      <c r="L11" s="113"/>
      <c r="M11" s="113"/>
      <c r="N11" s="113"/>
      <c r="O11" s="113"/>
      <c r="P11" s="113"/>
      <c r="Q11" s="113"/>
      <c r="R11" s="113"/>
      <c r="S11" s="113"/>
    </row>
    <row r="12" ht="21" customHeight="1" spans="1:19">
      <c r="A12" s="127" t="s">
        <v>69</v>
      </c>
      <c r="B12" s="98" t="s">
        <v>69</v>
      </c>
      <c r="C12" s="98" t="s">
        <v>283</v>
      </c>
      <c r="D12" s="97" t="s">
        <v>541</v>
      </c>
      <c r="E12" s="128" t="s">
        <v>542</v>
      </c>
      <c r="F12" s="131" t="s">
        <v>378</v>
      </c>
      <c r="G12" s="130">
        <v>1</v>
      </c>
      <c r="H12" s="110">
        <v>100000</v>
      </c>
      <c r="I12" s="110">
        <v>100000</v>
      </c>
      <c r="J12" s="110">
        <v>100000</v>
      </c>
      <c r="K12" s="113"/>
      <c r="L12" s="113"/>
      <c r="M12" s="113"/>
      <c r="N12" s="113"/>
      <c r="O12" s="113"/>
      <c r="P12" s="113"/>
      <c r="Q12" s="113"/>
      <c r="R12" s="113"/>
      <c r="S12" s="113"/>
    </row>
    <row r="13" ht="21" customHeight="1" spans="1:19">
      <c r="A13" s="127" t="s">
        <v>69</v>
      </c>
      <c r="B13" s="98" t="s">
        <v>69</v>
      </c>
      <c r="C13" s="98" t="s">
        <v>283</v>
      </c>
      <c r="D13" s="97" t="s">
        <v>543</v>
      </c>
      <c r="E13" s="128" t="s">
        <v>542</v>
      </c>
      <c r="F13" s="131" t="s">
        <v>378</v>
      </c>
      <c r="G13" s="130">
        <v>1</v>
      </c>
      <c r="H13" s="110">
        <v>50000</v>
      </c>
      <c r="I13" s="110">
        <v>50000</v>
      </c>
      <c r="J13" s="110">
        <v>50000</v>
      </c>
      <c r="K13" s="113"/>
      <c r="L13" s="113"/>
      <c r="M13" s="113"/>
      <c r="N13" s="113"/>
      <c r="O13" s="113"/>
      <c r="P13" s="113"/>
      <c r="Q13" s="113"/>
      <c r="R13" s="113"/>
      <c r="S13" s="113"/>
    </row>
    <row r="14" ht="21" customHeight="1" spans="1:19">
      <c r="A14" s="127" t="s">
        <v>69</v>
      </c>
      <c r="B14" s="98" t="s">
        <v>69</v>
      </c>
      <c r="C14" s="98" t="s">
        <v>283</v>
      </c>
      <c r="D14" s="97" t="s">
        <v>544</v>
      </c>
      <c r="E14" s="128" t="s">
        <v>545</v>
      </c>
      <c r="F14" s="131" t="s">
        <v>546</v>
      </c>
      <c r="G14" s="130">
        <v>1</v>
      </c>
      <c r="H14" s="110">
        <v>140000</v>
      </c>
      <c r="I14" s="110">
        <v>140000</v>
      </c>
      <c r="J14" s="110">
        <v>140000</v>
      </c>
      <c r="K14" s="113"/>
      <c r="L14" s="113"/>
      <c r="M14" s="113"/>
      <c r="N14" s="113"/>
      <c r="O14" s="113"/>
      <c r="P14" s="113"/>
      <c r="Q14" s="113"/>
      <c r="R14" s="113"/>
      <c r="S14" s="113"/>
    </row>
    <row r="15" ht="21" customHeight="1" spans="1:19">
      <c r="A15" s="127" t="s">
        <v>69</v>
      </c>
      <c r="B15" s="98" t="s">
        <v>69</v>
      </c>
      <c r="C15" s="98" t="s">
        <v>283</v>
      </c>
      <c r="D15" s="97" t="s">
        <v>547</v>
      </c>
      <c r="E15" s="132" t="s">
        <v>547</v>
      </c>
      <c r="F15" s="133" t="s">
        <v>418</v>
      </c>
      <c r="G15" s="130">
        <v>1</v>
      </c>
      <c r="H15" s="113">
        <v>45000</v>
      </c>
      <c r="I15" s="110">
        <v>45000</v>
      </c>
      <c r="J15" s="110">
        <v>45000</v>
      </c>
      <c r="K15" s="113"/>
      <c r="L15" s="113"/>
      <c r="M15" s="113"/>
      <c r="N15" s="113"/>
      <c r="O15" s="113"/>
      <c r="P15" s="113"/>
      <c r="Q15" s="113"/>
      <c r="R15" s="113"/>
      <c r="S15" s="113"/>
    </row>
    <row r="16" ht="21" customHeight="1" spans="1:19">
      <c r="A16" s="134" t="s">
        <v>173</v>
      </c>
      <c r="B16" s="99"/>
      <c r="C16" s="99"/>
      <c r="D16" s="133"/>
      <c r="E16" s="133"/>
      <c r="F16" s="133"/>
      <c r="G16" s="135"/>
      <c r="H16" s="113">
        <v>1535000</v>
      </c>
      <c r="I16" s="113">
        <v>1535000</v>
      </c>
      <c r="J16" s="113">
        <v>1535000</v>
      </c>
      <c r="K16" s="113"/>
      <c r="L16" s="113"/>
      <c r="M16" s="113"/>
      <c r="N16" s="113"/>
      <c r="O16" s="113"/>
      <c r="P16" s="113"/>
      <c r="Q16" s="113"/>
      <c r="R16" s="113"/>
      <c r="S16" s="113"/>
    </row>
    <row r="17" ht="21" customHeight="1" spans="1:19">
      <c r="A17" s="123" t="s">
        <v>548</v>
      </c>
      <c r="B17" s="136"/>
      <c r="C17" s="136"/>
      <c r="D17" s="123"/>
      <c r="E17" s="123"/>
      <c r="F17" s="123"/>
      <c r="G17" s="137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</sheetData>
  <mergeCells count="19">
    <mergeCell ref="A3:S3"/>
    <mergeCell ref="A4:H4"/>
    <mergeCell ref="I5:S5"/>
    <mergeCell ref="N6:S6"/>
    <mergeCell ref="A16:G16"/>
    <mergeCell ref="A17:S17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5"/>
  <sheetViews>
    <sheetView showZeros="0" zoomScale="70" zoomScaleNormal="70" workbookViewId="0">
      <pane ySplit="1" topLeftCell="A2" activePane="bottomLeft" state="frozen"/>
      <selection/>
      <selection pane="bottomLeft" activeCell="F28" sqref="F28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ht="16.5" customHeight="1" spans="1:20">
      <c r="A2" s="77"/>
      <c r="B2" s="78"/>
      <c r="C2" s="78"/>
      <c r="D2" s="78"/>
      <c r="E2" s="78"/>
      <c r="F2" s="78"/>
      <c r="G2" s="78"/>
      <c r="H2" s="77"/>
      <c r="I2" s="77"/>
      <c r="J2" s="77"/>
      <c r="K2" s="77"/>
      <c r="L2" s="77"/>
      <c r="M2" s="77"/>
      <c r="N2" s="103"/>
      <c r="O2" s="77"/>
      <c r="P2" s="77"/>
      <c r="Q2" s="78"/>
      <c r="R2" s="77"/>
      <c r="S2" s="116"/>
      <c r="T2" s="116" t="s">
        <v>549</v>
      </c>
    </row>
    <row r="3" ht="41.25" customHeight="1" spans="1:20">
      <c r="A3" s="79" t="str">
        <f>"2025"&amp;"年部门政府购买服务预算表"</f>
        <v>2025年部门政府购买服务预算表</v>
      </c>
      <c r="B3" s="80"/>
      <c r="C3" s="80"/>
      <c r="D3" s="80"/>
      <c r="E3" s="80"/>
      <c r="F3" s="80"/>
      <c r="G3" s="80"/>
      <c r="H3" s="81"/>
      <c r="I3" s="81"/>
      <c r="J3" s="81"/>
      <c r="K3" s="81"/>
      <c r="L3" s="81"/>
      <c r="M3" s="81"/>
      <c r="N3" s="104"/>
      <c r="O3" s="81"/>
      <c r="P3" s="81"/>
      <c r="Q3" s="80"/>
      <c r="R3" s="81"/>
      <c r="S3" s="104"/>
      <c r="T3" s="80"/>
    </row>
    <row r="4" ht="22.5" customHeight="1" spans="1:20">
      <c r="A4" s="82" t="str">
        <f>"单位名称："&amp;"中国共产党昆明市五华区委员会组织部"</f>
        <v>单位名称：中国共产党昆明市五华区委员会组织部</v>
      </c>
      <c r="B4" s="83"/>
      <c r="C4" s="83"/>
      <c r="D4" s="83"/>
      <c r="E4" s="83"/>
      <c r="F4" s="83"/>
      <c r="G4" s="83"/>
      <c r="H4" s="84"/>
      <c r="I4" s="84"/>
      <c r="J4" s="84"/>
      <c r="K4" s="84"/>
      <c r="L4" s="84"/>
      <c r="M4" s="84"/>
      <c r="N4" s="103"/>
      <c r="O4" s="77"/>
      <c r="P4" s="77"/>
      <c r="Q4" s="78"/>
      <c r="R4" s="77"/>
      <c r="S4" s="117"/>
      <c r="T4" s="116" t="s">
        <v>1</v>
      </c>
    </row>
    <row r="5" ht="24" customHeight="1" spans="1:20">
      <c r="A5" s="85" t="s">
        <v>183</v>
      </c>
      <c r="B5" s="86" t="s">
        <v>184</v>
      </c>
      <c r="C5" s="86" t="s">
        <v>525</v>
      </c>
      <c r="D5" s="86" t="s">
        <v>550</v>
      </c>
      <c r="E5" s="86" t="s">
        <v>551</v>
      </c>
      <c r="F5" s="86" t="s">
        <v>552</v>
      </c>
      <c r="G5" s="86" t="s">
        <v>553</v>
      </c>
      <c r="H5" s="87" t="s">
        <v>554</v>
      </c>
      <c r="I5" s="87" t="s">
        <v>555</v>
      </c>
      <c r="J5" s="105" t="s">
        <v>191</v>
      </c>
      <c r="K5" s="105"/>
      <c r="L5" s="105"/>
      <c r="M5" s="105"/>
      <c r="N5" s="106"/>
      <c r="O5" s="105"/>
      <c r="P5" s="105"/>
      <c r="Q5" s="118"/>
      <c r="R5" s="105"/>
      <c r="S5" s="106"/>
      <c r="T5" s="119"/>
    </row>
    <row r="6" ht="24" customHeight="1" spans="1:20">
      <c r="A6" s="88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531</v>
      </c>
      <c r="M6" s="90" t="s">
        <v>532</v>
      </c>
      <c r="N6" s="107" t="s">
        <v>533</v>
      </c>
      <c r="O6" s="108" t="s">
        <v>534</v>
      </c>
      <c r="P6" s="108"/>
      <c r="Q6" s="120"/>
      <c r="R6" s="108"/>
      <c r="S6" s="121"/>
      <c r="T6" s="92"/>
    </row>
    <row r="7" ht="54" customHeight="1" spans="1:20">
      <c r="A7" s="91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9"/>
      <c r="O7" s="93" t="s">
        <v>57</v>
      </c>
      <c r="P7" s="93" t="s">
        <v>64</v>
      </c>
      <c r="Q7" s="92" t="s">
        <v>65</v>
      </c>
      <c r="R7" s="93" t="s">
        <v>66</v>
      </c>
      <c r="S7" s="109" t="s">
        <v>67</v>
      </c>
      <c r="T7" s="92" t="s">
        <v>68</v>
      </c>
    </row>
    <row r="8" ht="17.25" customHeight="1" spans="1:20">
      <c r="A8" s="94">
        <v>1</v>
      </c>
      <c r="B8" s="92">
        <v>2</v>
      </c>
      <c r="C8" s="94">
        <v>3</v>
      </c>
      <c r="D8" s="94">
        <v>4</v>
      </c>
      <c r="E8" s="92">
        <v>5</v>
      </c>
      <c r="F8" s="94">
        <v>6</v>
      </c>
      <c r="G8" s="94">
        <v>7</v>
      </c>
      <c r="H8" s="92">
        <v>8</v>
      </c>
      <c r="I8" s="94">
        <v>9</v>
      </c>
      <c r="J8" s="94">
        <v>10</v>
      </c>
      <c r="K8" s="92">
        <v>11</v>
      </c>
      <c r="L8" s="94">
        <v>12</v>
      </c>
      <c r="M8" s="94">
        <v>13</v>
      </c>
      <c r="N8" s="92">
        <v>14</v>
      </c>
      <c r="O8" s="94">
        <v>15</v>
      </c>
      <c r="P8" s="94">
        <v>16</v>
      </c>
      <c r="Q8" s="92">
        <v>17</v>
      </c>
      <c r="R8" s="94">
        <v>18</v>
      </c>
      <c r="S8" s="94">
        <v>19</v>
      </c>
      <c r="T8" s="94">
        <v>20</v>
      </c>
    </row>
    <row r="9" ht="21" customHeight="1" spans="1:20">
      <c r="A9" s="95" t="s">
        <v>556</v>
      </c>
      <c r="B9" s="96" t="s">
        <v>69</v>
      </c>
      <c r="C9" s="96" t="s">
        <v>283</v>
      </c>
      <c r="D9" s="97" t="s">
        <v>541</v>
      </c>
      <c r="E9" s="96" t="s">
        <v>557</v>
      </c>
      <c r="F9" s="97" t="s">
        <v>76</v>
      </c>
      <c r="G9" s="97" t="s">
        <v>558</v>
      </c>
      <c r="H9" s="97" t="s">
        <v>98</v>
      </c>
      <c r="I9" s="97" t="s">
        <v>541</v>
      </c>
      <c r="J9" s="110">
        <v>100000</v>
      </c>
      <c r="K9" s="110">
        <v>100000</v>
      </c>
      <c r="L9" s="111"/>
      <c r="M9" s="111"/>
      <c r="N9" s="111"/>
      <c r="O9" s="111"/>
      <c r="P9" s="111"/>
      <c r="Q9" s="111"/>
      <c r="R9" s="111"/>
      <c r="S9" s="111"/>
      <c r="T9" s="111"/>
    </row>
    <row r="10" ht="21" customHeight="1" spans="1:20">
      <c r="A10" s="95" t="s">
        <v>556</v>
      </c>
      <c r="B10" s="96" t="s">
        <v>69</v>
      </c>
      <c r="C10" s="96" t="s">
        <v>283</v>
      </c>
      <c r="D10" s="97" t="s">
        <v>543</v>
      </c>
      <c r="E10" s="98" t="s">
        <v>557</v>
      </c>
      <c r="F10" s="97" t="s">
        <v>76</v>
      </c>
      <c r="G10" s="97" t="s">
        <v>558</v>
      </c>
      <c r="H10" s="97" t="s">
        <v>98</v>
      </c>
      <c r="I10" s="97" t="s">
        <v>543</v>
      </c>
      <c r="J10" s="110">
        <v>50000</v>
      </c>
      <c r="K10" s="110">
        <v>50000</v>
      </c>
      <c r="L10" s="112"/>
      <c r="M10" s="112"/>
      <c r="N10" s="112"/>
      <c r="O10" s="112"/>
      <c r="P10" s="112"/>
      <c r="Q10" s="112"/>
      <c r="R10" s="112"/>
      <c r="S10" s="112"/>
      <c r="T10" s="112"/>
    </row>
    <row r="11" ht="21" customHeight="1" spans="1:20">
      <c r="A11" s="95" t="s">
        <v>556</v>
      </c>
      <c r="B11" s="96" t="s">
        <v>69</v>
      </c>
      <c r="C11" s="96" t="s">
        <v>283</v>
      </c>
      <c r="D11" s="97" t="s">
        <v>559</v>
      </c>
      <c r="E11" s="99" t="s">
        <v>560</v>
      </c>
      <c r="F11" s="97" t="s">
        <v>76</v>
      </c>
      <c r="G11" s="97" t="s">
        <v>558</v>
      </c>
      <c r="H11" s="97" t="s">
        <v>98</v>
      </c>
      <c r="I11" s="97" t="s">
        <v>561</v>
      </c>
      <c r="J11" s="110">
        <v>1000000</v>
      </c>
      <c r="K11" s="110">
        <v>1000000</v>
      </c>
      <c r="L11" s="113"/>
      <c r="M11" s="113"/>
      <c r="N11" s="113"/>
      <c r="O11" s="113"/>
      <c r="P11" s="113"/>
      <c r="Q11" s="113"/>
      <c r="R11" s="113"/>
      <c r="S11" s="113"/>
      <c r="T11" s="113"/>
    </row>
    <row r="12" ht="21" customHeight="1" spans="1:20">
      <c r="A12" s="95" t="s">
        <v>556</v>
      </c>
      <c r="B12" s="96" t="s">
        <v>69</v>
      </c>
      <c r="C12" s="96" t="s">
        <v>283</v>
      </c>
      <c r="D12" s="97" t="s">
        <v>544</v>
      </c>
      <c r="E12" s="99" t="s">
        <v>562</v>
      </c>
      <c r="F12" s="97" t="s">
        <v>76</v>
      </c>
      <c r="G12" s="97" t="s">
        <v>558</v>
      </c>
      <c r="H12" s="97" t="s">
        <v>98</v>
      </c>
      <c r="I12" s="97" t="s">
        <v>563</v>
      </c>
      <c r="J12" s="110">
        <v>140000</v>
      </c>
      <c r="K12" s="110">
        <v>140000</v>
      </c>
      <c r="L12" s="113"/>
      <c r="M12" s="113"/>
      <c r="N12" s="113"/>
      <c r="O12" s="113"/>
      <c r="P12" s="113"/>
      <c r="Q12" s="113"/>
      <c r="R12" s="113"/>
      <c r="S12" s="113"/>
      <c r="T12" s="113"/>
    </row>
    <row r="13" ht="21" customHeight="1" spans="1:20">
      <c r="A13" s="95" t="s">
        <v>556</v>
      </c>
      <c r="B13" s="96" t="s">
        <v>69</v>
      </c>
      <c r="C13" s="96" t="s">
        <v>283</v>
      </c>
      <c r="D13" s="97" t="s">
        <v>547</v>
      </c>
      <c r="E13" s="99" t="s">
        <v>564</v>
      </c>
      <c r="F13" s="97" t="s">
        <v>76</v>
      </c>
      <c r="G13" s="97" t="s">
        <v>558</v>
      </c>
      <c r="H13" s="97" t="s">
        <v>98</v>
      </c>
      <c r="I13" s="97" t="s">
        <v>547</v>
      </c>
      <c r="J13" s="110">
        <v>45000</v>
      </c>
      <c r="K13" s="110">
        <v>45000</v>
      </c>
      <c r="L13" s="113"/>
      <c r="M13" s="113"/>
      <c r="N13" s="113"/>
      <c r="O13" s="113"/>
      <c r="P13" s="113"/>
      <c r="Q13" s="113"/>
      <c r="R13" s="113"/>
      <c r="S13" s="113"/>
      <c r="T13" s="113"/>
    </row>
    <row r="14" ht="21" customHeight="1" spans="1:20">
      <c r="A14" s="95" t="s">
        <v>556</v>
      </c>
      <c r="B14" s="96" t="s">
        <v>69</v>
      </c>
      <c r="C14" s="96" t="s">
        <v>283</v>
      </c>
      <c r="D14" s="97" t="s">
        <v>535</v>
      </c>
      <c r="E14" s="99" t="s">
        <v>565</v>
      </c>
      <c r="F14" s="97" t="s">
        <v>76</v>
      </c>
      <c r="G14" s="97" t="s">
        <v>558</v>
      </c>
      <c r="H14" s="97" t="s">
        <v>98</v>
      </c>
      <c r="I14" s="97" t="s">
        <v>535</v>
      </c>
      <c r="J14" s="110">
        <v>150000</v>
      </c>
      <c r="K14" s="110">
        <v>150000</v>
      </c>
      <c r="L14" s="113"/>
      <c r="M14" s="113"/>
      <c r="N14" s="113"/>
      <c r="O14" s="113"/>
      <c r="P14" s="113"/>
      <c r="Q14" s="113"/>
      <c r="R14" s="113"/>
      <c r="S14" s="113"/>
      <c r="T14" s="113"/>
    </row>
    <row r="15" ht="21" customHeight="1" spans="1:20">
      <c r="A15" s="100" t="s">
        <v>173</v>
      </c>
      <c r="B15" s="101"/>
      <c r="C15" s="101"/>
      <c r="D15" s="101"/>
      <c r="E15" s="101"/>
      <c r="F15" s="101"/>
      <c r="G15" s="101"/>
      <c r="H15" s="102"/>
      <c r="I15" s="114"/>
      <c r="J15" s="115">
        <v>1485000</v>
      </c>
      <c r="K15" s="115">
        <v>1485000</v>
      </c>
      <c r="L15" s="115"/>
      <c r="M15" s="115"/>
      <c r="N15" s="115"/>
      <c r="O15" s="115"/>
      <c r="P15" s="115"/>
      <c r="Q15" s="115"/>
      <c r="R15" s="115"/>
      <c r="S15" s="115"/>
      <c r="T15" s="115"/>
    </row>
  </sheetData>
  <mergeCells count="19">
    <mergeCell ref="A3:T3"/>
    <mergeCell ref="A4:I4"/>
    <mergeCell ref="J5:T5"/>
    <mergeCell ref="O6:T6"/>
    <mergeCell ref="A15:I15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545454545454" defaultRowHeight="14.25" customHeight="1" outlineLevelCol="4"/>
  <cols>
    <col min="1" max="1" width="37.7090909090909" style="1" customWidth="1"/>
    <col min="2" max="5" width="20" style="1" customWidth="1"/>
    <col min="6" max="16384" width="9.14545454545454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66"/>
      <c r="E2" s="4" t="s">
        <v>566</v>
      </c>
    </row>
    <row r="3" ht="41.25" customHeight="1" spans="1:5">
      <c r="A3" s="67" t="str">
        <f>"2025"&amp;"年区对下转移支付预算表"</f>
        <v>2025年区对下转移支付预算表</v>
      </c>
      <c r="B3" s="5"/>
      <c r="C3" s="5"/>
      <c r="D3" s="5"/>
      <c r="E3" s="61"/>
    </row>
    <row r="4" ht="18" customHeight="1" spans="1:5">
      <c r="A4" s="68" t="str">
        <f>"单位名称："&amp;"中国共产党昆明市五华区委员会组织部"</f>
        <v>单位名称：中国共产党昆明市五华区委员会组织部</v>
      </c>
      <c r="B4" s="69"/>
      <c r="C4" s="69"/>
      <c r="D4" s="70"/>
      <c r="E4" s="9" t="s">
        <v>1</v>
      </c>
    </row>
    <row r="5" ht="19.5" customHeight="1" spans="1:5">
      <c r="A5" s="17" t="s">
        <v>567</v>
      </c>
      <c r="B5" s="12" t="s">
        <v>191</v>
      </c>
      <c r="C5" s="13"/>
      <c r="D5" s="13"/>
      <c r="E5" s="71"/>
    </row>
    <row r="6" ht="40.5" customHeight="1" spans="1:5">
      <c r="A6" s="20"/>
      <c r="B6" s="29" t="s">
        <v>55</v>
      </c>
      <c r="C6" s="11" t="s">
        <v>58</v>
      </c>
      <c r="D6" s="72" t="s">
        <v>531</v>
      </c>
      <c r="E6" s="73" t="s">
        <v>568</v>
      </c>
    </row>
    <row r="7" ht="19.5" customHeight="1" spans="1:5">
      <c r="A7" s="21">
        <v>1</v>
      </c>
      <c r="B7" s="21">
        <v>2</v>
      </c>
      <c r="C7" s="21">
        <v>3</v>
      </c>
      <c r="D7" s="74">
        <v>4</v>
      </c>
      <c r="E7" s="35">
        <v>5</v>
      </c>
    </row>
    <row r="8" ht="19.5" customHeight="1" spans="1:5">
      <c r="A8" s="30"/>
      <c r="B8" s="75"/>
      <c r="C8" s="75"/>
      <c r="D8" s="75"/>
      <c r="E8" s="75"/>
    </row>
    <row r="9" ht="19.5" customHeight="1" spans="1:5">
      <c r="A9" s="64"/>
      <c r="B9" s="75"/>
      <c r="C9" s="75"/>
      <c r="D9" s="75"/>
      <c r="E9" s="75"/>
    </row>
    <row r="10" customHeight="1" spans="1:1">
      <c r="A10" s="1" t="s">
        <v>569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1" customWidth="1"/>
    <col min="7" max="7" width="25.1454545454545" style="1" customWidth="1"/>
    <col min="8" max="8" width="15.5727272727273" style="1" customWidth="1"/>
    <col min="9" max="9" width="13.4272727272727" style="1" customWidth="1"/>
    <col min="10" max="10" width="18.8545454545455" style="1" customWidth="1"/>
    <col min="11" max="16384" width="9.14545454545454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570</v>
      </c>
    </row>
    <row r="3" ht="41.25" customHeight="1" spans="1:10">
      <c r="A3" s="60" t="str">
        <f>"2025"&amp;"年区对下转移支付绩效目标表"</f>
        <v>2025年区对下转移支付绩效目标表</v>
      </c>
      <c r="B3" s="5"/>
      <c r="C3" s="5"/>
      <c r="D3" s="5"/>
      <c r="E3" s="5"/>
      <c r="F3" s="61"/>
      <c r="G3" s="5"/>
      <c r="H3" s="61"/>
      <c r="I3" s="61"/>
      <c r="J3" s="5"/>
    </row>
    <row r="4" ht="17.25" customHeight="1" spans="1:1">
      <c r="A4" s="6" t="str">
        <f>"单位名称："&amp;"中国共产党昆明市五华区委员会组织部"</f>
        <v>单位名称：中国共产党昆明市五华区委员会组织部</v>
      </c>
    </row>
    <row r="5" ht="44.25" customHeight="1" spans="1:10">
      <c r="A5" s="62" t="s">
        <v>567</v>
      </c>
      <c r="B5" s="62" t="s">
        <v>297</v>
      </c>
      <c r="C5" s="62" t="s">
        <v>298</v>
      </c>
      <c r="D5" s="62" t="s">
        <v>299</v>
      </c>
      <c r="E5" s="62" t="s">
        <v>300</v>
      </c>
      <c r="F5" s="63" t="s">
        <v>301</v>
      </c>
      <c r="G5" s="62" t="s">
        <v>302</v>
      </c>
      <c r="H5" s="63" t="s">
        <v>303</v>
      </c>
      <c r="I5" s="63" t="s">
        <v>304</v>
      </c>
      <c r="J5" s="62" t="s">
        <v>305</v>
      </c>
    </row>
    <row r="6" ht="14.25" customHeight="1" spans="1:10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3">
        <v>6</v>
      </c>
      <c r="G6" s="62">
        <v>7</v>
      </c>
      <c r="H6" s="63">
        <v>8</v>
      </c>
      <c r="I6" s="63">
        <v>9</v>
      </c>
      <c r="J6" s="62">
        <v>10</v>
      </c>
    </row>
    <row r="7" ht="42" customHeight="1" spans="1:10">
      <c r="A7" s="30"/>
      <c r="B7" s="64"/>
      <c r="C7" s="64"/>
      <c r="D7" s="64"/>
      <c r="E7" s="49"/>
      <c r="F7" s="65"/>
      <c r="G7" s="49"/>
      <c r="H7" s="65"/>
      <c r="I7" s="65"/>
      <c r="J7" s="49"/>
    </row>
    <row r="8" ht="42" customHeight="1" spans="1:10">
      <c r="A8" s="30"/>
      <c r="B8" s="22"/>
      <c r="C8" s="22"/>
      <c r="D8" s="22"/>
      <c r="E8" s="30"/>
      <c r="F8" s="22"/>
      <c r="G8" s="30"/>
      <c r="H8" s="22"/>
      <c r="I8" s="22"/>
      <c r="J8" s="30"/>
    </row>
    <row r="10" customHeight="1" spans="1:1">
      <c r="A10" s="1" t="s">
        <v>571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tabSelected="1" topLeftCell="G1" workbookViewId="0">
      <pane ySplit="1" topLeftCell="A2" activePane="bottomLeft" state="frozen"/>
      <selection/>
      <selection pane="bottomLeft" activeCell="J8" sqref="J8"/>
    </sheetView>
  </sheetViews>
  <sheetFormatPr defaultColWidth="10.4272727272727" defaultRowHeight="14.25" customHeight="1"/>
  <cols>
    <col min="1" max="3" width="33.7090909090909" style="1" customWidth="1"/>
    <col min="4" max="4" width="45.5727272727273" style="1" customWidth="1"/>
    <col min="5" max="5" width="27.5727272727273" style="1" customWidth="1"/>
    <col min="6" max="6" width="21.7090909090909" style="1" customWidth="1"/>
    <col min="7" max="9" width="26.2818181818182" style="1" customWidth="1"/>
    <col min="10" max="16384" width="10.4272727272727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7" t="s">
        <v>572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"单位名称："&amp;"中国共产党昆明市五华区委员会组织部"</f>
        <v>单位名称：中国共产党昆明市五华区委员会组织部</v>
      </c>
      <c r="B4" s="44"/>
      <c r="C4" s="44"/>
      <c r="D4" s="45"/>
      <c r="F4" s="42"/>
      <c r="G4" s="41"/>
      <c r="H4" s="41"/>
      <c r="I4" s="59" t="s">
        <v>1</v>
      </c>
    </row>
    <row r="5" ht="28.5" customHeight="1" spans="1:9">
      <c r="A5" s="46" t="s">
        <v>183</v>
      </c>
      <c r="B5" s="35" t="s">
        <v>184</v>
      </c>
      <c r="C5" s="46" t="s">
        <v>573</v>
      </c>
      <c r="D5" s="46" t="s">
        <v>574</v>
      </c>
      <c r="E5" s="46" t="s">
        <v>575</v>
      </c>
      <c r="F5" s="46" t="s">
        <v>576</v>
      </c>
      <c r="G5" s="35" t="s">
        <v>577</v>
      </c>
      <c r="H5" s="35"/>
      <c r="I5" s="46"/>
    </row>
    <row r="6" ht="21" customHeight="1" spans="1:9">
      <c r="A6" s="46"/>
      <c r="B6" s="47"/>
      <c r="C6" s="47"/>
      <c r="D6" s="48"/>
      <c r="E6" s="47"/>
      <c r="F6" s="47"/>
      <c r="G6" s="35" t="s">
        <v>529</v>
      </c>
      <c r="H6" s="35" t="s">
        <v>578</v>
      </c>
      <c r="I6" s="35" t="s">
        <v>579</v>
      </c>
    </row>
    <row r="7" ht="17.25" customHeight="1" spans="1:9">
      <c r="A7" s="49" t="s">
        <v>82</v>
      </c>
      <c r="B7" s="50">
        <v>2</v>
      </c>
      <c r="C7" s="51">
        <v>3</v>
      </c>
      <c r="D7" s="49">
        <v>4</v>
      </c>
      <c r="E7" s="52">
        <v>5</v>
      </c>
      <c r="F7" s="49">
        <v>6</v>
      </c>
      <c r="G7" s="51">
        <v>7</v>
      </c>
      <c r="H7" s="53">
        <v>8</v>
      </c>
      <c r="I7" s="52">
        <v>9</v>
      </c>
    </row>
    <row r="8" ht="19.5" customHeight="1" spans="1:9">
      <c r="A8" s="30"/>
      <c r="B8" s="22"/>
      <c r="C8" s="22"/>
      <c r="D8" s="30"/>
      <c r="E8" s="22"/>
      <c r="F8" s="53"/>
      <c r="G8" s="54"/>
      <c r="H8" s="25"/>
      <c r="I8" s="25"/>
    </row>
    <row r="9" ht="19.5" customHeight="1" spans="1:9">
      <c r="A9" s="55" t="s">
        <v>55</v>
      </c>
      <c r="B9" s="56"/>
      <c r="C9" s="56"/>
      <c r="D9" s="57"/>
      <c r="E9" s="58"/>
      <c r="F9" s="58"/>
      <c r="G9" s="54"/>
      <c r="H9" s="25"/>
      <c r="I9" s="25"/>
    </row>
    <row r="11" customHeight="1" spans="1:1">
      <c r="A11" s="1" t="s">
        <v>580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4545454545454" defaultRowHeight="14.25" customHeight="1"/>
  <cols>
    <col min="1" max="1" width="19.2818181818182" style="1" customWidth="1"/>
    <col min="2" max="2" width="33.8454545454545" style="1" customWidth="1"/>
    <col min="3" max="3" width="23.8545454545455" style="1" customWidth="1"/>
    <col min="4" max="4" width="11.1454545454545" style="1" customWidth="1"/>
    <col min="5" max="5" width="17.7090909090909" style="1" customWidth="1"/>
    <col min="6" max="6" width="9.85454545454546" style="1" customWidth="1"/>
    <col min="7" max="7" width="17.7090909090909" style="1" customWidth="1"/>
    <col min="8" max="11" width="23.1454545454545" style="1" customWidth="1"/>
    <col min="12" max="16384" width="9.14545454545454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581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"单位名称："&amp;"中国共产党昆明市五华区委员会组织部"</f>
        <v>单位名称：中国共产党昆明市五华区委员会组织部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269</v>
      </c>
      <c r="B5" s="10" t="s">
        <v>186</v>
      </c>
      <c r="C5" s="10" t="s">
        <v>270</v>
      </c>
      <c r="D5" s="11" t="s">
        <v>187</v>
      </c>
      <c r="E5" s="11" t="s">
        <v>188</v>
      </c>
      <c r="F5" s="11" t="s">
        <v>271</v>
      </c>
      <c r="G5" s="11" t="s">
        <v>272</v>
      </c>
      <c r="H5" s="17" t="s">
        <v>55</v>
      </c>
      <c r="I5" s="12" t="s">
        <v>582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5">
        <v>10</v>
      </c>
      <c r="K8" s="35">
        <v>11</v>
      </c>
    </row>
    <row r="9" ht="18.75" customHeight="1" spans="1:11">
      <c r="A9" s="30"/>
      <c r="B9" s="22"/>
      <c r="C9" s="30"/>
      <c r="D9" s="30"/>
      <c r="E9" s="30"/>
      <c r="F9" s="30"/>
      <c r="G9" s="30"/>
      <c r="H9" s="31"/>
      <c r="I9" s="36"/>
      <c r="J9" s="36"/>
      <c r="K9" s="31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31"/>
    </row>
    <row r="11" ht="18.75" customHeight="1" spans="1:11">
      <c r="A11" s="32" t="s">
        <v>173</v>
      </c>
      <c r="B11" s="33"/>
      <c r="C11" s="33"/>
      <c r="D11" s="33"/>
      <c r="E11" s="33"/>
      <c r="F11" s="33"/>
      <c r="G11" s="34"/>
      <c r="H11" s="24"/>
      <c r="I11" s="24"/>
      <c r="J11" s="24"/>
      <c r="K11" s="31"/>
    </row>
    <row r="13" customHeight="1" spans="1:1">
      <c r="A13" s="1" t="s">
        <v>583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D34" sqref="D34"/>
    </sheetView>
  </sheetViews>
  <sheetFormatPr defaultColWidth="9.14545454545454" defaultRowHeight="14.25" customHeight="1" outlineLevelCol="6"/>
  <cols>
    <col min="1" max="1" width="35.2818181818182" style="1" customWidth="1"/>
    <col min="2" max="2" width="28" style="1" customWidth="1"/>
    <col min="3" max="3" width="40.0909090909091" style="1" customWidth="1"/>
    <col min="4" max="4" width="28" style="1" customWidth="1"/>
    <col min="5" max="7" width="23.8545454545455" style="1" customWidth="1"/>
    <col min="8" max="16384" width="9.14545454545454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584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"单位名称："&amp;"中国共产党昆明市五华区委员会组织部"</f>
        <v>单位名称：中国共产党昆明市五华区委员会组织部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270</v>
      </c>
      <c r="B5" s="10" t="s">
        <v>269</v>
      </c>
      <c r="C5" s="10" t="s">
        <v>186</v>
      </c>
      <c r="D5" s="11" t="s">
        <v>585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69</v>
      </c>
      <c r="B9" s="22" t="s">
        <v>586</v>
      </c>
      <c r="C9" s="23" t="s">
        <v>277</v>
      </c>
      <c r="D9" s="22" t="s">
        <v>587</v>
      </c>
      <c r="E9" s="24">
        <v>1110000</v>
      </c>
      <c r="F9" s="24">
        <v>1110000</v>
      </c>
      <c r="G9" s="24">
        <v>1110000</v>
      </c>
    </row>
    <row r="10" ht="18.75" customHeight="1" spans="1:7">
      <c r="A10" s="22" t="s">
        <v>69</v>
      </c>
      <c r="B10" s="22" t="s">
        <v>586</v>
      </c>
      <c r="C10" s="23" t="s">
        <v>283</v>
      </c>
      <c r="D10" s="22" t="s">
        <v>587</v>
      </c>
      <c r="E10" s="24">
        <v>4215892</v>
      </c>
      <c r="F10" s="24">
        <v>4215892</v>
      </c>
      <c r="G10" s="24">
        <v>4215892</v>
      </c>
    </row>
    <row r="11" ht="18.75" customHeight="1" spans="1:7">
      <c r="A11" s="22" t="s">
        <v>69</v>
      </c>
      <c r="B11" s="22" t="s">
        <v>586</v>
      </c>
      <c r="C11" s="23" t="s">
        <v>287</v>
      </c>
      <c r="D11" s="22" t="s">
        <v>587</v>
      </c>
      <c r="E11" s="24">
        <v>1750000</v>
      </c>
      <c r="F11" s="24">
        <v>1750000</v>
      </c>
      <c r="G11" s="24">
        <v>1750000</v>
      </c>
    </row>
    <row r="12" ht="18.75" customHeight="1" spans="1:7">
      <c r="A12" s="22" t="s">
        <v>69</v>
      </c>
      <c r="B12" s="22" t="s">
        <v>588</v>
      </c>
      <c r="C12" s="23" t="s">
        <v>290</v>
      </c>
      <c r="D12" s="22" t="s">
        <v>587</v>
      </c>
      <c r="E12" s="25">
        <v>750000</v>
      </c>
      <c r="F12" s="24">
        <v>750000</v>
      </c>
      <c r="G12" s="24">
        <v>750000</v>
      </c>
    </row>
    <row r="13" ht="18.75" customHeight="1" spans="1:7">
      <c r="A13" s="22" t="s">
        <v>69</v>
      </c>
      <c r="B13" s="22" t="s">
        <v>589</v>
      </c>
      <c r="C13" s="23" t="s">
        <v>293</v>
      </c>
      <c r="D13" s="22" t="s">
        <v>587</v>
      </c>
      <c r="E13" s="25">
        <v>70203.22</v>
      </c>
      <c r="F13" s="24">
        <v>70203.22</v>
      </c>
      <c r="G13" s="24">
        <v>70203.22</v>
      </c>
    </row>
    <row r="14" ht="18.75" customHeight="1" spans="1:7">
      <c r="A14" s="22" t="s">
        <v>69</v>
      </c>
      <c r="B14" s="22" t="s">
        <v>589</v>
      </c>
      <c r="C14" s="23" t="s">
        <v>295</v>
      </c>
      <c r="D14" s="22" t="s">
        <v>587</v>
      </c>
      <c r="E14" s="25">
        <v>30000</v>
      </c>
      <c r="F14" s="24">
        <v>30000</v>
      </c>
      <c r="G14" s="24">
        <v>30000</v>
      </c>
    </row>
    <row r="15" ht="18.75" customHeight="1" spans="1:7">
      <c r="A15" s="26" t="s">
        <v>55</v>
      </c>
      <c r="B15" s="27" t="s">
        <v>590</v>
      </c>
      <c r="C15" s="27"/>
      <c r="D15" s="28"/>
      <c r="E15" s="24">
        <f>SUM(E9:E14)</f>
        <v>7926095.22</v>
      </c>
      <c r="F15" s="24">
        <v>7926095.22</v>
      </c>
      <c r="G15" s="24">
        <v>7926095.22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zoomScale="70" zoomScaleNormal="70" workbookViewId="0">
      <pane ySplit="1" topLeftCell="A2" activePane="bottomLeft" state="frozen"/>
      <selection/>
      <selection pane="bottomLeft" activeCell="E35" sqref="E35"/>
    </sheetView>
  </sheetViews>
  <sheetFormatPr defaultColWidth="8.57272727272727" defaultRowHeight="12.75" customHeight="1"/>
  <cols>
    <col min="1" max="1" width="15.8909090909091" style="1" customWidth="1"/>
    <col min="2" max="2" width="35" style="1" customWidth="1"/>
    <col min="3" max="19" width="22" style="1" customWidth="1"/>
    <col min="20" max="16384" width="8.57272727272727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59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"单位名称："&amp;"中国共产党昆明市五华区委员会组织部"</f>
        <v>单位名称：中国共产党昆明市五华区委员会组织部</v>
      </c>
      <c r="S4" s="45" t="s">
        <v>1</v>
      </c>
    </row>
    <row r="5" ht="21.75" customHeight="1" spans="1:19">
      <c r="A5" s="232" t="s">
        <v>53</v>
      </c>
      <c r="B5" s="233" t="s">
        <v>54</v>
      </c>
      <c r="C5" s="233" t="s">
        <v>55</v>
      </c>
      <c r="D5" s="234" t="s">
        <v>56</v>
      </c>
      <c r="E5" s="234"/>
      <c r="F5" s="234"/>
      <c r="G5" s="234"/>
      <c r="H5" s="234"/>
      <c r="I5" s="155"/>
      <c r="J5" s="234"/>
      <c r="K5" s="234"/>
      <c r="L5" s="234"/>
      <c r="M5" s="234"/>
      <c r="N5" s="241"/>
      <c r="O5" s="234" t="s">
        <v>45</v>
      </c>
      <c r="P5" s="234"/>
      <c r="Q5" s="234"/>
      <c r="R5" s="234"/>
      <c r="S5" s="241"/>
    </row>
    <row r="6" ht="27" customHeight="1" spans="1:19">
      <c r="A6" s="235"/>
      <c r="B6" s="236"/>
      <c r="C6" s="236"/>
      <c r="D6" s="236" t="s">
        <v>57</v>
      </c>
      <c r="E6" s="236" t="s">
        <v>58</v>
      </c>
      <c r="F6" s="236" t="s">
        <v>59</v>
      </c>
      <c r="G6" s="236" t="s">
        <v>60</v>
      </c>
      <c r="H6" s="236" t="s">
        <v>61</v>
      </c>
      <c r="I6" s="242" t="s">
        <v>62</v>
      </c>
      <c r="J6" s="243"/>
      <c r="K6" s="243"/>
      <c r="L6" s="243"/>
      <c r="M6" s="243"/>
      <c r="N6" s="244"/>
      <c r="O6" s="236" t="s">
        <v>57</v>
      </c>
      <c r="P6" s="236" t="s">
        <v>58</v>
      </c>
      <c r="Q6" s="236" t="s">
        <v>59</v>
      </c>
      <c r="R6" s="236" t="s">
        <v>60</v>
      </c>
      <c r="S6" s="236" t="s">
        <v>63</v>
      </c>
    </row>
    <row r="7" ht="30" customHeight="1" spans="1:19">
      <c r="A7" s="237"/>
      <c r="B7" s="238"/>
      <c r="C7" s="239"/>
      <c r="D7" s="239"/>
      <c r="E7" s="239"/>
      <c r="F7" s="239"/>
      <c r="G7" s="239"/>
      <c r="H7" s="239"/>
      <c r="I7" s="65" t="s">
        <v>57</v>
      </c>
      <c r="J7" s="244" t="s">
        <v>64</v>
      </c>
      <c r="K7" s="244" t="s">
        <v>65</v>
      </c>
      <c r="L7" s="244" t="s">
        <v>66</v>
      </c>
      <c r="M7" s="244" t="s">
        <v>67</v>
      </c>
      <c r="N7" s="244" t="s">
        <v>68</v>
      </c>
      <c r="O7" s="245"/>
      <c r="P7" s="245"/>
      <c r="Q7" s="245"/>
      <c r="R7" s="245"/>
      <c r="S7" s="239"/>
    </row>
    <row r="8" ht="15" customHeight="1" spans="1:19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6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</row>
    <row r="9" ht="18" customHeight="1" spans="1:19">
      <c r="A9" s="22">
        <v>188</v>
      </c>
      <c r="B9" s="22" t="s">
        <v>69</v>
      </c>
      <c r="C9" s="75">
        <v>17300770.18</v>
      </c>
      <c r="D9" s="75">
        <v>17300770.18</v>
      </c>
      <c r="E9" s="75">
        <v>17300770.18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ht="18" customHeight="1" spans="1:19">
      <c r="A10" s="22">
        <v>188001</v>
      </c>
      <c r="B10" s="240" t="s">
        <v>70</v>
      </c>
      <c r="C10" s="75">
        <v>17300770.18</v>
      </c>
      <c r="D10" s="75">
        <v>17300770.18</v>
      </c>
      <c r="E10" s="75">
        <v>17300770.18</v>
      </c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ht="18" customHeight="1" spans="1:19">
      <c r="A11" s="46" t="s">
        <v>55</v>
      </c>
      <c r="B11" s="204"/>
      <c r="C11" s="75">
        <v>17300770.18</v>
      </c>
      <c r="D11" s="75">
        <v>17300770.18</v>
      </c>
      <c r="E11" s="75">
        <v>17300770.18</v>
      </c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zoomScale="70" zoomScaleNormal="70" workbookViewId="0">
      <pane ySplit="1" topLeftCell="A2" activePane="bottomLeft" state="frozen"/>
      <selection/>
      <selection pane="bottomLeft" activeCell="A1" sqref="$A1:$XFD1048576"/>
    </sheetView>
  </sheetViews>
  <sheetFormatPr defaultColWidth="8.57272727272727" defaultRowHeight="12.75" customHeight="1"/>
  <cols>
    <col min="1" max="1" width="14.2818181818182" style="1" customWidth="1"/>
    <col min="2" max="2" width="37.5727272727273" style="1" customWidth="1"/>
    <col min="3" max="8" width="24.5727272727273" style="1" customWidth="1"/>
    <col min="9" max="9" width="26.7090909090909" style="1" customWidth="1"/>
    <col min="10" max="11" width="24.4272727272727" style="1" customWidth="1"/>
    <col min="12" max="15" width="24.5727272727273" style="1" customWidth="1"/>
    <col min="16" max="16384" width="8.57272727272727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"单位名称："&amp;"中国共产党昆明市五华区委员会组织部"</f>
        <v>单位名称：中国共产党昆明市五华区委员会组织部</v>
      </c>
      <c r="O4" s="45" t="s">
        <v>1</v>
      </c>
    </row>
    <row r="5" ht="27" customHeight="1" spans="1:15">
      <c r="A5" s="221" t="s">
        <v>72</v>
      </c>
      <c r="B5" s="221" t="s">
        <v>73</v>
      </c>
      <c r="C5" s="221" t="s">
        <v>55</v>
      </c>
      <c r="D5" s="222" t="s">
        <v>58</v>
      </c>
      <c r="E5" s="223"/>
      <c r="F5" s="224"/>
      <c r="G5" s="225" t="s">
        <v>59</v>
      </c>
      <c r="H5" s="225" t="s">
        <v>60</v>
      </c>
      <c r="I5" s="225" t="s">
        <v>74</v>
      </c>
      <c r="J5" s="222" t="s">
        <v>62</v>
      </c>
      <c r="K5" s="223"/>
      <c r="L5" s="223"/>
      <c r="M5" s="223"/>
      <c r="N5" s="230"/>
      <c r="O5" s="231"/>
    </row>
    <row r="6" ht="42" customHeight="1" spans="1:15">
      <c r="A6" s="226"/>
      <c r="B6" s="226"/>
      <c r="C6" s="227"/>
      <c r="D6" s="228" t="s">
        <v>57</v>
      </c>
      <c r="E6" s="228" t="s">
        <v>75</v>
      </c>
      <c r="F6" s="228" t="s">
        <v>76</v>
      </c>
      <c r="G6" s="227"/>
      <c r="H6" s="227"/>
      <c r="I6" s="226"/>
      <c r="J6" s="228" t="s">
        <v>57</v>
      </c>
      <c r="K6" s="214" t="s">
        <v>77</v>
      </c>
      <c r="L6" s="214" t="s">
        <v>78</v>
      </c>
      <c r="M6" s="214" t="s">
        <v>79</v>
      </c>
      <c r="N6" s="214" t="s">
        <v>80</v>
      </c>
      <c r="O6" s="214" t="s">
        <v>81</v>
      </c>
    </row>
    <row r="7" ht="18" customHeight="1" spans="1:15">
      <c r="A7" s="49" t="s">
        <v>82</v>
      </c>
      <c r="B7" s="49" t="s">
        <v>83</v>
      </c>
      <c r="C7" s="49" t="s">
        <v>84</v>
      </c>
      <c r="D7" s="53" t="s">
        <v>85</v>
      </c>
      <c r="E7" s="53" t="s">
        <v>86</v>
      </c>
      <c r="F7" s="53" t="s">
        <v>87</v>
      </c>
      <c r="G7" s="53" t="s">
        <v>88</v>
      </c>
      <c r="H7" s="53" t="s">
        <v>89</v>
      </c>
      <c r="I7" s="53" t="s">
        <v>90</v>
      </c>
      <c r="J7" s="53" t="s">
        <v>91</v>
      </c>
      <c r="K7" s="53" t="s">
        <v>92</v>
      </c>
      <c r="L7" s="53" t="s">
        <v>93</v>
      </c>
      <c r="M7" s="53" t="s">
        <v>94</v>
      </c>
      <c r="N7" s="49" t="s">
        <v>95</v>
      </c>
      <c r="O7" s="53" t="s">
        <v>96</v>
      </c>
    </row>
    <row r="8" ht="21" customHeight="1" spans="1:15">
      <c r="A8" s="30" t="s">
        <v>97</v>
      </c>
      <c r="B8" s="30" t="s">
        <v>98</v>
      </c>
      <c r="C8" s="25">
        <v>14397496.7</v>
      </c>
      <c r="D8" s="25">
        <v>14397496.7</v>
      </c>
      <c r="E8" s="25">
        <v>6471401.48</v>
      </c>
      <c r="F8" s="25">
        <v>7926095.22</v>
      </c>
      <c r="G8" s="75"/>
      <c r="H8" s="75"/>
      <c r="I8" s="75"/>
      <c r="J8" s="75"/>
      <c r="K8" s="75"/>
      <c r="L8" s="75"/>
      <c r="M8" s="75"/>
      <c r="N8" s="75"/>
      <c r="O8" s="75"/>
    </row>
    <row r="9" ht="21" customHeight="1" spans="1:15">
      <c r="A9" s="30">
        <v>20132</v>
      </c>
      <c r="B9" s="210" t="s">
        <v>99</v>
      </c>
      <c r="C9" s="25">
        <v>14397496.7</v>
      </c>
      <c r="D9" s="25">
        <v>14397496.7</v>
      </c>
      <c r="E9" s="25">
        <v>6471401.48</v>
      </c>
      <c r="F9" s="25">
        <v>7926095.22</v>
      </c>
      <c r="G9" s="75"/>
      <c r="H9" s="75"/>
      <c r="I9" s="75"/>
      <c r="J9" s="75"/>
      <c r="K9" s="75"/>
      <c r="L9" s="75"/>
      <c r="M9" s="75"/>
      <c r="N9" s="75"/>
      <c r="O9" s="75"/>
    </row>
    <row r="10" s="1" customFormat="1" ht="21" customHeight="1" spans="1:15">
      <c r="A10" s="30">
        <v>2013201</v>
      </c>
      <c r="B10" s="211" t="s">
        <v>100</v>
      </c>
      <c r="C10" s="25">
        <v>6477404.7</v>
      </c>
      <c r="D10" s="25">
        <v>6477404.7</v>
      </c>
      <c r="E10" s="25">
        <v>6377201.48</v>
      </c>
      <c r="F10" s="25">
        <v>100203.22</v>
      </c>
      <c r="G10" s="75"/>
      <c r="H10" s="75"/>
      <c r="I10" s="75"/>
      <c r="J10" s="75"/>
      <c r="K10" s="75"/>
      <c r="L10" s="75"/>
      <c r="M10" s="75"/>
      <c r="N10" s="75"/>
      <c r="O10" s="75"/>
    </row>
    <row r="11" s="1" customFormat="1" ht="21" customHeight="1" spans="1:15">
      <c r="A11" s="30">
        <v>2013299</v>
      </c>
      <c r="B11" s="211" t="s">
        <v>101</v>
      </c>
      <c r="C11" s="25">
        <v>7920092</v>
      </c>
      <c r="D11" s="25">
        <v>7920092</v>
      </c>
      <c r="E11" s="25">
        <v>94200</v>
      </c>
      <c r="F11" s="25">
        <v>7825892</v>
      </c>
      <c r="G11" s="75"/>
      <c r="H11" s="75"/>
      <c r="I11" s="75"/>
      <c r="J11" s="75"/>
      <c r="K11" s="75"/>
      <c r="L11" s="75"/>
      <c r="M11" s="75"/>
      <c r="N11" s="75"/>
      <c r="O11" s="75"/>
    </row>
    <row r="12" ht="21" customHeight="1" spans="1:15">
      <c r="A12" s="30" t="s">
        <v>102</v>
      </c>
      <c r="B12" s="30" t="s">
        <v>103</v>
      </c>
      <c r="C12" s="25">
        <v>1533361.04</v>
      </c>
      <c r="D12" s="25">
        <v>1533361.04</v>
      </c>
      <c r="E12" s="25">
        <v>1533361.04</v>
      </c>
      <c r="F12" s="25"/>
      <c r="G12" s="75"/>
      <c r="H12" s="75"/>
      <c r="I12" s="75"/>
      <c r="J12" s="75"/>
      <c r="K12" s="75"/>
      <c r="L12" s="75"/>
      <c r="M12" s="75"/>
      <c r="N12" s="75"/>
      <c r="O12" s="75"/>
    </row>
    <row r="13" ht="21" customHeight="1" spans="1:15">
      <c r="A13" s="30" t="s">
        <v>104</v>
      </c>
      <c r="B13" s="210" t="s">
        <v>105</v>
      </c>
      <c r="C13" s="25">
        <v>1521895.04</v>
      </c>
      <c r="D13" s="25">
        <v>1521895.04</v>
      </c>
      <c r="E13" s="25">
        <v>1521895.04</v>
      </c>
      <c r="F13" s="25"/>
      <c r="G13" s="75"/>
      <c r="H13" s="75"/>
      <c r="I13" s="75"/>
      <c r="J13" s="75"/>
      <c r="K13" s="75"/>
      <c r="L13" s="75"/>
      <c r="M13" s="75"/>
      <c r="N13" s="75"/>
      <c r="O13" s="75"/>
    </row>
    <row r="14" s="1" customFormat="1" ht="21" customHeight="1" spans="1:15">
      <c r="A14" s="30">
        <v>2080501</v>
      </c>
      <c r="B14" s="211" t="s">
        <v>106</v>
      </c>
      <c r="C14" s="25">
        <v>779200</v>
      </c>
      <c r="D14" s="25">
        <v>779200</v>
      </c>
      <c r="E14" s="25">
        <v>779200</v>
      </c>
      <c r="F14" s="25"/>
      <c r="G14" s="75"/>
      <c r="H14" s="75"/>
      <c r="I14" s="75"/>
      <c r="J14" s="75"/>
      <c r="K14" s="75"/>
      <c r="L14" s="75"/>
      <c r="M14" s="75"/>
      <c r="N14" s="75"/>
      <c r="O14" s="75"/>
    </row>
    <row r="15" s="1" customFormat="1" ht="21" customHeight="1" spans="1:15">
      <c r="A15" s="30">
        <v>2080505</v>
      </c>
      <c r="B15" s="211" t="s">
        <v>107</v>
      </c>
      <c r="C15" s="25">
        <v>642695.04</v>
      </c>
      <c r="D15" s="25">
        <v>642695.04</v>
      </c>
      <c r="E15" s="25">
        <v>642695.04</v>
      </c>
      <c r="F15" s="25"/>
      <c r="G15" s="75"/>
      <c r="H15" s="75"/>
      <c r="I15" s="75"/>
      <c r="J15" s="75"/>
      <c r="K15" s="75"/>
      <c r="L15" s="75"/>
      <c r="M15" s="75"/>
      <c r="N15" s="75"/>
      <c r="O15" s="75"/>
    </row>
    <row r="16" s="1" customFormat="1" ht="21" customHeight="1" spans="1:15">
      <c r="A16" s="30">
        <v>2080506</v>
      </c>
      <c r="B16" s="211" t="s">
        <v>108</v>
      </c>
      <c r="C16" s="25">
        <v>100000</v>
      </c>
      <c r="D16" s="25">
        <v>100000</v>
      </c>
      <c r="E16" s="25">
        <v>100000</v>
      </c>
      <c r="F16" s="25"/>
      <c r="G16" s="75"/>
      <c r="H16" s="75"/>
      <c r="I16" s="75"/>
      <c r="J16" s="75"/>
      <c r="K16" s="75"/>
      <c r="L16" s="75"/>
      <c r="M16" s="75"/>
      <c r="N16" s="75"/>
      <c r="O16" s="75"/>
    </row>
    <row r="17" ht="21" customHeight="1" spans="1:15">
      <c r="A17" s="30" t="s">
        <v>109</v>
      </c>
      <c r="B17" s="210" t="s">
        <v>110</v>
      </c>
      <c r="C17" s="25">
        <v>11466</v>
      </c>
      <c r="D17" s="25">
        <v>11466</v>
      </c>
      <c r="E17" s="25">
        <v>11466</v>
      </c>
      <c r="F17" s="25"/>
      <c r="G17" s="75"/>
      <c r="H17" s="75"/>
      <c r="I17" s="75"/>
      <c r="J17" s="75"/>
      <c r="K17" s="75"/>
      <c r="L17" s="75"/>
      <c r="M17" s="75"/>
      <c r="N17" s="75"/>
      <c r="O17" s="75"/>
    </row>
    <row r="18" s="1" customFormat="1" ht="21" customHeight="1" spans="1:15">
      <c r="A18" s="30">
        <v>2080801</v>
      </c>
      <c r="B18" s="211" t="s">
        <v>111</v>
      </c>
      <c r="C18" s="25">
        <v>11466</v>
      </c>
      <c r="D18" s="25">
        <v>11466</v>
      </c>
      <c r="E18" s="25">
        <v>11466</v>
      </c>
      <c r="F18" s="25"/>
      <c r="G18" s="75"/>
      <c r="H18" s="75"/>
      <c r="I18" s="75"/>
      <c r="J18" s="75"/>
      <c r="K18" s="75"/>
      <c r="L18" s="75"/>
      <c r="M18" s="75"/>
      <c r="N18" s="75"/>
      <c r="O18" s="75"/>
    </row>
    <row r="19" ht="21" customHeight="1" spans="1:15">
      <c r="A19" s="30" t="s">
        <v>112</v>
      </c>
      <c r="B19" s="30" t="s">
        <v>113</v>
      </c>
      <c r="C19" s="25">
        <v>707608.44</v>
      </c>
      <c r="D19" s="25">
        <v>707608.44</v>
      </c>
      <c r="E19" s="25">
        <v>707608.44</v>
      </c>
      <c r="F19" s="25"/>
      <c r="G19" s="75"/>
      <c r="H19" s="75"/>
      <c r="I19" s="75"/>
      <c r="J19" s="75"/>
      <c r="K19" s="75"/>
      <c r="L19" s="75"/>
      <c r="M19" s="75"/>
      <c r="N19" s="75"/>
      <c r="O19" s="75"/>
    </row>
    <row r="20" ht="21" customHeight="1" spans="1:15">
      <c r="A20" s="30" t="s">
        <v>114</v>
      </c>
      <c r="B20" s="210" t="s">
        <v>115</v>
      </c>
      <c r="C20" s="25">
        <v>707608.44</v>
      </c>
      <c r="D20" s="25">
        <v>707608.44</v>
      </c>
      <c r="E20" s="25">
        <v>707608.44</v>
      </c>
      <c r="F20" s="25"/>
      <c r="G20" s="75"/>
      <c r="H20" s="75"/>
      <c r="I20" s="75"/>
      <c r="J20" s="75"/>
      <c r="K20" s="75"/>
      <c r="L20" s="75"/>
      <c r="M20" s="75"/>
      <c r="N20" s="75"/>
      <c r="O20" s="75"/>
    </row>
    <row r="21" s="1" customFormat="1" ht="21" customHeight="1" spans="1:15">
      <c r="A21" s="30">
        <v>2101101</v>
      </c>
      <c r="B21" s="211" t="s">
        <v>116</v>
      </c>
      <c r="C21" s="25">
        <v>350040</v>
      </c>
      <c r="D21" s="25">
        <v>350040</v>
      </c>
      <c r="E21" s="25">
        <v>350040</v>
      </c>
      <c r="F21" s="25"/>
      <c r="G21" s="75"/>
      <c r="H21" s="75"/>
      <c r="I21" s="75"/>
      <c r="J21" s="75"/>
      <c r="K21" s="75"/>
      <c r="L21" s="75"/>
      <c r="M21" s="75"/>
      <c r="N21" s="75"/>
      <c r="O21" s="75"/>
    </row>
    <row r="22" s="1" customFormat="1" ht="21" customHeight="1" spans="1:15">
      <c r="A22" s="30">
        <v>2101103</v>
      </c>
      <c r="B22" s="211" t="s">
        <v>117</v>
      </c>
      <c r="C22" s="25">
        <v>316044</v>
      </c>
      <c r="D22" s="25">
        <v>316044</v>
      </c>
      <c r="E22" s="25">
        <v>316044</v>
      </c>
      <c r="F22" s="25"/>
      <c r="G22" s="75"/>
      <c r="H22" s="75"/>
      <c r="I22" s="75"/>
      <c r="J22" s="75"/>
      <c r="K22" s="75"/>
      <c r="L22" s="75"/>
      <c r="M22" s="75"/>
      <c r="N22" s="75"/>
      <c r="O22" s="75"/>
    </row>
    <row r="23" s="1" customFormat="1" ht="21" customHeight="1" spans="1:15">
      <c r="A23" s="30">
        <v>2101199</v>
      </c>
      <c r="B23" s="211" t="s">
        <v>118</v>
      </c>
      <c r="C23" s="25">
        <v>41524.44</v>
      </c>
      <c r="D23" s="25">
        <v>41524.44</v>
      </c>
      <c r="E23" s="25">
        <v>41524.44</v>
      </c>
      <c r="F23" s="25"/>
      <c r="G23" s="75"/>
      <c r="H23" s="75"/>
      <c r="I23" s="75"/>
      <c r="J23" s="75"/>
      <c r="K23" s="75"/>
      <c r="L23" s="75"/>
      <c r="M23" s="75"/>
      <c r="N23" s="75"/>
      <c r="O23" s="75"/>
    </row>
    <row r="24" ht="21" customHeight="1" spans="1:15">
      <c r="A24" s="30" t="s">
        <v>119</v>
      </c>
      <c r="B24" s="30" t="s">
        <v>120</v>
      </c>
      <c r="C24" s="25">
        <v>662304</v>
      </c>
      <c r="D24" s="25">
        <v>662304</v>
      </c>
      <c r="E24" s="25">
        <v>662304</v>
      </c>
      <c r="F24" s="25"/>
      <c r="G24" s="75"/>
      <c r="H24" s="75"/>
      <c r="I24" s="75"/>
      <c r="J24" s="75"/>
      <c r="K24" s="75"/>
      <c r="L24" s="75"/>
      <c r="M24" s="75"/>
      <c r="N24" s="75"/>
      <c r="O24" s="75"/>
    </row>
    <row r="25" ht="21" customHeight="1" spans="1:15">
      <c r="A25" s="30" t="s">
        <v>121</v>
      </c>
      <c r="B25" s="210" t="s">
        <v>122</v>
      </c>
      <c r="C25" s="25">
        <v>662304</v>
      </c>
      <c r="D25" s="25">
        <v>662304</v>
      </c>
      <c r="E25" s="25">
        <v>662304</v>
      </c>
      <c r="F25" s="25"/>
      <c r="G25" s="75"/>
      <c r="H25" s="75"/>
      <c r="I25" s="75"/>
      <c r="J25" s="75"/>
      <c r="K25" s="75"/>
      <c r="L25" s="75"/>
      <c r="M25" s="75"/>
      <c r="N25" s="75"/>
      <c r="O25" s="75"/>
    </row>
    <row r="26" s="1" customFormat="1" ht="21" customHeight="1" spans="1:15">
      <c r="A26" s="30">
        <v>2210201</v>
      </c>
      <c r="B26" s="211" t="s">
        <v>123</v>
      </c>
      <c r="C26" s="25">
        <v>662304</v>
      </c>
      <c r="D26" s="25">
        <v>662304</v>
      </c>
      <c r="E26" s="25">
        <v>662304</v>
      </c>
      <c r="F26" s="25"/>
      <c r="G26" s="75"/>
      <c r="H26" s="75"/>
      <c r="I26" s="75"/>
      <c r="J26" s="75"/>
      <c r="K26" s="75"/>
      <c r="L26" s="75"/>
      <c r="M26" s="75"/>
      <c r="N26" s="75"/>
      <c r="O26" s="75"/>
    </row>
    <row r="27" ht="21" customHeight="1" spans="1:15">
      <c r="A27" s="229" t="s">
        <v>55</v>
      </c>
      <c r="B27" s="34"/>
      <c r="C27" s="75">
        <v>17300770.18</v>
      </c>
      <c r="D27" s="75">
        <v>17300770.18</v>
      </c>
      <c r="E27" s="75">
        <v>9374674.96</v>
      </c>
      <c r="F27" s="75">
        <v>7926095.22</v>
      </c>
      <c r="G27" s="75"/>
      <c r="H27" s="75"/>
      <c r="I27" s="75"/>
      <c r="J27" s="75"/>
      <c r="K27" s="75"/>
      <c r="L27" s="75"/>
      <c r="M27" s="75"/>
      <c r="N27" s="75"/>
      <c r="O27" s="75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D8" sqref="D8:D16"/>
    </sheetView>
  </sheetViews>
  <sheetFormatPr defaultColWidth="8.57272727272727" defaultRowHeight="12.75" customHeight="1" outlineLevelCol="3"/>
  <cols>
    <col min="1" max="4" width="35.5727272727273" style="1" customWidth="1"/>
    <col min="5" max="16384" width="8.57272727272727" style="1"/>
  </cols>
  <sheetData>
    <row r="1" customHeight="1" spans="1:4">
      <c r="A1" s="2"/>
      <c r="B1" s="2"/>
      <c r="C1" s="2"/>
      <c r="D1" s="2"/>
    </row>
    <row r="2" ht="15" customHeight="1" spans="1:4">
      <c r="A2" s="41"/>
      <c r="B2" s="45"/>
      <c r="C2" s="45"/>
      <c r="D2" s="45" t="s">
        <v>124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"单位名称："&amp;"中国共产党昆明市五华区委员会组织部"</f>
        <v>单位名称：中国共产党昆明市五华区委员会组织部</v>
      </c>
      <c r="B4" s="213"/>
      <c r="D4" s="45" t="s">
        <v>1</v>
      </c>
    </row>
    <row r="5" ht="17.25" customHeight="1" spans="1:4">
      <c r="A5" s="214" t="s">
        <v>2</v>
      </c>
      <c r="B5" s="215"/>
      <c r="C5" s="214" t="s">
        <v>3</v>
      </c>
      <c r="D5" s="215"/>
    </row>
    <row r="6" ht="18.75" customHeight="1" spans="1:4">
      <c r="A6" s="214" t="s">
        <v>4</v>
      </c>
      <c r="B6" s="214" t="s">
        <v>5</v>
      </c>
      <c r="C6" s="214" t="s">
        <v>6</v>
      </c>
      <c r="D6" s="214" t="s">
        <v>5</v>
      </c>
    </row>
    <row r="7" ht="16.5" customHeight="1" spans="1:4">
      <c r="A7" s="216" t="s">
        <v>125</v>
      </c>
      <c r="B7" s="75">
        <v>17300770.18</v>
      </c>
      <c r="C7" s="216" t="s">
        <v>126</v>
      </c>
      <c r="D7" s="75">
        <f>D8+D15+D16+D26</f>
        <v>17300770.18</v>
      </c>
    </row>
    <row r="8" ht="16.5" customHeight="1" spans="1:4">
      <c r="A8" s="216" t="s">
        <v>127</v>
      </c>
      <c r="B8" s="75">
        <v>17300770.18</v>
      </c>
      <c r="C8" s="216" t="s">
        <v>128</v>
      </c>
      <c r="D8" s="75">
        <v>14397496.7</v>
      </c>
    </row>
    <row r="9" ht="16.5" customHeight="1" spans="1:4">
      <c r="A9" s="216" t="s">
        <v>129</v>
      </c>
      <c r="B9" s="75"/>
      <c r="C9" s="216" t="s">
        <v>130</v>
      </c>
      <c r="D9" s="75"/>
    </row>
    <row r="10" ht="16.5" customHeight="1" spans="1:4">
      <c r="A10" s="216" t="s">
        <v>131</v>
      </c>
      <c r="B10" s="75"/>
      <c r="C10" s="216" t="s">
        <v>132</v>
      </c>
      <c r="D10" s="75"/>
    </row>
    <row r="11" ht="16.5" customHeight="1" spans="1:4">
      <c r="A11" s="216" t="s">
        <v>133</v>
      </c>
      <c r="B11" s="75"/>
      <c r="C11" s="216" t="s">
        <v>134</v>
      </c>
      <c r="D11" s="75"/>
    </row>
    <row r="12" ht="16.5" customHeight="1" spans="1:4">
      <c r="A12" s="216" t="s">
        <v>127</v>
      </c>
      <c r="B12" s="75"/>
      <c r="C12" s="216" t="s">
        <v>135</v>
      </c>
      <c r="D12" s="75"/>
    </row>
    <row r="13" ht="16.5" customHeight="1" spans="1:4">
      <c r="A13" s="217" t="s">
        <v>129</v>
      </c>
      <c r="B13" s="75"/>
      <c r="C13" s="64" t="s">
        <v>136</v>
      </c>
      <c r="D13" s="75"/>
    </row>
    <row r="14" ht="16.5" customHeight="1" spans="1:4">
      <c r="A14" s="217" t="s">
        <v>131</v>
      </c>
      <c r="B14" s="75"/>
      <c r="C14" s="64" t="s">
        <v>137</v>
      </c>
      <c r="D14" s="75"/>
    </row>
    <row r="15" ht="16.5" customHeight="1" spans="1:4">
      <c r="A15" s="218"/>
      <c r="B15" s="75"/>
      <c r="C15" s="64" t="s">
        <v>138</v>
      </c>
      <c r="D15" s="75">
        <v>1533361.04</v>
      </c>
    </row>
    <row r="16" ht="16.5" customHeight="1" spans="1:4">
      <c r="A16" s="218"/>
      <c r="B16" s="75"/>
      <c r="C16" s="64" t="s">
        <v>139</v>
      </c>
      <c r="D16" s="75">
        <v>707608.44</v>
      </c>
    </row>
    <row r="17" ht="16.5" customHeight="1" spans="1:4">
      <c r="A17" s="218"/>
      <c r="B17" s="75"/>
      <c r="C17" s="64" t="s">
        <v>140</v>
      </c>
      <c r="D17" s="75"/>
    </row>
    <row r="18" ht="16.5" customHeight="1" spans="1:4">
      <c r="A18" s="218"/>
      <c r="B18" s="75"/>
      <c r="C18" s="64" t="s">
        <v>141</v>
      </c>
      <c r="D18" s="75"/>
    </row>
    <row r="19" ht="16.5" customHeight="1" spans="1:4">
      <c r="A19" s="218"/>
      <c r="B19" s="75"/>
      <c r="C19" s="64" t="s">
        <v>142</v>
      </c>
      <c r="D19" s="75"/>
    </row>
    <row r="20" ht="16.5" customHeight="1" spans="1:4">
      <c r="A20" s="218"/>
      <c r="B20" s="75"/>
      <c r="C20" s="64" t="s">
        <v>143</v>
      </c>
      <c r="D20" s="75"/>
    </row>
    <row r="21" ht="16.5" customHeight="1" spans="1:4">
      <c r="A21" s="218"/>
      <c r="B21" s="75"/>
      <c r="C21" s="64" t="s">
        <v>144</v>
      </c>
      <c r="D21" s="75"/>
    </row>
    <row r="22" ht="16.5" customHeight="1" spans="1:4">
      <c r="A22" s="218"/>
      <c r="B22" s="75"/>
      <c r="C22" s="64" t="s">
        <v>145</v>
      </c>
      <c r="D22" s="75"/>
    </row>
    <row r="23" ht="16.5" customHeight="1" spans="1:4">
      <c r="A23" s="218"/>
      <c r="B23" s="75"/>
      <c r="C23" s="64" t="s">
        <v>146</v>
      </c>
      <c r="D23" s="75"/>
    </row>
    <row r="24" ht="16.5" customHeight="1" spans="1:4">
      <c r="A24" s="218"/>
      <c r="B24" s="75"/>
      <c r="C24" s="64" t="s">
        <v>147</v>
      </c>
      <c r="D24" s="75"/>
    </row>
    <row r="25" ht="16.5" customHeight="1" spans="1:4">
      <c r="A25" s="218"/>
      <c r="B25" s="75"/>
      <c r="C25" s="64" t="s">
        <v>148</v>
      </c>
      <c r="D25" s="75"/>
    </row>
    <row r="26" ht="16.5" customHeight="1" spans="1:4">
      <c r="A26" s="218"/>
      <c r="B26" s="75"/>
      <c r="C26" s="64" t="s">
        <v>149</v>
      </c>
      <c r="D26" s="75">
        <v>662304</v>
      </c>
    </row>
    <row r="27" ht="16.5" customHeight="1" spans="1:4">
      <c r="A27" s="218"/>
      <c r="B27" s="75"/>
      <c r="C27" s="64" t="s">
        <v>150</v>
      </c>
      <c r="D27" s="75"/>
    </row>
    <row r="28" ht="16.5" customHeight="1" spans="1:4">
      <c r="A28" s="218"/>
      <c r="B28" s="75"/>
      <c r="C28" s="64" t="s">
        <v>151</v>
      </c>
      <c r="D28" s="75"/>
    </row>
    <row r="29" ht="16.5" customHeight="1" spans="1:4">
      <c r="A29" s="218"/>
      <c r="B29" s="75"/>
      <c r="C29" s="64" t="s">
        <v>152</v>
      </c>
      <c r="D29" s="75"/>
    </row>
    <row r="30" ht="16.5" customHeight="1" spans="1:4">
      <c r="A30" s="218"/>
      <c r="B30" s="75"/>
      <c r="C30" s="64" t="s">
        <v>153</v>
      </c>
      <c r="D30" s="75"/>
    </row>
    <row r="31" ht="16.5" customHeight="1" spans="1:4">
      <c r="A31" s="218"/>
      <c r="B31" s="75"/>
      <c r="C31" s="64" t="s">
        <v>154</v>
      </c>
      <c r="D31" s="75"/>
    </row>
    <row r="32" ht="16.5" customHeight="1" spans="1:4">
      <c r="A32" s="218"/>
      <c r="B32" s="75"/>
      <c r="C32" s="217" t="s">
        <v>155</v>
      </c>
      <c r="D32" s="75"/>
    </row>
    <row r="33" ht="16.5" customHeight="1" spans="1:4">
      <c r="A33" s="218"/>
      <c r="B33" s="75"/>
      <c r="C33" s="217" t="s">
        <v>156</v>
      </c>
      <c r="D33" s="75"/>
    </row>
    <row r="34" ht="16.5" customHeight="1" spans="1:4">
      <c r="A34" s="218"/>
      <c r="B34" s="75"/>
      <c r="C34" s="30" t="s">
        <v>157</v>
      </c>
      <c r="D34" s="75"/>
    </row>
    <row r="35" ht="15" customHeight="1" spans="1:4">
      <c r="A35" s="219" t="s">
        <v>50</v>
      </c>
      <c r="B35" s="220">
        <v>17300770.18</v>
      </c>
      <c r="C35" s="219" t="s">
        <v>51</v>
      </c>
      <c r="D35" s="220">
        <f>D7+D34</f>
        <v>17300770.18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zoomScale="90" zoomScaleNormal="90" workbookViewId="0">
      <pane ySplit="1" topLeftCell="A6" activePane="bottomLeft" state="frozen"/>
      <selection/>
      <selection pane="bottomLeft" activeCell="A26" sqref="$A26:$XFD26"/>
    </sheetView>
  </sheetViews>
  <sheetFormatPr defaultColWidth="9.14545454545454" defaultRowHeight="14.25" customHeight="1" outlineLevelCol="6"/>
  <cols>
    <col min="1" max="1" width="20.1454545454545" style="1" customWidth="1"/>
    <col min="2" max="2" width="44" style="1" customWidth="1"/>
    <col min="3" max="7" width="24.1454545454545" style="1" customWidth="1"/>
    <col min="8" max="16384" width="9.14545454545454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63"/>
      <c r="F2" s="66"/>
      <c r="G2" s="173" t="s">
        <v>158</v>
      </c>
    </row>
    <row r="3" ht="41.25" customHeight="1" spans="1:7">
      <c r="A3" s="148" t="str">
        <f>"2025"&amp;"年一般公共预算支出预算表（按功能科目分类）"</f>
        <v>2025年一般公共预算支出预算表（按功能科目分类）</v>
      </c>
      <c r="B3" s="148"/>
      <c r="C3" s="148"/>
      <c r="D3" s="148"/>
      <c r="E3" s="148"/>
      <c r="F3" s="148"/>
      <c r="G3" s="148"/>
    </row>
    <row r="4" ht="18" customHeight="1" spans="1:7">
      <c r="A4" s="6" t="str">
        <f>"单位名称："&amp;"中国共产党昆明市五华区委员会组织部"</f>
        <v>单位名称：中国共产党昆明市五华区委员会组织部</v>
      </c>
      <c r="F4" s="144"/>
      <c r="G4" s="173" t="s">
        <v>1</v>
      </c>
    </row>
    <row r="5" ht="20.25" customHeight="1" spans="1:7">
      <c r="A5" s="205" t="s">
        <v>159</v>
      </c>
      <c r="B5" s="206"/>
      <c r="C5" s="149" t="s">
        <v>55</v>
      </c>
      <c r="D5" s="207" t="s">
        <v>75</v>
      </c>
      <c r="E5" s="13"/>
      <c r="F5" s="14"/>
      <c r="G5" s="168" t="s">
        <v>76</v>
      </c>
    </row>
    <row r="6" ht="20.25" customHeight="1" spans="1:7">
      <c r="A6" s="208" t="s">
        <v>72</v>
      </c>
      <c r="B6" s="208" t="s">
        <v>73</v>
      </c>
      <c r="C6" s="20"/>
      <c r="D6" s="154" t="s">
        <v>57</v>
      </c>
      <c r="E6" s="154" t="s">
        <v>160</v>
      </c>
      <c r="F6" s="154" t="s">
        <v>161</v>
      </c>
      <c r="G6" s="170"/>
    </row>
    <row r="7" ht="15" customHeight="1" spans="1:7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  <c r="G7" s="55" t="s">
        <v>88</v>
      </c>
    </row>
    <row r="8" ht="18" customHeight="1" spans="1:7">
      <c r="A8" s="30" t="s">
        <v>97</v>
      </c>
      <c r="B8" s="30" t="s">
        <v>98</v>
      </c>
      <c r="C8" s="209">
        <v>14397496.7</v>
      </c>
      <c r="D8" s="25">
        <v>6471401.48</v>
      </c>
      <c r="E8" s="25">
        <v>5776028.48</v>
      </c>
      <c r="F8" s="25">
        <v>695373</v>
      </c>
      <c r="G8" s="25">
        <v>7926095.22</v>
      </c>
    </row>
    <row r="9" ht="18" customHeight="1" spans="1:7">
      <c r="A9" s="30" t="s">
        <v>162</v>
      </c>
      <c r="B9" s="210" t="s">
        <v>99</v>
      </c>
      <c r="C9" s="209">
        <v>14397496.7</v>
      </c>
      <c r="D9" s="25">
        <v>6471401.48</v>
      </c>
      <c r="E9" s="25">
        <v>5776028.48</v>
      </c>
      <c r="F9" s="25">
        <v>695373</v>
      </c>
      <c r="G9" s="25">
        <v>7926095.22</v>
      </c>
    </row>
    <row r="10" s="1" customFormat="1" ht="18" customHeight="1" spans="1:7">
      <c r="A10" s="30" t="s">
        <v>163</v>
      </c>
      <c r="B10" s="211" t="s">
        <v>100</v>
      </c>
      <c r="C10" s="209">
        <v>6477404.7</v>
      </c>
      <c r="D10" s="25">
        <v>6377201.48</v>
      </c>
      <c r="E10" s="25">
        <v>5696828.48</v>
      </c>
      <c r="F10" s="25">
        <v>680373</v>
      </c>
      <c r="G10" s="25">
        <v>100203.22</v>
      </c>
    </row>
    <row r="11" s="1" customFormat="1" ht="18" customHeight="1" spans="1:7">
      <c r="A11" s="30" t="s">
        <v>164</v>
      </c>
      <c r="B11" s="211" t="s">
        <v>101</v>
      </c>
      <c r="C11" s="209">
        <v>7920092</v>
      </c>
      <c r="D11" s="25">
        <v>94200</v>
      </c>
      <c r="E11" s="25">
        <v>79200</v>
      </c>
      <c r="F11" s="25">
        <v>15000</v>
      </c>
      <c r="G11" s="25">
        <v>7825892</v>
      </c>
    </row>
    <row r="12" ht="18" customHeight="1" spans="1:7">
      <c r="A12" s="30" t="s">
        <v>102</v>
      </c>
      <c r="B12" s="30" t="s">
        <v>103</v>
      </c>
      <c r="C12" s="209">
        <v>1533361.04</v>
      </c>
      <c r="D12" s="25">
        <v>1533361.04</v>
      </c>
      <c r="E12" s="25">
        <v>1441761.04</v>
      </c>
      <c r="F12" s="25">
        <v>91600</v>
      </c>
      <c r="G12" s="25"/>
    </row>
    <row r="13" ht="18" customHeight="1" spans="1:7">
      <c r="A13" s="30" t="s">
        <v>104</v>
      </c>
      <c r="B13" s="210" t="s">
        <v>105</v>
      </c>
      <c r="C13" s="209">
        <v>1521895.04</v>
      </c>
      <c r="D13" s="25">
        <v>1521895.04</v>
      </c>
      <c r="E13" s="25">
        <v>1430295.04</v>
      </c>
      <c r="F13" s="25">
        <v>91600</v>
      </c>
      <c r="G13" s="25"/>
    </row>
    <row r="14" s="1" customFormat="1" ht="18" customHeight="1" spans="1:7">
      <c r="A14" s="30" t="s">
        <v>165</v>
      </c>
      <c r="B14" s="211" t="s">
        <v>106</v>
      </c>
      <c r="C14" s="209">
        <v>779200</v>
      </c>
      <c r="D14" s="25">
        <v>779200</v>
      </c>
      <c r="E14" s="25">
        <v>687600</v>
      </c>
      <c r="F14" s="25">
        <v>91600</v>
      </c>
      <c r="G14" s="25"/>
    </row>
    <row r="15" s="1" customFormat="1" ht="18" customHeight="1" spans="1:7">
      <c r="A15" s="30" t="s">
        <v>166</v>
      </c>
      <c r="B15" s="211" t="s">
        <v>107</v>
      </c>
      <c r="C15" s="209">
        <v>642695.04</v>
      </c>
      <c r="D15" s="25">
        <v>642695.04</v>
      </c>
      <c r="E15" s="25">
        <v>642695.04</v>
      </c>
      <c r="F15" s="25"/>
      <c r="G15" s="25"/>
    </row>
    <row r="16" s="1" customFormat="1" ht="18" customHeight="1" spans="1:7">
      <c r="A16" s="30" t="s">
        <v>167</v>
      </c>
      <c r="B16" s="211" t="s">
        <v>108</v>
      </c>
      <c r="C16" s="209">
        <v>100000</v>
      </c>
      <c r="D16" s="25">
        <v>100000</v>
      </c>
      <c r="E16" s="25">
        <v>100000</v>
      </c>
      <c r="F16" s="25"/>
      <c r="G16" s="25"/>
    </row>
    <row r="17" ht="18" customHeight="1" spans="1:7">
      <c r="A17" s="30" t="s">
        <v>109</v>
      </c>
      <c r="B17" s="210" t="s">
        <v>110</v>
      </c>
      <c r="C17" s="209">
        <v>11466</v>
      </c>
      <c r="D17" s="25">
        <v>11466</v>
      </c>
      <c r="E17" s="25">
        <v>11466</v>
      </c>
      <c r="F17" s="25"/>
      <c r="G17" s="25"/>
    </row>
    <row r="18" s="1" customFormat="1" ht="18" customHeight="1" spans="1:7">
      <c r="A18" s="30" t="s">
        <v>168</v>
      </c>
      <c r="B18" s="211" t="s">
        <v>111</v>
      </c>
      <c r="C18" s="209">
        <v>11466</v>
      </c>
      <c r="D18" s="25">
        <v>11466</v>
      </c>
      <c r="E18" s="25">
        <v>11466</v>
      </c>
      <c r="F18" s="25"/>
      <c r="G18" s="25"/>
    </row>
    <row r="19" ht="18" customHeight="1" spans="1:7">
      <c r="A19" s="30" t="s">
        <v>112</v>
      </c>
      <c r="B19" s="30" t="s">
        <v>113</v>
      </c>
      <c r="C19" s="209">
        <v>707608.44</v>
      </c>
      <c r="D19" s="25">
        <v>707608.44</v>
      </c>
      <c r="E19" s="25">
        <v>707608.44</v>
      </c>
      <c r="F19" s="25"/>
      <c r="G19" s="25"/>
    </row>
    <row r="20" ht="18" customHeight="1" spans="1:7">
      <c r="A20" s="30" t="s">
        <v>114</v>
      </c>
      <c r="B20" s="210" t="s">
        <v>115</v>
      </c>
      <c r="C20" s="209">
        <v>707608.44</v>
      </c>
      <c r="D20" s="25">
        <v>707608.44</v>
      </c>
      <c r="E20" s="25">
        <v>707608.44</v>
      </c>
      <c r="F20" s="25"/>
      <c r="G20" s="25"/>
    </row>
    <row r="21" s="1" customFormat="1" ht="18" customHeight="1" spans="1:7">
      <c r="A21" s="30" t="s">
        <v>169</v>
      </c>
      <c r="B21" s="211" t="s">
        <v>116</v>
      </c>
      <c r="C21" s="209">
        <v>350040</v>
      </c>
      <c r="D21" s="25">
        <v>350040</v>
      </c>
      <c r="E21" s="25">
        <v>350040</v>
      </c>
      <c r="F21" s="25"/>
      <c r="G21" s="25"/>
    </row>
    <row r="22" s="1" customFormat="1" ht="18" customHeight="1" spans="1:7">
      <c r="A22" s="30" t="s">
        <v>170</v>
      </c>
      <c r="B22" s="211" t="s">
        <v>117</v>
      </c>
      <c r="C22" s="209">
        <v>316044</v>
      </c>
      <c r="D22" s="25">
        <v>316044</v>
      </c>
      <c r="E22" s="25">
        <v>316044</v>
      </c>
      <c r="F22" s="25"/>
      <c r="G22" s="25"/>
    </row>
    <row r="23" s="1" customFormat="1" ht="18" customHeight="1" spans="1:7">
      <c r="A23" s="30" t="s">
        <v>171</v>
      </c>
      <c r="B23" s="211" t="s">
        <v>118</v>
      </c>
      <c r="C23" s="209">
        <v>41524.44</v>
      </c>
      <c r="D23" s="25">
        <v>41524.44</v>
      </c>
      <c r="E23" s="25">
        <v>41524.44</v>
      </c>
      <c r="F23" s="25"/>
      <c r="G23" s="25"/>
    </row>
    <row r="24" ht="18" customHeight="1" spans="1:7">
      <c r="A24" s="30" t="s">
        <v>119</v>
      </c>
      <c r="B24" s="30" t="s">
        <v>120</v>
      </c>
      <c r="C24" s="209">
        <v>662304</v>
      </c>
      <c r="D24" s="25">
        <v>662304</v>
      </c>
      <c r="E24" s="25">
        <v>662304</v>
      </c>
      <c r="F24" s="25"/>
      <c r="G24" s="25"/>
    </row>
    <row r="25" ht="18" customHeight="1" spans="1:7">
      <c r="A25" s="30" t="s">
        <v>121</v>
      </c>
      <c r="B25" s="210" t="s">
        <v>122</v>
      </c>
      <c r="C25" s="209">
        <v>662304</v>
      </c>
      <c r="D25" s="25">
        <v>662304</v>
      </c>
      <c r="E25" s="25">
        <v>662304</v>
      </c>
      <c r="F25" s="25"/>
      <c r="G25" s="25"/>
    </row>
    <row r="26" s="1" customFormat="1" ht="18" customHeight="1" spans="1:7">
      <c r="A26" s="30" t="s">
        <v>172</v>
      </c>
      <c r="B26" s="211" t="s">
        <v>123</v>
      </c>
      <c r="C26" s="209">
        <v>662304</v>
      </c>
      <c r="D26" s="25">
        <v>662304</v>
      </c>
      <c r="E26" s="25">
        <v>662304</v>
      </c>
      <c r="F26" s="25"/>
      <c r="G26" s="25"/>
    </row>
    <row r="27" ht="18" customHeight="1" spans="1:7">
      <c r="A27" s="74" t="s">
        <v>173</v>
      </c>
      <c r="B27" s="212" t="s">
        <v>173</v>
      </c>
      <c r="C27" s="75">
        <v>17300770.18</v>
      </c>
      <c r="D27" s="75">
        <v>9374674.96</v>
      </c>
      <c r="E27" s="75">
        <v>8587701.96</v>
      </c>
      <c r="F27" s="75">
        <v>786973</v>
      </c>
      <c r="G27" s="75">
        <v>7926095.22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10.4272727272727" defaultRowHeight="14.25" customHeight="1" outlineLevelCol="5"/>
  <cols>
    <col min="1" max="6" width="28.1454545454545" style="1" customWidth="1"/>
    <col min="7" max="16384" width="10.4272727272727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2"/>
      <c r="B2" s="42"/>
      <c r="C2" s="42"/>
      <c r="D2" s="42"/>
      <c r="E2" s="41"/>
      <c r="F2" s="200" t="s">
        <v>174</v>
      </c>
    </row>
    <row r="3" ht="41.25" customHeight="1" spans="1:6">
      <c r="A3" s="201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202" t="str">
        <f>"单位名称："&amp;"中国共产党昆明市五华区委员会组织部"</f>
        <v>单位名称：中国共产党昆明市五华区委员会组织部</v>
      </c>
      <c r="B4" s="203"/>
      <c r="D4" s="42"/>
      <c r="E4" s="41"/>
      <c r="F4" s="59" t="s">
        <v>1</v>
      </c>
    </row>
    <row r="5" ht="27" customHeight="1" spans="1:6">
      <c r="A5" s="46" t="s">
        <v>175</v>
      </c>
      <c r="B5" s="46" t="s">
        <v>176</v>
      </c>
      <c r="C5" s="46" t="s">
        <v>177</v>
      </c>
      <c r="D5" s="46"/>
      <c r="E5" s="35"/>
      <c r="F5" s="46" t="s">
        <v>178</v>
      </c>
    </row>
    <row r="6" ht="28.5" customHeight="1" spans="1:6">
      <c r="A6" s="204"/>
      <c r="B6" s="48"/>
      <c r="C6" s="35" t="s">
        <v>57</v>
      </c>
      <c r="D6" s="35" t="s">
        <v>179</v>
      </c>
      <c r="E6" s="35" t="s">
        <v>180</v>
      </c>
      <c r="F6" s="47"/>
    </row>
    <row r="7" ht="17.25" customHeight="1" spans="1:6">
      <c r="A7" s="53" t="s">
        <v>82</v>
      </c>
      <c r="B7" s="53" t="s">
        <v>83</v>
      </c>
      <c r="C7" s="53" t="s">
        <v>84</v>
      </c>
      <c r="D7" s="53" t="s">
        <v>85</v>
      </c>
      <c r="E7" s="53" t="s">
        <v>86</v>
      </c>
      <c r="F7" s="53" t="s">
        <v>87</v>
      </c>
    </row>
    <row r="8" ht="17.25" customHeight="1" spans="1:6">
      <c r="A8" s="75"/>
      <c r="B8" s="75"/>
      <c r="C8" s="75"/>
      <c r="D8" s="75"/>
      <c r="E8" s="75"/>
      <c r="F8" s="75"/>
    </row>
    <row r="9" customHeight="1" spans="1:1">
      <c r="A9" s="1" t="s">
        <v>181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7"/>
  <sheetViews>
    <sheetView showZeros="0" zoomScale="70" zoomScaleNormal="70" workbookViewId="0">
      <pane ySplit="1" topLeftCell="A2" activePane="bottomLeft" state="frozen"/>
      <selection/>
      <selection pane="bottomLeft" activeCell="H47" sqref="H47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28.8818181818182" customWidth="1"/>
    <col min="7" max="7" width="10.2818181818182" customWidth="1"/>
    <col min="8" max="8" width="25.3" customWidth="1"/>
    <col min="9" max="24" width="18.7090909090909" customWidth="1"/>
  </cols>
  <sheetData>
    <row r="1" customHeight="1" spans="1:2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ht="13.5" customHeight="1" spans="2:24">
      <c r="B2" s="174"/>
      <c r="C2" s="175"/>
      <c r="E2" s="176"/>
      <c r="F2" s="176"/>
      <c r="G2" s="176"/>
      <c r="H2" s="176"/>
      <c r="I2" s="78"/>
      <c r="J2" s="78"/>
      <c r="K2" s="78"/>
      <c r="L2" s="78"/>
      <c r="M2" s="78"/>
      <c r="N2" s="78"/>
      <c r="R2" s="78"/>
      <c r="V2" s="175"/>
      <c r="X2" s="139" t="s">
        <v>182</v>
      </c>
    </row>
    <row r="3" ht="45.75" customHeight="1" spans="1:24">
      <c r="A3" s="80" t="str">
        <f>"2025"&amp;"年部门基本支出预算表"</f>
        <v>2025年部门基本支出预算表</v>
      </c>
      <c r="B3" s="122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22"/>
      <c r="P3" s="122"/>
      <c r="Q3" s="122"/>
      <c r="R3" s="80"/>
      <c r="S3" s="80"/>
      <c r="T3" s="80"/>
      <c r="U3" s="80"/>
      <c r="V3" s="80"/>
      <c r="W3" s="80"/>
      <c r="X3" s="80"/>
    </row>
    <row r="4" ht="18.75" customHeight="1" spans="1:24">
      <c r="A4" s="136" t="str">
        <f>"单位名称："&amp;"中国共产党昆明市五华区委员会组织部"</f>
        <v>单位名称：中国共产党昆明市五华区委员会组织部</v>
      </c>
      <c r="B4" s="177"/>
      <c r="C4" s="178"/>
      <c r="D4" s="178"/>
      <c r="E4" s="178"/>
      <c r="F4" s="178"/>
      <c r="G4" s="178"/>
      <c r="H4" s="178"/>
      <c r="I4" s="83"/>
      <c r="J4" s="83"/>
      <c r="K4" s="83"/>
      <c r="L4" s="83"/>
      <c r="M4" s="83"/>
      <c r="N4" s="83"/>
      <c r="O4" s="124"/>
      <c r="P4" s="124"/>
      <c r="Q4" s="124"/>
      <c r="R4" s="83"/>
      <c r="V4" s="175"/>
      <c r="X4" s="139" t="s">
        <v>1</v>
      </c>
    </row>
    <row r="5" ht="18" customHeight="1" spans="1:24">
      <c r="A5" s="179" t="s">
        <v>183</v>
      </c>
      <c r="B5" s="179" t="s">
        <v>184</v>
      </c>
      <c r="C5" s="179" t="s">
        <v>185</v>
      </c>
      <c r="D5" s="179" t="s">
        <v>186</v>
      </c>
      <c r="E5" s="179" t="s">
        <v>187</v>
      </c>
      <c r="F5" s="179" t="s">
        <v>188</v>
      </c>
      <c r="G5" s="179" t="s">
        <v>189</v>
      </c>
      <c r="H5" s="179" t="s">
        <v>190</v>
      </c>
      <c r="I5" s="188" t="s">
        <v>191</v>
      </c>
      <c r="J5" s="118" t="s">
        <v>191</v>
      </c>
      <c r="K5" s="118"/>
      <c r="L5" s="118"/>
      <c r="M5" s="118"/>
      <c r="N5" s="118"/>
      <c r="O5" s="189"/>
      <c r="P5" s="189"/>
      <c r="Q5" s="189"/>
      <c r="R5" s="106" t="s">
        <v>61</v>
      </c>
      <c r="S5" s="118" t="s">
        <v>62</v>
      </c>
      <c r="T5" s="118"/>
      <c r="U5" s="118"/>
      <c r="V5" s="118"/>
      <c r="W5" s="118"/>
      <c r="X5" s="119"/>
    </row>
    <row r="6" ht="18" customHeight="1" spans="1:24">
      <c r="A6" s="180"/>
      <c r="B6" s="181"/>
      <c r="C6" s="182"/>
      <c r="D6" s="180"/>
      <c r="E6" s="180"/>
      <c r="F6" s="180"/>
      <c r="G6" s="180"/>
      <c r="H6" s="180"/>
      <c r="I6" s="190" t="s">
        <v>192</v>
      </c>
      <c r="J6" s="188" t="s">
        <v>58</v>
      </c>
      <c r="K6" s="118"/>
      <c r="L6" s="118"/>
      <c r="M6" s="118"/>
      <c r="N6" s="119"/>
      <c r="O6" s="191" t="s">
        <v>193</v>
      </c>
      <c r="P6" s="189"/>
      <c r="Q6" s="198"/>
      <c r="R6" s="179" t="s">
        <v>61</v>
      </c>
      <c r="S6" s="188" t="s">
        <v>62</v>
      </c>
      <c r="T6" s="106" t="s">
        <v>64</v>
      </c>
      <c r="U6" s="118" t="s">
        <v>62</v>
      </c>
      <c r="V6" s="106" t="s">
        <v>66</v>
      </c>
      <c r="W6" s="106" t="s">
        <v>67</v>
      </c>
      <c r="X6" s="199" t="s">
        <v>68</v>
      </c>
    </row>
    <row r="7" ht="19.5" customHeight="1" spans="1:24">
      <c r="A7" s="181"/>
      <c r="B7" s="181"/>
      <c r="C7" s="181"/>
      <c r="D7" s="181"/>
      <c r="E7" s="181"/>
      <c r="F7" s="181"/>
      <c r="G7" s="181"/>
      <c r="H7" s="181"/>
      <c r="I7" s="181"/>
      <c r="J7" s="192" t="s">
        <v>194</v>
      </c>
      <c r="K7" s="179" t="s">
        <v>195</v>
      </c>
      <c r="L7" s="179" t="s">
        <v>196</v>
      </c>
      <c r="M7" s="179" t="s">
        <v>197</v>
      </c>
      <c r="N7" s="179" t="s">
        <v>198</v>
      </c>
      <c r="O7" s="179" t="s">
        <v>58</v>
      </c>
      <c r="P7" s="179" t="s">
        <v>59</v>
      </c>
      <c r="Q7" s="179" t="s">
        <v>60</v>
      </c>
      <c r="R7" s="181"/>
      <c r="S7" s="179" t="s">
        <v>57</v>
      </c>
      <c r="T7" s="179" t="s">
        <v>64</v>
      </c>
      <c r="U7" s="179" t="s">
        <v>199</v>
      </c>
      <c r="V7" s="179" t="s">
        <v>66</v>
      </c>
      <c r="W7" s="179" t="s">
        <v>67</v>
      </c>
      <c r="X7" s="179" t="s">
        <v>68</v>
      </c>
    </row>
    <row r="8" ht="37.5" customHeight="1" spans="1:24">
      <c r="A8" s="183"/>
      <c r="B8" s="94"/>
      <c r="C8" s="183"/>
      <c r="D8" s="183"/>
      <c r="E8" s="183"/>
      <c r="F8" s="183"/>
      <c r="G8" s="183"/>
      <c r="H8" s="183"/>
      <c r="I8" s="183"/>
      <c r="J8" s="193" t="s">
        <v>57</v>
      </c>
      <c r="K8" s="194" t="s">
        <v>200</v>
      </c>
      <c r="L8" s="194" t="s">
        <v>196</v>
      </c>
      <c r="M8" s="194" t="s">
        <v>197</v>
      </c>
      <c r="N8" s="194" t="s">
        <v>198</v>
      </c>
      <c r="O8" s="194" t="s">
        <v>196</v>
      </c>
      <c r="P8" s="194" t="s">
        <v>197</v>
      </c>
      <c r="Q8" s="194" t="s">
        <v>198</v>
      </c>
      <c r="R8" s="194" t="s">
        <v>61</v>
      </c>
      <c r="S8" s="194" t="s">
        <v>57</v>
      </c>
      <c r="T8" s="194" t="s">
        <v>64</v>
      </c>
      <c r="U8" s="194" t="s">
        <v>199</v>
      </c>
      <c r="V8" s="194" t="s">
        <v>66</v>
      </c>
      <c r="W8" s="194" t="s">
        <v>67</v>
      </c>
      <c r="X8" s="194" t="s">
        <v>68</v>
      </c>
    </row>
    <row r="9" customHeight="1" spans="1:24">
      <c r="A9" s="161">
        <v>1</v>
      </c>
      <c r="B9" s="161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61">
        <v>11</v>
      </c>
      <c r="L9" s="161">
        <v>12</v>
      </c>
      <c r="M9" s="161">
        <v>13</v>
      </c>
      <c r="N9" s="161">
        <v>14</v>
      </c>
      <c r="O9" s="161">
        <v>15</v>
      </c>
      <c r="P9" s="161">
        <v>16</v>
      </c>
      <c r="Q9" s="161">
        <v>17</v>
      </c>
      <c r="R9" s="161">
        <v>18</v>
      </c>
      <c r="S9" s="161">
        <v>19</v>
      </c>
      <c r="T9" s="161">
        <v>20</v>
      </c>
      <c r="U9" s="161">
        <v>21</v>
      </c>
      <c r="V9" s="161">
        <v>22</v>
      </c>
      <c r="W9" s="161">
        <v>23</v>
      </c>
      <c r="X9" s="161">
        <v>24</v>
      </c>
    </row>
    <row r="10" ht="20.25" customHeight="1" spans="1:24">
      <c r="A10" s="184" t="s">
        <v>69</v>
      </c>
      <c r="B10" s="184" t="s">
        <v>69</v>
      </c>
      <c r="C10" s="247" t="s">
        <v>201</v>
      </c>
      <c r="D10" s="185" t="s">
        <v>202</v>
      </c>
      <c r="E10" s="185" t="s">
        <v>168</v>
      </c>
      <c r="F10" s="185" t="s">
        <v>111</v>
      </c>
      <c r="G10" s="185">
        <v>30305</v>
      </c>
      <c r="H10" s="185" t="s">
        <v>203</v>
      </c>
      <c r="I10" s="195">
        <v>11466</v>
      </c>
      <c r="J10" s="111"/>
      <c r="K10" s="111"/>
      <c r="L10" s="111"/>
      <c r="M10" s="195">
        <v>11466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17.25" customHeight="1" spans="1:24">
      <c r="A11" s="186" t="s">
        <v>69</v>
      </c>
      <c r="B11" s="184" t="s">
        <v>69</v>
      </c>
      <c r="C11" s="248" t="s">
        <v>204</v>
      </c>
      <c r="D11" s="185" t="s">
        <v>123</v>
      </c>
      <c r="E11" s="185">
        <v>2210201</v>
      </c>
      <c r="F11" s="185" t="s">
        <v>123</v>
      </c>
      <c r="G11" s="185" t="s">
        <v>205</v>
      </c>
      <c r="H11" s="185" t="s">
        <v>123</v>
      </c>
      <c r="I11" s="195">
        <v>662304</v>
      </c>
      <c r="J11" s="112"/>
      <c r="K11" s="112"/>
      <c r="L11" s="112"/>
      <c r="M11" s="195">
        <v>662304</v>
      </c>
      <c r="N11" s="196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17.25" customHeight="1" spans="1:24">
      <c r="A12" s="186" t="s">
        <v>69</v>
      </c>
      <c r="B12" s="184" t="s">
        <v>69</v>
      </c>
      <c r="C12" s="249" t="s">
        <v>206</v>
      </c>
      <c r="D12" s="185" t="s">
        <v>207</v>
      </c>
      <c r="E12" s="185" t="s">
        <v>163</v>
      </c>
      <c r="F12" s="185" t="s">
        <v>100</v>
      </c>
      <c r="G12" s="185" t="s">
        <v>208</v>
      </c>
      <c r="H12" s="185" t="s">
        <v>209</v>
      </c>
      <c r="I12" s="195">
        <v>331800</v>
      </c>
      <c r="J12" s="113"/>
      <c r="K12" s="113"/>
      <c r="L12" s="113"/>
      <c r="M12" s="195">
        <v>331800</v>
      </c>
      <c r="N12" s="197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17.25" customHeight="1" spans="1:24">
      <c r="A13" s="186" t="s">
        <v>69</v>
      </c>
      <c r="B13" s="184" t="s">
        <v>69</v>
      </c>
      <c r="C13" s="249" t="s">
        <v>210</v>
      </c>
      <c r="D13" s="185" t="s">
        <v>211</v>
      </c>
      <c r="E13" s="185" t="s">
        <v>163</v>
      </c>
      <c r="F13" s="185" t="s">
        <v>100</v>
      </c>
      <c r="G13" s="185" t="s">
        <v>212</v>
      </c>
      <c r="H13" s="185" t="s">
        <v>213</v>
      </c>
      <c r="I13" s="195">
        <v>1338144</v>
      </c>
      <c r="J13" s="113"/>
      <c r="K13" s="113"/>
      <c r="L13" s="113"/>
      <c r="M13" s="195">
        <v>1338144</v>
      </c>
      <c r="N13" s="197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17.25" customHeight="1" spans="1:24">
      <c r="A14" s="186" t="s">
        <v>69</v>
      </c>
      <c r="B14" s="184" t="s">
        <v>69</v>
      </c>
      <c r="C14" s="249" t="s">
        <v>210</v>
      </c>
      <c r="D14" s="185" t="s">
        <v>211</v>
      </c>
      <c r="E14" s="185" t="s">
        <v>163</v>
      </c>
      <c r="F14" s="185" t="s">
        <v>100</v>
      </c>
      <c r="G14" s="185" t="s">
        <v>214</v>
      </c>
      <c r="H14" s="185" t="s">
        <v>215</v>
      </c>
      <c r="I14" s="195">
        <v>2101512</v>
      </c>
      <c r="J14" s="113"/>
      <c r="K14" s="113"/>
      <c r="L14" s="113"/>
      <c r="M14" s="195">
        <v>2101512</v>
      </c>
      <c r="N14" s="197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ht="17.25" customHeight="1" spans="1:24">
      <c r="A15" s="186" t="s">
        <v>69</v>
      </c>
      <c r="B15" s="184" t="s">
        <v>69</v>
      </c>
      <c r="C15" s="249" t="s">
        <v>210</v>
      </c>
      <c r="D15" s="185" t="s">
        <v>211</v>
      </c>
      <c r="E15" s="185" t="s">
        <v>163</v>
      </c>
      <c r="F15" s="185" t="s">
        <v>100</v>
      </c>
      <c r="G15" s="185" t="s">
        <v>216</v>
      </c>
      <c r="H15" s="185" t="s">
        <v>217</v>
      </c>
      <c r="I15" s="195">
        <v>111512</v>
      </c>
      <c r="J15" s="113"/>
      <c r="K15" s="113"/>
      <c r="L15" s="113"/>
      <c r="M15" s="195">
        <v>111512</v>
      </c>
      <c r="N15" s="197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17.25" customHeight="1" spans="1:24">
      <c r="A16" s="186" t="s">
        <v>69</v>
      </c>
      <c r="B16" s="184" t="s">
        <v>69</v>
      </c>
      <c r="C16" s="249" t="s">
        <v>218</v>
      </c>
      <c r="D16" s="185" t="s">
        <v>219</v>
      </c>
      <c r="E16" s="185" t="s">
        <v>164</v>
      </c>
      <c r="F16" s="185" t="s">
        <v>101</v>
      </c>
      <c r="G16" s="185" t="s">
        <v>220</v>
      </c>
      <c r="H16" s="185" t="s">
        <v>221</v>
      </c>
      <c r="I16" s="195">
        <v>15000</v>
      </c>
      <c r="J16" s="113"/>
      <c r="K16" s="113"/>
      <c r="L16" s="113"/>
      <c r="M16" s="195">
        <v>15000</v>
      </c>
      <c r="N16" s="197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ht="17.25" customHeight="1" spans="1:24">
      <c r="A17" s="186" t="s">
        <v>69</v>
      </c>
      <c r="B17" s="184" t="s">
        <v>69</v>
      </c>
      <c r="C17" s="249" t="s">
        <v>222</v>
      </c>
      <c r="D17" s="185" t="s">
        <v>223</v>
      </c>
      <c r="E17" s="185" t="s">
        <v>165</v>
      </c>
      <c r="F17" s="185" t="s">
        <v>106</v>
      </c>
      <c r="G17" s="185" t="s">
        <v>224</v>
      </c>
      <c r="H17" s="185" t="s">
        <v>203</v>
      </c>
      <c r="I17" s="195">
        <v>158400</v>
      </c>
      <c r="J17" s="113"/>
      <c r="K17" s="113"/>
      <c r="L17" s="113"/>
      <c r="M17" s="195">
        <v>158400</v>
      </c>
      <c r="N17" s="197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ht="17.25" customHeight="1" spans="1:24">
      <c r="A18" s="186" t="s">
        <v>69</v>
      </c>
      <c r="B18" s="184" t="s">
        <v>69</v>
      </c>
      <c r="C18" s="249" t="s">
        <v>222</v>
      </c>
      <c r="D18" s="185" t="s">
        <v>223</v>
      </c>
      <c r="E18" s="185" t="s">
        <v>165</v>
      </c>
      <c r="F18" s="185" t="s">
        <v>106</v>
      </c>
      <c r="G18" s="185" t="s">
        <v>224</v>
      </c>
      <c r="H18" s="185" t="s">
        <v>203</v>
      </c>
      <c r="I18" s="195">
        <v>529200</v>
      </c>
      <c r="J18" s="113"/>
      <c r="K18" s="113"/>
      <c r="L18" s="113"/>
      <c r="M18" s="195">
        <v>529200</v>
      </c>
      <c r="N18" s="197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ht="17.25" customHeight="1" spans="1:24">
      <c r="A19" s="186" t="s">
        <v>69</v>
      </c>
      <c r="B19" s="184" t="s">
        <v>69</v>
      </c>
      <c r="C19" s="249" t="s">
        <v>225</v>
      </c>
      <c r="D19" s="185" t="s">
        <v>226</v>
      </c>
      <c r="E19" s="185" t="s">
        <v>163</v>
      </c>
      <c r="F19" s="185" t="s">
        <v>100</v>
      </c>
      <c r="G19" s="185" t="s">
        <v>216</v>
      </c>
      <c r="H19" s="185" t="s">
        <v>217</v>
      </c>
      <c r="I19" s="195">
        <v>172000</v>
      </c>
      <c r="J19" s="113"/>
      <c r="K19" s="113"/>
      <c r="L19" s="113"/>
      <c r="M19" s="195">
        <v>172000</v>
      </c>
      <c r="N19" s="197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ht="17.25" customHeight="1" spans="1:24">
      <c r="A20" s="186" t="s">
        <v>69</v>
      </c>
      <c r="B20" s="184" t="s">
        <v>69</v>
      </c>
      <c r="C20" s="249" t="s">
        <v>225</v>
      </c>
      <c r="D20" s="185" t="s">
        <v>226</v>
      </c>
      <c r="E20" s="185" t="s">
        <v>163</v>
      </c>
      <c r="F20" s="185" t="s">
        <v>100</v>
      </c>
      <c r="G20" s="185" t="s">
        <v>227</v>
      </c>
      <c r="H20" s="185" t="s">
        <v>228</v>
      </c>
      <c r="I20" s="195">
        <v>48000</v>
      </c>
      <c r="J20" s="113"/>
      <c r="K20" s="113"/>
      <c r="L20" s="113"/>
      <c r="M20" s="195">
        <v>48000</v>
      </c>
      <c r="N20" s="197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ht="17.25" customHeight="1" spans="1:24">
      <c r="A21" s="186" t="s">
        <v>69</v>
      </c>
      <c r="B21" s="184" t="s">
        <v>69</v>
      </c>
      <c r="C21" s="249" t="s">
        <v>225</v>
      </c>
      <c r="D21" s="185" t="s">
        <v>226</v>
      </c>
      <c r="E21" s="185" t="s">
        <v>163</v>
      </c>
      <c r="F21" s="185" t="s">
        <v>100</v>
      </c>
      <c r="G21" s="185" t="s">
        <v>227</v>
      </c>
      <c r="H21" s="185" t="s">
        <v>228</v>
      </c>
      <c r="I21" s="195">
        <v>42000</v>
      </c>
      <c r="J21" s="113"/>
      <c r="K21" s="113"/>
      <c r="L21" s="113"/>
      <c r="M21" s="195">
        <v>42000</v>
      </c>
      <c r="N21" s="197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ht="17.25" customHeight="1" spans="1:24">
      <c r="A22" s="186" t="s">
        <v>69</v>
      </c>
      <c r="B22" s="184" t="s">
        <v>69</v>
      </c>
      <c r="C22" s="249" t="s">
        <v>229</v>
      </c>
      <c r="D22" s="185" t="s">
        <v>230</v>
      </c>
      <c r="E22" s="185" t="s">
        <v>163</v>
      </c>
      <c r="F22" s="185" t="s">
        <v>100</v>
      </c>
      <c r="G22" s="185" t="s">
        <v>231</v>
      </c>
      <c r="H22" s="185" t="s">
        <v>232</v>
      </c>
      <c r="I22" s="195">
        <v>35683</v>
      </c>
      <c r="J22" s="113"/>
      <c r="K22" s="113"/>
      <c r="L22" s="113"/>
      <c r="M22" s="195">
        <v>35683</v>
      </c>
      <c r="N22" s="197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ht="17.25" customHeight="1" spans="1:24">
      <c r="A23" s="186" t="s">
        <v>69</v>
      </c>
      <c r="B23" s="184" t="s">
        <v>69</v>
      </c>
      <c r="C23" s="249" t="s">
        <v>229</v>
      </c>
      <c r="D23" s="185" t="s">
        <v>230</v>
      </c>
      <c r="E23" s="185" t="s">
        <v>163</v>
      </c>
      <c r="F23" s="185" t="s">
        <v>100</v>
      </c>
      <c r="G23" s="185" t="s">
        <v>233</v>
      </c>
      <c r="H23" s="185" t="s">
        <v>234</v>
      </c>
      <c r="I23" s="195">
        <v>3905</v>
      </c>
      <c r="J23" s="113"/>
      <c r="K23" s="113"/>
      <c r="L23" s="113"/>
      <c r="M23" s="195">
        <v>3905</v>
      </c>
      <c r="N23" s="197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17.25" customHeight="1" spans="1:24">
      <c r="A24" s="186" t="s">
        <v>69</v>
      </c>
      <c r="B24" s="184" t="s">
        <v>69</v>
      </c>
      <c r="C24" s="249" t="s">
        <v>229</v>
      </c>
      <c r="D24" s="185" t="s">
        <v>230</v>
      </c>
      <c r="E24" s="185" t="s">
        <v>163</v>
      </c>
      <c r="F24" s="185" t="s">
        <v>100</v>
      </c>
      <c r="G24" s="185" t="s">
        <v>235</v>
      </c>
      <c r="H24" s="185" t="s">
        <v>236</v>
      </c>
      <c r="I24" s="195">
        <v>15410</v>
      </c>
      <c r="J24" s="113"/>
      <c r="K24" s="113"/>
      <c r="L24" s="113"/>
      <c r="M24" s="195">
        <v>15410</v>
      </c>
      <c r="N24" s="197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ht="17.25" customHeight="1" spans="1:24">
      <c r="A25" s="186" t="s">
        <v>69</v>
      </c>
      <c r="B25" s="184" t="s">
        <v>69</v>
      </c>
      <c r="C25" s="249" t="s">
        <v>229</v>
      </c>
      <c r="D25" s="185" t="s">
        <v>230</v>
      </c>
      <c r="E25" s="185" t="s">
        <v>163</v>
      </c>
      <c r="F25" s="185" t="s">
        <v>100</v>
      </c>
      <c r="G25" s="185" t="s">
        <v>237</v>
      </c>
      <c r="H25" s="185" t="s">
        <v>238</v>
      </c>
      <c r="I25" s="195">
        <v>45465</v>
      </c>
      <c r="J25" s="113"/>
      <c r="K25" s="113"/>
      <c r="L25" s="113"/>
      <c r="M25" s="195">
        <v>45465</v>
      </c>
      <c r="N25" s="197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17.25" customHeight="1" spans="1:24">
      <c r="A26" s="186" t="s">
        <v>69</v>
      </c>
      <c r="B26" s="184" t="s">
        <v>69</v>
      </c>
      <c r="C26" s="249" t="s">
        <v>229</v>
      </c>
      <c r="D26" s="185" t="s">
        <v>230</v>
      </c>
      <c r="E26" s="185" t="s">
        <v>163</v>
      </c>
      <c r="F26" s="185" t="s">
        <v>100</v>
      </c>
      <c r="G26" s="185" t="s">
        <v>239</v>
      </c>
      <c r="H26" s="185" t="s">
        <v>240</v>
      </c>
      <c r="I26" s="195">
        <v>102000</v>
      </c>
      <c r="J26" s="113"/>
      <c r="K26" s="113"/>
      <c r="L26" s="113"/>
      <c r="M26" s="195">
        <v>102000</v>
      </c>
      <c r="N26" s="197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ht="17.25" customHeight="1" spans="1:24">
      <c r="A27" s="186" t="s">
        <v>69</v>
      </c>
      <c r="B27" s="184" t="s">
        <v>69</v>
      </c>
      <c r="C27" s="249" t="s">
        <v>229</v>
      </c>
      <c r="D27" s="185" t="s">
        <v>230</v>
      </c>
      <c r="E27" s="185" t="s">
        <v>163</v>
      </c>
      <c r="F27" s="185" t="s">
        <v>100</v>
      </c>
      <c r="G27" s="185" t="s">
        <v>208</v>
      </c>
      <c r="H27" s="185" t="s">
        <v>209</v>
      </c>
      <c r="I27" s="195">
        <v>33180</v>
      </c>
      <c r="J27" s="113"/>
      <c r="K27" s="113"/>
      <c r="L27" s="113"/>
      <c r="M27" s="195">
        <v>33180</v>
      </c>
      <c r="N27" s="197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ht="17.25" customHeight="1" spans="1:24">
      <c r="A28" s="186" t="s">
        <v>69</v>
      </c>
      <c r="B28" s="184" t="s">
        <v>69</v>
      </c>
      <c r="C28" s="249" t="s">
        <v>229</v>
      </c>
      <c r="D28" s="185" t="s">
        <v>230</v>
      </c>
      <c r="E28" s="185" t="s">
        <v>163</v>
      </c>
      <c r="F28" s="185" t="s">
        <v>100</v>
      </c>
      <c r="G28" s="185" t="s">
        <v>241</v>
      </c>
      <c r="H28" s="185" t="s">
        <v>242</v>
      </c>
      <c r="I28" s="195">
        <v>835</v>
      </c>
      <c r="J28" s="113"/>
      <c r="K28" s="113"/>
      <c r="L28" s="113"/>
      <c r="M28" s="195">
        <v>835</v>
      </c>
      <c r="N28" s="197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ht="17.25" customHeight="1" spans="1:24">
      <c r="A29" s="186" t="s">
        <v>69</v>
      </c>
      <c r="B29" s="184" t="s">
        <v>69</v>
      </c>
      <c r="C29" s="249" t="s">
        <v>229</v>
      </c>
      <c r="D29" s="185" t="s">
        <v>230</v>
      </c>
      <c r="E29" s="185" t="s">
        <v>163</v>
      </c>
      <c r="F29" s="185" t="s">
        <v>100</v>
      </c>
      <c r="G29" s="185" t="s">
        <v>243</v>
      </c>
      <c r="H29" s="185" t="s">
        <v>244</v>
      </c>
      <c r="I29" s="195">
        <v>45140</v>
      </c>
      <c r="J29" s="113"/>
      <c r="K29" s="113"/>
      <c r="L29" s="113"/>
      <c r="M29" s="195">
        <v>45140</v>
      </c>
      <c r="N29" s="197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ht="17.25" customHeight="1" spans="1:24">
      <c r="A30" s="186" t="s">
        <v>69</v>
      </c>
      <c r="B30" s="184" t="s">
        <v>69</v>
      </c>
      <c r="C30" s="249" t="s">
        <v>229</v>
      </c>
      <c r="D30" s="185" t="s">
        <v>230</v>
      </c>
      <c r="E30" s="185" t="s">
        <v>165</v>
      </c>
      <c r="F30" s="185" t="s">
        <v>106</v>
      </c>
      <c r="G30" s="185" t="s">
        <v>220</v>
      </c>
      <c r="H30" s="185" t="s">
        <v>221</v>
      </c>
      <c r="I30" s="195">
        <v>4000</v>
      </c>
      <c r="J30" s="113"/>
      <c r="K30" s="113"/>
      <c r="L30" s="113"/>
      <c r="M30" s="195">
        <v>4000</v>
      </c>
      <c r="N30" s="197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ht="17.25" customHeight="1" spans="1:24">
      <c r="A31" s="186" t="s">
        <v>69</v>
      </c>
      <c r="B31" s="184" t="s">
        <v>69</v>
      </c>
      <c r="C31" s="249" t="s">
        <v>229</v>
      </c>
      <c r="D31" s="185" t="s">
        <v>230</v>
      </c>
      <c r="E31" s="185" t="s">
        <v>165</v>
      </c>
      <c r="F31" s="185" t="s">
        <v>106</v>
      </c>
      <c r="G31" s="185" t="s">
        <v>220</v>
      </c>
      <c r="H31" s="185" t="s">
        <v>221</v>
      </c>
      <c r="I31" s="195">
        <v>12600</v>
      </c>
      <c r="J31" s="113"/>
      <c r="K31" s="113"/>
      <c r="L31" s="113"/>
      <c r="M31" s="195">
        <v>12600</v>
      </c>
      <c r="N31" s="197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ht="17.25" customHeight="1" spans="1:24">
      <c r="A32" s="186" t="s">
        <v>69</v>
      </c>
      <c r="B32" s="184" t="s">
        <v>69</v>
      </c>
      <c r="C32" s="249" t="s">
        <v>229</v>
      </c>
      <c r="D32" s="185" t="s">
        <v>230</v>
      </c>
      <c r="E32" s="185" t="s">
        <v>163</v>
      </c>
      <c r="F32" s="185" t="s">
        <v>100</v>
      </c>
      <c r="G32" s="185" t="s">
        <v>231</v>
      </c>
      <c r="H32" s="185" t="s">
        <v>232</v>
      </c>
      <c r="I32" s="195">
        <v>7290</v>
      </c>
      <c r="J32" s="113"/>
      <c r="K32" s="113"/>
      <c r="L32" s="113"/>
      <c r="M32" s="195">
        <v>7290</v>
      </c>
      <c r="N32" s="197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ht="17.25" customHeight="1" spans="1:24">
      <c r="A33" s="186" t="s">
        <v>69</v>
      </c>
      <c r="B33" s="184" t="s">
        <v>69</v>
      </c>
      <c r="C33" s="249" t="s">
        <v>229</v>
      </c>
      <c r="D33" s="185" t="s">
        <v>230</v>
      </c>
      <c r="E33" s="185" t="s">
        <v>163</v>
      </c>
      <c r="F33" s="185" t="s">
        <v>100</v>
      </c>
      <c r="G33" s="185" t="s">
        <v>233</v>
      </c>
      <c r="H33" s="185" t="s">
        <v>234</v>
      </c>
      <c r="I33" s="195">
        <v>1095</v>
      </c>
      <c r="J33" s="113"/>
      <c r="K33" s="113"/>
      <c r="L33" s="113"/>
      <c r="M33" s="195">
        <v>1095</v>
      </c>
      <c r="N33" s="197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ht="17.25" customHeight="1" spans="1:24">
      <c r="A34" s="186" t="s">
        <v>69</v>
      </c>
      <c r="B34" s="184" t="s">
        <v>69</v>
      </c>
      <c r="C34" s="249" t="s">
        <v>229</v>
      </c>
      <c r="D34" s="185" t="s">
        <v>230</v>
      </c>
      <c r="E34" s="185" t="s">
        <v>163</v>
      </c>
      <c r="F34" s="185" t="s">
        <v>100</v>
      </c>
      <c r="G34" s="185" t="s">
        <v>235</v>
      </c>
      <c r="H34" s="185" t="s">
        <v>236</v>
      </c>
      <c r="I34" s="195">
        <v>2590</v>
      </c>
      <c r="J34" s="113"/>
      <c r="K34" s="113"/>
      <c r="L34" s="113"/>
      <c r="M34" s="195">
        <v>2590</v>
      </c>
      <c r="N34" s="197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ht="17.25" customHeight="1" spans="1:24">
      <c r="A35" s="186" t="s">
        <v>69</v>
      </c>
      <c r="B35" s="184" t="s">
        <v>69</v>
      </c>
      <c r="C35" s="249" t="s">
        <v>229</v>
      </c>
      <c r="D35" s="185" t="s">
        <v>230</v>
      </c>
      <c r="E35" s="185" t="s">
        <v>163</v>
      </c>
      <c r="F35" s="185" t="s">
        <v>100</v>
      </c>
      <c r="G35" s="185" t="s">
        <v>237</v>
      </c>
      <c r="H35" s="185" t="s">
        <v>238</v>
      </c>
      <c r="I35" s="195">
        <v>4535</v>
      </c>
      <c r="J35" s="113"/>
      <c r="K35" s="113"/>
      <c r="L35" s="113"/>
      <c r="M35" s="195">
        <v>4535</v>
      </c>
      <c r="N35" s="197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ht="17.25" customHeight="1" spans="1:24">
      <c r="A36" s="186" t="s">
        <v>69</v>
      </c>
      <c r="B36" s="184" t="s">
        <v>69</v>
      </c>
      <c r="C36" s="249" t="s">
        <v>229</v>
      </c>
      <c r="D36" s="185" t="s">
        <v>230</v>
      </c>
      <c r="E36" s="185" t="s">
        <v>163</v>
      </c>
      <c r="F36" s="185" t="s">
        <v>100</v>
      </c>
      <c r="G36" s="185" t="s">
        <v>243</v>
      </c>
      <c r="H36" s="185" t="s">
        <v>244</v>
      </c>
      <c r="I36" s="195">
        <v>4860</v>
      </c>
      <c r="J36" s="113"/>
      <c r="K36" s="113"/>
      <c r="L36" s="113"/>
      <c r="M36" s="195">
        <v>4860</v>
      </c>
      <c r="N36" s="197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ht="17.25" customHeight="1" spans="1:24">
      <c r="A37" s="186" t="s">
        <v>69</v>
      </c>
      <c r="B37" s="184" t="s">
        <v>69</v>
      </c>
      <c r="C37" s="249" t="s">
        <v>229</v>
      </c>
      <c r="D37" s="185" t="s">
        <v>230</v>
      </c>
      <c r="E37" s="185" t="s">
        <v>163</v>
      </c>
      <c r="F37" s="185" t="s">
        <v>100</v>
      </c>
      <c r="G37" s="185" t="s">
        <v>241</v>
      </c>
      <c r="H37" s="185" t="s">
        <v>242</v>
      </c>
      <c r="I37" s="195">
        <v>1165</v>
      </c>
      <c r="J37" s="113"/>
      <c r="K37" s="113"/>
      <c r="L37" s="113"/>
      <c r="M37" s="195">
        <v>1165</v>
      </c>
      <c r="N37" s="197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ht="17.25" customHeight="1" spans="1:24">
      <c r="A38" s="186" t="s">
        <v>69</v>
      </c>
      <c r="B38" s="184" t="s">
        <v>69</v>
      </c>
      <c r="C38" s="249" t="s">
        <v>229</v>
      </c>
      <c r="D38" s="185" t="s">
        <v>230</v>
      </c>
      <c r="E38" s="185" t="s">
        <v>163</v>
      </c>
      <c r="F38" s="185" t="s">
        <v>100</v>
      </c>
      <c r="G38" s="185" t="s">
        <v>239</v>
      </c>
      <c r="H38" s="185" t="s">
        <v>240</v>
      </c>
      <c r="I38" s="195">
        <v>15000</v>
      </c>
      <c r="J38" s="113"/>
      <c r="K38" s="113"/>
      <c r="L38" s="113"/>
      <c r="M38" s="195">
        <v>15000</v>
      </c>
      <c r="N38" s="197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ht="17.25" customHeight="1" spans="1:24">
      <c r="A39" s="186" t="s">
        <v>69</v>
      </c>
      <c r="B39" s="184" t="s">
        <v>69</v>
      </c>
      <c r="C39" s="249" t="s">
        <v>245</v>
      </c>
      <c r="D39" s="185" t="s">
        <v>246</v>
      </c>
      <c r="E39" s="185" t="s">
        <v>163</v>
      </c>
      <c r="F39" s="185" t="s">
        <v>100</v>
      </c>
      <c r="G39" s="185" t="s">
        <v>247</v>
      </c>
      <c r="H39" s="185" t="s">
        <v>246</v>
      </c>
      <c r="I39" s="195">
        <v>26520</v>
      </c>
      <c r="J39" s="113"/>
      <c r="K39" s="113"/>
      <c r="L39" s="113"/>
      <c r="M39" s="195">
        <v>26520</v>
      </c>
      <c r="N39" s="197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ht="17.25" customHeight="1" spans="1:24">
      <c r="A40" s="186" t="s">
        <v>69</v>
      </c>
      <c r="B40" s="184" t="s">
        <v>69</v>
      </c>
      <c r="C40" s="249" t="s">
        <v>245</v>
      </c>
      <c r="D40" s="185" t="s">
        <v>246</v>
      </c>
      <c r="E40" s="185" t="s">
        <v>163</v>
      </c>
      <c r="F40" s="185" t="s">
        <v>100</v>
      </c>
      <c r="G40" s="185" t="s">
        <v>247</v>
      </c>
      <c r="H40" s="185" t="s">
        <v>246</v>
      </c>
      <c r="I40" s="195">
        <v>3900</v>
      </c>
      <c r="J40" s="113"/>
      <c r="K40" s="113"/>
      <c r="L40" s="113"/>
      <c r="M40" s="195">
        <v>3900</v>
      </c>
      <c r="N40" s="197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ht="17.25" customHeight="1" spans="1:24">
      <c r="A41" s="186" t="s">
        <v>69</v>
      </c>
      <c r="B41" s="184" t="s">
        <v>69</v>
      </c>
      <c r="C41" s="249" t="s">
        <v>248</v>
      </c>
      <c r="D41" s="185" t="s">
        <v>249</v>
      </c>
      <c r="E41" s="185" t="s">
        <v>165</v>
      </c>
      <c r="F41" s="185" t="s">
        <v>106</v>
      </c>
      <c r="G41" s="185" t="s">
        <v>239</v>
      </c>
      <c r="H41" s="185" t="s">
        <v>240</v>
      </c>
      <c r="I41" s="195">
        <v>75000</v>
      </c>
      <c r="J41" s="113"/>
      <c r="K41" s="113"/>
      <c r="L41" s="113"/>
      <c r="M41" s="195">
        <v>75000</v>
      </c>
      <c r="N41" s="197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ht="17.25" customHeight="1" spans="1:24">
      <c r="A42" s="186" t="s">
        <v>69</v>
      </c>
      <c r="B42" s="184" t="s">
        <v>69</v>
      </c>
      <c r="C42" s="249" t="s">
        <v>250</v>
      </c>
      <c r="D42" s="185" t="s">
        <v>251</v>
      </c>
      <c r="E42" s="185" t="s">
        <v>163</v>
      </c>
      <c r="F42" s="185" t="s">
        <v>100</v>
      </c>
      <c r="G42" s="185" t="s">
        <v>212</v>
      </c>
      <c r="H42" s="185" t="s">
        <v>213</v>
      </c>
      <c r="I42" s="195">
        <v>147636</v>
      </c>
      <c r="J42" s="113"/>
      <c r="K42" s="113"/>
      <c r="L42" s="113"/>
      <c r="M42" s="195">
        <v>147636</v>
      </c>
      <c r="N42" s="197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ht="17.25" customHeight="1" spans="1:24">
      <c r="A43" s="186" t="s">
        <v>69</v>
      </c>
      <c r="B43" s="184" t="s">
        <v>69</v>
      </c>
      <c r="C43" s="249" t="s">
        <v>250</v>
      </c>
      <c r="D43" s="185" t="s">
        <v>251</v>
      </c>
      <c r="E43" s="185" t="s">
        <v>163</v>
      </c>
      <c r="F43" s="185" t="s">
        <v>100</v>
      </c>
      <c r="G43" s="185" t="s">
        <v>214</v>
      </c>
      <c r="H43" s="185" t="s">
        <v>215</v>
      </c>
      <c r="I43" s="195">
        <v>93504</v>
      </c>
      <c r="J43" s="113"/>
      <c r="K43" s="113"/>
      <c r="L43" s="113"/>
      <c r="M43" s="195">
        <v>93504</v>
      </c>
      <c r="N43" s="197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ht="17.25" customHeight="1" spans="1:24">
      <c r="A44" s="186" t="s">
        <v>69</v>
      </c>
      <c r="B44" s="184" t="s">
        <v>69</v>
      </c>
      <c r="C44" s="249" t="s">
        <v>250</v>
      </c>
      <c r="D44" s="185" t="s">
        <v>251</v>
      </c>
      <c r="E44" s="185" t="s">
        <v>163</v>
      </c>
      <c r="F44" s="185" t="s">
        <v>100</v>
      </c>
      <c r="G44" s="185" t="s">
        <v>216</v>
      </c>
      <c r="H44" s="185" t="s">
        <v>217</v>
      </c>
      <c r="I44" s="195">
        <v>12303</v>
      </c>
      <c r="J44" s="113"/>
      <c r="K44" s="113"/>
      <c r="L44" s="113"/>
      <c r="M44" s="195">
        <v>12303</v>
      </c>
      <c r="N44" s="197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ht="17.25" customHeight="1" spans="1:24">
      <c r="A45" s="186" t="s">
        <v>69</v>
      </c>
      <c r="B45" s="184" t="s">
        <v>69</v>
      </c>
      <c r="C45" s="249" t="s">
        <v>250</v>
      </c>
      <c r="D45" s="185" t="s">
        <v>251</v>
      </c>
      <c r="E45" s="185" t="s">
        <v>163</v>
      </c>
      <c r="F45" s="185" t="s">
        <v>100</v>
      </c>
      <c r="G45" s="185" t="s">
        <v>227</v>
      </c>
      <c r="H45" s="185" t="s">
        <v>228</v>
      </c>
      <c r="I45" s="195">
        <v>86400</v>
      </c>
      <c r="J45" s="113"/>
      <c r="K45" s="113"/>
      <c r="L45" s="113"/>
      <c r="M45" s="195">
        <v>86400</v>
      </c>
      <c r="N45" s="197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ht="17.25" customHeight="1" spans="1:24">
      <c r="A46" s="186" t="s">
        <v>69</v>
      </c>
      <c r="B46" s="184" t="s">
        <v>69</v>
      </c>
      <c r="C46" s="249" t="s">
        <v>250</v>
      </c>
      <c r="D46" s="185" t="s">
        <v>251</v>
      </c>
      <c r="E46" s="185" t="s">
        <v>163</v>
      </c>
      <c r="F46" s="185" t="s">
        <v>100</v>
      </c>
      <c r="G46" s="185" t="s">
        <v>227</v>
      </c>
      <c r="H46" s="185" t="s">
        <v>228</v>
      </c>
      <c r="I46" s="195">
        <v>44700</v>
      </c>
      <c r="J46" s="113"/>
      <c r="K46" s="113"/>
      <c r="L46" s="113"/>
      <c r="M46" s="195">
        <v>44700</v>
      </c>
      <c r="N46" s="197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ht="17.25" customHeight="1" spans="1:24">
      <c r="A47" s="186" t="s">
        <v>69</v>
      </c>
      <c r="B47" s="184" t="s">
        <v>69</v>
      </c>
      <c r="C47" s="249" t="s">
        <v>252</v>
      </c>
      <c r="D47" s="185" t="s">
        <v>253</v>
      </c>
      <c r="E47" s="185" t="s">
        <v>166</v>
      </c>
      <c r="F47" s="185" t="s">
        <v>107</v>
      </c>
      <c r="G47" s="185" t="s">
        <v>254</v>
      </c>
      <c r="H47" s="185" t="s">
        <v>255</v>
      </c>
      <c r="I47" s="195">
        <v>642695.04</v>
      </c>
      <c r="J47" s="113"/>
      <c r="K47" s="113"/>
      <c r="L47" s="113"/>
      <c r="M47" s="195">
        <v>642695.04</v>
      </c>
      <c r="N47" s="197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ht="17.25" customHeight="1" spans="1:24">
      <c r="A48" s="186" t="s">
        <v>69</v>
      </c>
      <c r="B48" s="184" t="s">
        <v>69</v>
      </c>
      <c r="C48" s="249" t="s">
        <v>252</v>
      </c>
      <c r="D48" s="185" t="s">
        <v>253</v>
      </c>
      <c r="E48" s="185" t="s">
        <v>167</v>
      </c>
      <c r="F48" s="185" t="s">
        <v>108</v>
      </c>
      <c r="G48" s="185" t="s">
        <v>256</v>
      </c>
      <c r="H48" s="185" t="s">
        <v>257</v>
      </c>
      <c r="I48" s="195">
        <v>100000</v>
      </c>
      <c r="J48" s="113"/>
      <c r="K48" s="113"/>
      <c r="L48" s="113"/>
      <c r="M48" s="195">
        <v>100000</v>
      </c>
      <c r="N48" s="197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ht="17.25" customHeight="1" spans="1:24">
      <c r="A49" s="186" t="s">
        <v>69</v>
      </c>
      <c r="B49" s="184" t="s">
        <v>69</v>
      </c>
      <c r="C49" s="249" t="s">
        <v>252</v>
      </c>
      <c r="D49" s="185" t="s">
        <v>253</v>
      </c>
      <c r="E49" s="185" t="s">
        <v>169</v>
      </c>
      <c r="F49" s="185" t="s">
        <v>116</v>
      </c>
      <c r="G49" s="185" t="s">
        <v>258</v>
      </c>
      <c r="H49" s="185" t="s">
        <v>259</v>
      </c>
      <c r="I49" s="195">
        <v>350040</v>
      </c>
      <c r="J49" s="113"/>
      <c r="K49" s="113"/>
      <c r="L49" s="113"/>
      <c r="M49" s="195">
        <v>350040</v>
      </c>
      <c r="N49" s="197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ht="17.25" customHeight="1" spans="1:24">
      <c r="A50" s="186" t="s">
        <v>69</v>
      </c>
      <c r="B50" s="184" t="s">
        <v>69</v>
      </c>
      <c r="C50" s="249" t="s">
        <v>252</v>
      </c>
      <c r="D50" s="185" t="s">
        <v>253</v>
      </c>
      <c r="E50" s="185" t="s">
        <v>170</v>
      </c>
      <c r="F50" s="185" t="s">
        <v>117</v>
      </c>
      <c r="G50" s="185" t="s">
        <v>260</v>
      </c>
      <c r="H50" s="185" t="s">
        <v>261</v>
      </c>
      <c r="I50" s="195">
        <v>316044</v>
      </c>
      <c r="J50" s="113"/>
      <c r="K50" s="113"/>
      <c r="L50" s="113"/>
      <c r="M50" s="195">
        <v>316044</v>
      </c>
      <c r="N50" s="197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ht="17.25" customHeight="1" spans="1:24">
      <c r="A51" s="186" t="s">
        <v>69</v>
      </c>
      <c r="B51" s="184" t="s">
        <v>69</v>
      </c>
      <c r="C51" s="249" t="s">
        <v>252</v>
      </c>
      <c r="D51" s="185" t="s">
        <v>253</v>
      </c>
      <c r="E51" s="185" t="s">
        <v>163</v>
      </c>
      <c r="F51" s="185" t="s">
        <v>100</v>
      </c>
      <c r="G51" s="185" t="s">
        <v>262</v>
      </c>
      <c r="H51" s="185" t="s">
        <v>263</v>
      </c>
      <c r="I51" s="195">
        <v>2637.48</v>
      </c>
      <c r="J51" s="113"/>
      <c r="K51" s="113"/>
      <c r="L51" s="113"/>
      <c r="M51" s="195">
        <v>2637.48</v>
      </c>
      <c r="N51" s="197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ht="17.25" customHeight="1" spans="1:24">
      <c r="A52" s="186" t="s">
        <v>69</v>
      </c>
      <c r="B52" s="184" t="s">
        <v>69</v>
      </c>
      <c r="C52" s="249" t="s">
        <v>252</v>
      </c>
      <c r="D52" s="185" t="s">
        <v>253</v>
      </c>
      <c r="E52" s="185" t="s">
        <v>171</v>
      </c>
      <c r="F52" s="185" t="s">
        <v>118</v>
      </c>
      <c r="G52" s="185" t="s">
        <v>262</v>
      </c>
      <c r="H52" s="185" t="s">
        <v>263</v>
      </c>
      <c r="I52" s="195">
        <v>33280.56</v>
      </c>
      <c r="J52" s="113"/>
      <c r="K52" s="113"/>
      <c r="L52" s="113"/>
      <c r="M52" s="195">
        <v>33280.56</v>
      </c>
      <c r="N52" s="197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ht="17.25" customHeight="1" spans="1:24">
      <c r="A53" s="186" t="s">
        <v>69</v>
      </c>
      <c r="B53" s="184" t="s">
        <v>69</v>
      </c>
      <c r="C53" s="249" t="s">
        <v>252</v>
      </c>
      <c r="D53" s="185" t="s">
        <v>253</v>
      </c>
      <c r="E53" s="185" t="s">
        <v>171</v>
      </c>
      <c r="F53" s="185" t="s">
        <v>118</v>
      </c>
      <c r="G53" s="185" t="s">
        <v>262</v>
      </c>
      <c r="H53" s="185" t="s">
        <v>263</v>
      </c>
      <c r="I53" s="195">
        <v>8243.88</v>
      </c>
      <c r="J53" s="113"/>
      <c r="K53" s="113"/>
      <c r="L53" s="113"/>
      <c r="M53" s="195">
        <v>8243.88</v>
      </c>
      <c r="N53" s="197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ht="17.25" customHeight="1" spans="1:24">
      <c r="A54" s="186" t="s">
        <v>69</v>
      </c>
      <c r="B54" s="184" t="s">
        <v>69</v>
      </c>
      <c r="C54" s="249" t="s">
        <v>264</v>
      </c>
      <c r="D54" s="185" t="s">
        <v>265</v>
      </c>
      <c r="E54" s="185" t="s">
        <v>163</v>
      </c>
      <c r="F54" s="185" t="s">
        <v>100</v>
      </c>
      <c r="G54" s="185" t="s">
        <v>216</v>
      </c>
      <c r="H54" s="185" t="s">
        <v>217</v>
      </c>
      <c r="I54" s="195">
        <v>816480</v>
      </c>
      <c r="J54" s="113"/>
      <c r="K54" s="113"/>
      <c r="L54" s="113"/>
      <c r="M54" s="195">
        <v>816480</v>
      </c>
      <c r="N54" s="197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ht="17.25" customHeight="1" spans="1:24">
      <c r="A55" s="186" t="s">
        <v>69</v>
      </c>
      <c r="B55" s="184" t="s">
        <v>69</v>
      </c>
      <c r="C55" s="249" t="s">
        <v>264</v>
      </c>
      <c r="D55" s="185" t="s">
        <v>265</v>
      </c>
      <c r="E55" s="185" t="s">
        <v>163</v>
      </c>
      <c r="F55" s="185" t="s">
        <v>100</v>
      </c>
      <c r="G55" s="185" t="s">
        <v>216</v>
      </c>
      <c r="H55" s="185" t="s">
        <v>217</v>
      </c>
      <c r="I55" s="195">
        <v>680000</v>
      </c>
      <c r="J55" s="113"/>
      <c r="K55" s="113"/>
      <c r="L55" s="113"/>
      <c r="M55" s="195">
        <v>680000</v>
      </c>
      <c r="N55" s="197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ht="17.25" customHeight="1" spans="1:24">
      <c r="A56" s="186" t="s">
        <v>69</v>
      </c>
      <c r="B56" s="184" t="s">
        <v>69</v>
      </c>
      <c r="C56" s="249" t="s">
        <v>266</v>
      </c>
      <c r="D56" s="185" t="s">
        <v>267</v>
      </c>
      <c r="E56" s="185" t="s">
        <v>164</v>
      </c>
      <c r="F56" s="185" t="s">
        <v>101</v>
      </c>
      <c r="G56" s="185" t="s">
        <v>224</v>
      </c>
      <c r="H56" s="185" t="s">
        <v>203</v>
      </c>
      <c r="I56" s="195">
        <v>79200</v>
      </c>
      <c r="J56" s="113"/>
      <c r="K56" s="113"/>
      <c r="L56" s="113"/>
      <c r="M56" s="195">
        <v>79200</v>
      </c>
      <c r="N56" s="197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ht="17.25" customHeight="1" spans="1:24">
      <c r="A57" s="187" t="s">
        <v>173</v>
      </c>
      <c r="B57" s="133"/>
      <c r="C57" s="99"/>
      <c r="D57" s="99"/>
      <c r="E57" s="99"/>
      <c r="F57" s="99"/>
      <c r="G57" s="99"/>
      <c r="H57" s="99"/>
      <c r="I57" s="113">
        <f>SUM(I10:I56)</f>
        <v>9374674.96</v>
      </c>
      <c r="J57" s="113"/>
      <c r="K57" s="113"/>
      <c r="L57" s="113"/>
      <c r="M57" s="113">
        <v>9374674.96</v>
      </c>
      <c r="N57" s="197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</sheetData>
  <mergeCells count="31">
    <mergeCell ref="A3:X3"/>
    <mergeCell ref="A4:H4"/>
    <mergeCell ref="I5:X5"/>
    <mergeCell ref="J6:N6"/>
    <mergeCell ref="O6:Q6"/>
    <mergeCell ref="S6:X6"/>
    <mergeCell ref="A57:H5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7"/>
  <sheetViews>
    <sheetView showZeros="0" zoomScale="70" zoomScaleNormal="70" workbookViewId="0">
      <pane ySplit="1" topLeftCell="A2" activePane="bottomLeft" state="frozen"/>
      <selection/>
      <selection pane="bottomLeft" activeCell="D12" sqref="D12"/>
    </sheetView>
  </sheetViews>
  <sheetFormatPr defaultColWidth="9.14545454545454" defaultRowHeight="14.25" customHeight="1"/>
  <cols>
    <col min="1" max="1" width="10.7272727272727" style="1" customWidth="1"/>
    <col min="2" max="2" width="19.0636363636364" style="1" customWidth="1"/>
    <col min="3" max="3" width="38.0909090909091" style="1" customWidth="1"/>
    <col min="4" max="4" width="30.0636363636364" style="1" customWidth="1"/>
    <col min="5" max="5" width="11.1454545454545" style="1" customWidth="1"/>
    <col min="6" max="6" width="17.7090909090909" style="1" customWidth="1"/>
    <col min="7" max="7" width="9.85454545454546" style="1" customWidth="1"/>
    <col min="8" max="8" width="17.7090909090909" style="1" customWidth="1"/>
    <col min="9" max="13" width="20" style="1" customWidth="1"/>
    <col min="14" max="14" width="12.2818181818182" style="1" customWidth="1"/>
    <col min="15" max="15" width="12.7090909090909" style="1" customWidth="1"/>
    <col min="16" max="16" width="11.1454545454545" style="1" customWidth="1"/>
    <col min="17" max="21" width="19.8545454545455" style="1" customWidth="1"/>
    <col min="22" max="22" width="20" style="1" customWidth="1"/>
    <col min="23" max="23" width="19.8545454545455" style="1" customWidth="1"/>
    <col min="24" max="16384" width="9.14545454545454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63"/>
      <c r="E2" s="3"/>
      <c r="F2" s="3"/>
      <c r="G2" s="3"/>
      <c r="H2" s="3"/>
      <c r="U2" s="163"/>
      <c r="W2" s="173" t="s">
        <v>268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"单位名称："&amp;"中国共产党昆明市五华区委员会组织部"</f>
        <v>单位名称：中国共产党昆明市五华区委员会组织部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63"/>
      <c r="W4" s="145" t="s">
        <v>1</v>
      </c>
    </row>
    <row r="5" ht="21.75" customHeight="1" spans="1:23">
      <c r="A5" s="10" t="s">
        <v>269</v>
      </c>
      <c r="B5" s="11" t="s">
        <v>185</v>
      </c>
      <c r="C5" s="10" t="s">
        <v>186</v>
      </c>
      <c r="D5" s="10" t="s">
        <v>270</v>
      </c>
      <c r="E5" s="11" t="s">
        <v>187</v>
      </c>
      <c r="F5" s="11" t="s">
        <v>188</v>
      </c>
      <c r="G5" s="11" t="s">
        <v>271</v>
      </c>
      <c r="H5" s="11" t="s">
        <v>272</v>
      </c>
      <c r="I5" s="17" t="s">
        <v>55</v>
      </c>
      <c r="J5" s="12" t="s">
        <v>273</v>
      </c>
      <c r="K5" s="13"/>
      <c r="L5" s="13"/>
      <c r="M5" s="14"/>
      <c r="N5" s="12" t="s">
        <v>193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67" t="s">
        <v>58</v>
      </c>
      <c r="K6" s="168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199</v>
      </c>
      <c r="U6" s="11" t="s">
        <v>66</v>
      </c>
      <c r="V6" s="11" t="s">
        <v>67</v>
      </c>
      <c r="W6" s="11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69" t="s">
        <v>57</v>
      </c>
      <c r="K7" s="17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2" t="s">
        <v>57</v>
      </c>
      <c r="K8" s="62" t="s">
        <v>274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1">
        <v>21</v>
      </c>
      <c r="V9" s="35">
        <v>22</v>
      </c>
      <c r="W9" s="21">
        <v>23</v>
      </c>
    </row>
    <row r="10" ht="21.75" customHeight="1" spans="1:23">
      <c r="A10" s="22" t="s">
        <v>275</v>
      </c>
      <c r="B10" s="250" t="s">
        <v>276</v>
      </c>
      <c r="C10" s="23" t="s">
        <v>277</v>
      </c>
      <c r="D10" s="164" t="s">
        <v>69</v>
      </c>
      <c r="E10" s="22" t="s">
        <v>164</v>
      </c>
      <c r="F10" s="22" t="s">
        <v>101</v>
      </c>
      <c r="G10" s="22" t="s">
        <v>231</v>
      </c>
      <c r="H10" s="22" t="s">
        <v>232</v>
      </c>
      <c r="I10" s="25">
        <v>50000</v>
      </c>
      <c r="J10" s="25">
        <v>50000</v>
      </c>
      <c r="K10" s="25">
        <v>50000</v>
      </c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</row>
    <row r="11" ht="18.75" customHeight="1" spans="1:23">
      <c r="A11" s="22" t="s">
        <v>275</v>
      </c>
      <c r="B11" s="250" t="s">
        <v>276</v>
      </c>
      <c r="C11" s="23" t="s">
        <v>277</v>
      </c>
      <c r="D11" s="164" t="s">
        <v>69</v>
      </c>
      <c r="E11" s="22" t="s">
        <v>164</v>
      </c>
      <c r="F11" s="22" t="s">
        <v>101</v>
      </c>
      <c r="G11" s="22" t="s">
        <v>278</v>
      </c>
      <c r="H11" s="22" t="s">
        <v>279</v>
      </c>
      <c r="I11" s="25">
        <v>690000</v>
      </c>
      <c r="J11" s="25">
        <v>690000</v>
      </c>
      <c r="K11" s="25">
        <v>690000</v>
      </c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</row>
    <row r="12" ht="18.75" customHeight="1" spans="1:23">
      <c r="A12" s="22" t="s">
        <v>275</v>
      </c>
      <c r="B12" s="250" t="s">
        <v>276</v>
      </c>
      <c r="C12" s="23" t="s">
        <v>277</v>
      </c>
      <c r="D12" s="164" t="s">
        <v>69</v>
      </c>
      <c r="E12" s="22" t="s">
        <v>164</v>
      </c>
      <c r="F12" s="22" t="s">
        <v>101</v>
      </c>
      <c r="G12" s="22" t="s">
        <v>280</v>
      </c>
      <c r="H12" s="22" t="s">
        <v>281</v>
      </c>
      <c r="I12" s="25">
        <v>370000</v>
      </c>
      <c r="J12" s="25">
        <v>370000</v>
      </c>
      <c r="K12" s="25">
        <v>370000</v>
      </c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</row>
    <row r="13" ht="18.75" customHeight="1" spans="1:23">
      <c r="A13" s="22" t="s">
        <v>275</v>
      </c>
      <c r="B13" s="251" t="s">
        <v>282</v>
      </c>
      <c r="C13" s="23" t="s">
        <v>283</v>
      </c>
      <c r="D13" s="164" t="s">
        <v>69</v>
      </c>
      <c r="E13" s="22" t="s">
        <v>164</v>
      </c>
      <c r="F13" s="22" t="s">
        <v>101</v>
      </c>
      <c r="G13" s="22" t="s">
        <v>224</v>
      </c>
      <c r="H13" s="22" t="s">
        <v>203</v>
      </c>
      <c r="I13" s="25">
        <v>930000</v>
      </c>
      <c r="J13" s="25">
        <v>930000</v>
      </c>
      <c r="K13" s="25">
        <v>930000</v>
      </c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</row>
    <row r="14" ht="18.75" customHeight="1" spans="1:23">
      <c r="A14" s="22" t="s">
        <v>275</v>
      </c>
      <c r="B14" s="251" t="s">
        <v>282</v>
      </c>
      <c r="C14" s="23" t="s">
        <v>283</v>
      </c>
      <c r="D14" s="164" t="s">
        <v>69</v>
      </c>
      <c r="E14" s="22" t="s">
        <v>164</v>
      </c>
      <c r="F14" s="22" t="s">
        <v>101</v>
      </c>
      <c r="G14" s="22" t="s">
        <v>278</v>
      </c>
      <c r="H14" s="22" t="s">
        <v>279</v>
      </c>
      <c r="I14" s="25">
        <v>60000</v>
      </c>
      <c r="J14" s="25">
        <v>60000</v>
      </c>
      <c r="K14" s="25">
        <v>60000</v>
      </c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</row>
    <row r="15" ht="18.75" customHeight="1" spans="1:23">
      <c r="A15" s="22" t="s">
        <v>275</v>
      </c>
      <c r="B15" s="251" t="s">
        <v>282</v>
      </c>
      <c r="C15" s="23" t="s">
        <v>283</v>
      </c>
      <c r="D15" s="164" t="s">
        <v>69</v>
      </c>
      <c r="E15" s="22" t="s">
        <v>164</v>
      </c>
      <c r="F15" s="22" t="s">
        <v>101</v>
      </c>
      <c r="G15" s="22" t="s">
        <v>231</v>
      </c>
      <c r="H15" s="22" t="s">
        <v>232</v>
      </c>
      <c r="I15" s="25">
        <v>1090892</v>
      </c>
      <c r="J15" s="25">
        <v>1090892</v>
      </c>
      <c r="K15" s="25">
        <v>1090892</v>
      </c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</row>
    <row r="16" ht="18.75" customHeight="1" spans="1:23">
      <c r="A16" s="22" t="s">
        <v>275</v>
      </c>
      <c r="B16" s="251" t="s">
        <v>282</v>
      </c>
      <c r="C16" s="23" t="s">
        <v>283</v>
      </c>
      <c r="D16" s="164" t="s">
        <v>69</v>
      </c>
      <c r="E16" s="22" t="s">
        <v>164</v>
      </c>
      <c r="F16" s="22" t="s">
        <v>101</v>
      </c>
      <c r="G16" s="22" t="s">
        <v>284</v>
      </c>
      <c r="H16" s="22" t="s">
        <v>285</v>
      </c>
      <c r="I16" s="25">
        <v>45000</v>
      </c>
      <c r="J16" s="25">
        <v>45000</v>
      </c>
      <c r="K16" s="25">
        <v>45000</v>
      </c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</row>
    <row r="17" ht="18.75" customHeight="1" spans="1:23">
      <c r="A17" s="22" t="s">
        <v>275</v>
      </c>
      <c r="B17" s="251" t="s">
        <v>282</v>
      </c>
      <c r="C17" s="23" t="s">
        <v>283</v>
      </c>
      <c r="D17" s="164" t="s">
        <v>69</v>
      </c>
      <c r="E17" s="22" t="s">
        <v>164</v>
      </c>
      <c r="F17" s="22" t="s">
        <v>101</v>
      </c>
      <c r="G17" s="22" t="s">
        <v>241</v>
      </c>
      <c r="H17" s="22" t="s">
        <v>242</v>
      </c>
      <c r="I17" s="25">
        <v>500000</v>
      </c>
      <c r="J17" s="25">
        <v>500000</v>
      </c>
      <c r="K17" s="25">
        <v>500000</v>
      </c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</row>
    <row r="18" ht="18.75" customHeight="1" spans="1:23">
      <c r="A18" s="22" t="s">
        <v>275</v>
      </c>
      <c r="B18" s="251" t="s">
        <v>282</v>
      </c>
      <c r="C18" s="23" t="s">
        <v>283</v>
      </c>
      <c r="D18" s="164" t="s">
        <v>69</v>
      </c>
      <c r="E18" s="22" t="s">
        <v>164</v>
      </c>
      <c r="F18" s="22" t="s">
        <v>101</v>
      </c>
      <c r="G18" s="22" t="s">
        <v>239</v>
      </c>
      <c r="H18" s="22" t="s">
        <v>240</v>
      </c>
      <c r="I18" s="25">
        <v>40000</v>
      </c>
      <c r="J18" s="25">
        <v>40000</v>
      </c>
      <c r="K18" s="25">
        <v>40000</v>
      </c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</row>
    <row r="19" ht="18.75" customHeight="1" spans="1:23">
      <c r="A19" s="22" t="s">
        <v>275</v>
      </c>
      <c r="B19" s="251" t="s">
        <v>282</v>
      </c>
      <c r="C19" s="23" t="s">
        <v>283</v>
      </c>
      <c r="D19" s="164" t="s">
        <v>69</v>
      </c>
      <c r="E19" s="22" t="s">
        <v>164</v>
      </c>
      <c r="F19" s="22" t="s">
        <v>101</v>
      </c>
      <c r="G19" s="22" t="s">
        <v>280</v>
      </c>
      <c r="H19" s="22" t="s">
        <v>281</v>
      </c>
      <c r="I19" s="25">
        <v>1550000</v>
      </c>
      <c r="J19" s="25">
        <v>1550000</v>
      </c>
      <c r="K19" s="25">
        <v>1550000</v>
      </c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</row>
    <row r="20" ht="18.75" customHeight="1" spans="1:23">
      <c r="A20" s="22" t="s">
        <v>275</v>
      </c>
      <c r="B20" s="251" t="s">
        <v>286</v>
      </c>
      <c r="C20" s="23" t="s">
        <v>287</v>
      </c>
      <c r="D20" s="164" t="s">
        <v>69</v>
      </c>
      <c r="E20" s="22" t="s">
        <v>164</v>
      </c>
      <c r="F20" s="22" t="s">
        <v>101</v>
      </c>
      <c r="G20" s="22" t="s">
        <v>241</v>
      </c>
      <c r="H20" s="22" t="s">
        <v>242</v>
      </c>
      <c r="I20" s="25">
        <v>200000</v>
      </c>
      <c r="J20" s="25">
        <v>200000</v>
      </c>
      <c r="K20" s="25">
        <v>200000</v>
      </c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</row>
    <row r="21" ht="18.75" customHeight="1" spans="1:23">
      <c r="A21" s="22" t="s">
        <v>275</v>
      </c>
      <c r="B21" s="251" t="s">
        <v>286</v>
      </c>
      <c r="C21" s="23" t="s">
        <v>287</v>
      </c>
      <c r="D21" s="164" t="s">
        <v>69</v>
      </c>
      <c r="E21" s="22" t="s">
        <v>164</v>
      </c>
      <c r="F21" s="22" t="s">
        <v>101</v>
      </c>
      <c r="G21" s="22" t="s">
        <v>278</v>
      </c>
      <c r="H21" s="22" t="s">
        <v>279</v>
      </c>
      <c r="I21" s="25">
        <v>200000</v>
      </c>
      <c r="J21" s="25">
        <v>200000</v>
      </c>
      <c r="K21" s="25">
        <v>200000</v>
      </c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</row>
    <row r="22" ht="18.75" customHeight="1" spans="1:23">
      <c r="A22" s="22" t="s">
        <v>275</v>
      </c>
      <c r="B22" s="251" t="s">
        <v>286</v>
      </c>
      <c r="C22" s="23" t="s">
        <v>287</v>
      </c>
      <c r="D22" s="164" t="s">
        <v>69</v>
      </c>
      <c r="E22" s="22" t="s">
        <v>164</v>
      </c>
      <c r="F22" s="22" t="s">
        <v>101</v>
      </c>
      <c r="G22" s="22" t="s">
        <v>243</v>
      </c>
      <c r="H22" s="22" t="s">
        <v>244</v>
      </c>
      <c r="I22" s="25">
        <v>200000</v>
      </c>
      <c r="J22" s="25">
        <v>200000</v>
      </c>
      <c r="K22" s="25">
        <v>200000</v>
      </c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</row>
    <row r="23" ht="18.75" customHeight="1" spans="1:23">
      <c r="A23" s="22" t="s">
        <v>275</v>
      </c>
      <c r="B23" s="251" t="s">
        <v>286</v>
      </c>
      <c r="C23" s="23" t="s">
        <v>287</v>
      </c>
      <c r="D23" s="164" t="s">
        <v>69</v>
      </c>
      <c r="E23" s="22" t="s">
        <v>164</v>
      </c>
      <c r="F23" s="22" t="s">
        <v>101</v>
      </c>
      <c r="G23" s="22" t="s">
        <v>280</v>
      </c>
      <c r="H23" s="22" t="s">
        <v>281</v>
      </c>
      <c r="I23" s="25">
        <v>1150000</v>
      </c>
      <c r="J23" s="25">
        <v>1150000</v>
      </c>
      <c r="K23" s="25">
        <v>1150000</v>
      </c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</row>
    <row r="24" ht="18.75" customHeight="1" spans="1:23">
      <c r="A24" s="22" t="s">
        <v>288</v>
      </c>
      <c r="B24" s="251" t="s">
        <v>289</v>
      </c>
      <c r="C24" s="23" t="s">
        <v>290</v>
      </c>
      <c r="D24" s="164" t="s">
        <v>69</v>
      </c>
      <c r="E24" s="22" t="s">
        <v>164</v>
      </c>
      <c r="F24" s="22" t="s">
        <v>101</v>
      </c>
      <c r="G24" s="22" t="s">
        <v>241</v>
      </c>
      <c r="H24" s="22" t="s">
        <v>242</v>
      </c>
      <c r="I24" s="25">
        <v>750000</v>
      </c>
      <c r="J24" s="25">
        <v>750000</v>
      </c>
      <c r="K24" s="25">
        <v>750000</v>
      </c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</row>
    <row r="25" ht="18.75" customHeight="1" spans="1:23">
      <c r="A25" s="22" t="s">
        <v>291</v>
      </c>
      <c r="B25" s="251" t="s">
        <v>292</v>
      </c>
      <c r="C25" s="23" t="s">
        <v>293</v>
      </c>
      <c r="D25" s="164" t="s">
        <v>69</v>
      </c>
      <c r="E25" s="22" t="s">
        <v>163</v>
      </c>
      <c r="F25" s="22" t="s">
        <v>100</v>
      </c>
      <c r="G25" s="22" t="s">
        <v>220</v>
      </c>
      <c r="H25" s="22" t="s">
        <v>221</v>
      </c>
      <c r="I25" s="25">
        <v>70203.22</v>
      </c>
      <c r="J25" s="25">
        <v>70203.22</v>
      </c>
      <c r="K25" s="25">
        <v>70203.22</v>
      </c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</row>
    <row r="26" ht="18.75" customHeight="1" spans="1:23">
      <c r="A26" s="22" t="s">
        <v>291</v>
      </c>
      <c r="B26" s="251" t="s">
        <v>294</v>
      </c>
      <c r="C26" s="23" t="s">
        <v>295</v>
      </c>
      <c r="D26" s="164" t="s">
        <v>69</v>
      </c>
      <c r="E26" s="22" t="s">
        <v>163</v>
      </c>
      <c r="F26" s="22" t="s">
        <v>100</v>
      </c>
      <c r="G26" s="22" t="s">
        <v>231</v>
      </c>
      <c r="H26" s="22" t="s">
        <v>232</v>
      </c>
      <c r="I26" s="25">
        <v>30000</v>
      </c>
      <c r="J26" s="25">
        <v>30000</v>
      </c>
      <c r="K26" s="25">
        <v>30000</v>
      </c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</row>
    <row r="27" ht="18.75" customHeight="1" spans="1:23">
      <c r="A27" s="166" t="s">
        <v>173</v>
      </c>
      <c r="B27" s="165"/>
      <c r="C27" s="165"/>
      <c r="D27" s="165"/>
      <c r="E27" s="165"/>
      <c r="F27" s="165"/>
      <c r="G27" s="165"/>
      <c r="H27" s="165"/>
      <c r="I27" s="172">
        <v>7926095.22</v>
      </c>
      <c r="J27" s="172">
        <v>7926095.22</v>
      </c>
      <c r="K27" s="172">
        <v>7926095.22</v>
      </c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</row>
  </sheetData>
  <mergeCells count="28">
    <mergeCell ref="A3:W3"/>
    <mergeCell ref="A4:H4"/>
    <mergeCell ref="J5:M5"/>
    <mergeCell ref="N5:P5"/>
    <mergeCell ref="R5:W5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4"/>
  <sheetViews>
    <sheetView showZeros="0" zoomScale="80" zoomScaleNormal="80" workbookViewId="0">
      <pane ySplit="1" topLeftCell="A56" activePane="bottomLeft" state="frozen"/>
      <selection/>
      <selection pane="bottomLeft" activeCell="G30" sqref="G30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76"/>
      <c r="B1" s="76"/>
      <c r="C1" s="76"/>
      <c r="D1" s="76"/>
      <c r="E1" s="76"/>
      <c r="F1" s="76"/>
      <c r="G1" s="76"/>
      <c r="H1" s="76"/>
      <c r="I1" s="76"/>
      <c r="J1" s="76"/>
    </row>
    <row r="2" ht="18" customHeight="1" spans="10:10">
      <c r="J2" s="139" t="s">
        <v>296</v>
      </c>
    </row>
    <row r="3" ht="39.75" customHeight="1" spans="1:10">
      <c r="A3" s="157" t="str">
        <f>"2025"&amp;"年部门项目支出绩效目标表"</f>
        <v>2025年部门项目支出绩效目标表</v>
      </c>
      <c r="B3" s="122"/>
      <c r="C3" s="122"/>
      <c r="D3" s="122"/>
      <c r="E3" s="122"/>
      <c r="F3" s="80"/>
      <c r="G3" s="122"/>
      <c r="H3" s="80"/>
      <c r="I3" s="80"/>
      <c r="J3" s="122"/>
    </row>
    <row r="4" ht="17.25" customHeight="1" spans="1:1">
      <c r="A4" s="136" t="str">
        <f>"单位名称："&amp;"中国共产党昆明市五华区委员会组织部"</f>
        <v>单位名称：中国共产党昆明市五华区委员会组织部</v>
      </c>
    </row>
    <row r="5" ht="44.25" customHeight="1" spans="1:10">
      <c r="A5" s="158" t="s">
        <v>186</v>
      </c>
      <c r="B5" s="158" t="s">
        <v>297</v>
      </c>
      <c r="C5" s="158" t="s">
        <v>298</v>
      </c>
      <c r="D5" s="158" t="s">
        <v>299</v>
      </c>
      <c r="E5" s="158" t="s">
        <v>300</v>
      </c>
      <c r="F5" s="159" t="s">
        <v>301</v>
      </c>
      <c r="G5" s="158" t="s">
        <v>302</v>
      </c>
      <c r="H5" s="159" t="s">
        <v>303</v>
      </c>
      <c r="I5" s="159" t="s">
        <v>304</v>
      </c>
      <c r="J5" s="158" t="s">
        <v>305</v>
      </c>
    </row>
    <row r="6" ht="18.75" customHeight="1" spans="1:10">
      <c r="A6" s="160">
        <v>1</v>
      </c>
      <c r="B6" s="160">
        <v>2</v>
      </c>
      <c r="C6" s="160">
        <v>3</v>
      </c>
      <c r="D6" s="160">
        <v>4</v>
      </c>
      <c r="E6" s="160">
        <v>5</v>
      </c>
      <c r="F6" s="161">
        <v>6</v>
      </c>
      <c r="G6" s="160">
        <v>7</v>
      </c>
      <c r="H6" s="161">
        <v>8</v>
      </c>
      <c r="I6" s="161">
        <v>9</v>
      </c>
      <c r="J6" s="160">
        <v>10</v>
      </c>
    </row>
    <row r="7" ht="42" customHeight="1" spans="1:10">
      <c r="A7" s="162" t="s">
        <v>69</v>
      </c>
      <c r="B7" s="162"/>
      <c r="C7" s="162"/>
      <c r="D7" s="162"/>
      <c r="E7" s="162"/>
      <c r="F7" s="162"/>
      <c r="G7" s="162"/>
      <c r="H7" s="162"/>
      <c r="I7" s="162"/>
      <c r="J7" s="162"/>
    </row>
    <row r="8" ht="42" customHeight="1" spans="1:10">
      <c r="A8" s="162" t="s">
        <v>290</v>
      </c>
      <c r="B8" s="162" t="s">
        <v>306</v>
      </c>
      <c r="C8" s="162" t="s">
        <v>307</v>
      </c>
      <c r="D8" s="162" t="s">
        <v>308</v>
      </c>
      <c r="E8" s="162" t="s">
        <v>309</v>
      </c>
      <c r="F8" s="162" t="s">
        <v>310</v>
      </c>
      <c r="G8" s="162" t="s">
        <v>311</v>
      </c>
      <c r="H8" s="162" t="s">
        <v>312</v>
      </c>
      <c r="I8" s="162" t="s">
        <v>313</v>
      </c>
      <c r="J8" s="162" t="s">
        <v>314</v>
      </c>
    </row>
    <row r="9" customHeight="1" spans="1:10">
      <c r="A9" s="162" t="s">
        <v>290</v>
      </c>
      <c r="B9" s="162" t="s">
        <v>306</v>
      </c>
      <c r="C9" s="162" t="s">
        <v>307</v>
      </c>
      <c r="D9" s="162" t="s">
        <v>308</v>
      </c>
      <c r="E9" s="162" t="s">
        <v>315</v>
      </c>
      <c r="F9" s="162" t="s">
        <v>310</v>
      </c>
      <c r="G9" s="162" t="s">
        <v>82</v>
      </c>
      <c r="H9" s="162" t="s">
        <v>312</v>
      </c>
      <c r="I9" s="162" t="s">
        <v>313</v>
      </c>
      <c r="J9" s="162" t="s">
        <v>316</v>
      </c>
    </row>
    <row r="10" customHeight="1" spans="1:10">
      <c r="A10" s="162" t="s">
        <v>290</v>
      </c>
      <c r="B10" s="162" t="s">
        <v>306</v>
      </c>
      <c r="C10" s="162" t="s">
        <v>307</v>
      </c>
      <c r="D10" s="162" t="s">
        <v>308</v>
      </c>
      <c r="E10" s="162" t="s">
        <v>317</v>
      </c>
      <c r="F10" s="162" t="s">
        <v>318</v>
      </c>
      <c r="G10" s="162" t="s">
        <v>319</v>
      </c>
      <c r="H10" s="162" t="s">
        <v>320</v>
      </c>
      <c r="I10" s="162" t="s">
        <v>313</v>
      </c>
      <c r="J10" s="162" t="s">
        <v>321</v>
      </c>
    </row>
    <row r="11" customHeight="1" spans="1:10">
      <c r="A11" s="162" t="s">
        <v>290</v>
      </c>
      <c r="B11" s="162" t="s">
        <v>306</v>
      </c>
      <c r="C11" s="162" t="s">
        <v>307</v>
      </c>
      <c r="D11" s="162" t="s">
        <v>322</v>
      </c>
      <c r="E11" s="162" t="s">
        <v>323</v>
      </c>
      <c r="F11" s="162" t="s">
        <v>310</v>
      </c>
      <c r="G11" s="162" t="s">
        <v>324</v>
      </c>
      <c r="H11" s="162" t="s">
        <v>325</v>
      </c>
      <c r="I11" s="162" t="s">
        <v>313</v>
      </c>
      <c r="J11" s="162" t="s">
        <v>326</v>
      </c>
    </row>
    <row r="12" customHeight="1" spans="1:10">
      <c r="A12" s="162" t="s">
        <v>290</v>
      </c>
      <c r="B12" s="162" t="s">
        <v>306</v>
      </c>
      <c r="C12" s="162" t="s">
        <v>307</v>
      </c>
      <c r="D12" s="162" t="s">
        <v>322</v>
      </c>
      <c r="E12" s="162" t="s">
        <v>327</v>
      </c>
      <c r="F12" s="162" t="s">
        <v>310</v>
      </c>
      <c r="G12" s="162" t="s">
        <v>324</v>
      </c>
      <c r="H12" s="162" t="s">
        <v>325</v>
      </c>
      <c r="I12" s="162" t="s">
        <v>313</v>
      </c>
      <c r="J12" s="162" t="s">
        <v>328</v>
      </c>
    </row>
    <row r="13" customHeight="1" spans="1:10">
      <c r="A13" s="162" t="s">
        <v>290</v>
      </c>
      <c r="B13" s="162" t="s">
        <v>306</v>
      </c>
      <c r="C13" s="162" t="s">
        <v>307</v>
      </c>
      <c r="D13" s="162" t="s">
        <v>322</v>
      </c>
      <c r="E13" s="162" t="s">
        <v>329</v>
      </c>
      <c r="F13" s="162" t="s">
        <v>310</v>
      </c>
      <c r="G13" s="162" t="s">
        <v>324</v>
      </c>
      <c r="H13" s="162" t="s">
        <v>325</v>
      </c>
      <c r="I13" s="162" t="s">
        <v>313</v>
      </c>
      <c r="J13" s="162" t="s">
        <v>330</v>
      </c>
    </row>
    <row r="14" customHeight="1" spans="1:10">
      <c r="A14" s="162" t="s">
        <v>290</v>
      </c>
      <c r="B14" s="162" t="s">
        <v>306</v>
      </c>
      <c r="C14" s="162" t="s">
        <v>307</v>
      </c>
      <c r="D14" s="162" t="s">
        <v>331</v>
      </c>
      <c r="E14" s="162" t="s">
        <v>332</v>
      </c>
      <c r="F14" s="162" t="s">
        <v>310</v>
      </c>
      <c r="G14" s="162" t="s">
        <v>324</v>
      </c>
      <c r="H14" s="162" t="s">
        <v>325</v>
      </c>
      <c r="I14" s="162" t="s">
        <v>313</v>
      </c>
      <c r="J14" s="162" t="s">
        <v>333</v>
      </c>
    </row>
    <row r="15" customHeight="1" spans="1:10">
      <c r="A15" s="162" t="s">
        <v>290</v>
      </c>
      <c r="B15" s="162" t="s">
        <v>306</v>
      </c>
      <c r="C15" s="162" t="s">
        <v>307</v>
      </c>
      <c r="D15" s="162" t="s">
        <v>334</v>
      </c>
      <c r="E15" s="162" t="s">
        <v>335</v>
      </c>
      <c r="F15" s="162" t="s">
        <v>336</v>
      </c>
      <c r="G15" s="162" t="s">
        <v>337</v>
      </c>
      <c r="H15" s="162" t="s">
        <v>338</v>
      </c>
      <c r="I15" s="162" t="s">
        <v>313</v>
      </c>
      <c r="J15" s="162" t="s">
        <v>339</v>
      </c>
    </row>
    <row r="16" customHeight="1" spans="1:10">
      <c r="A16" s="162" t="s">
        <v>290</v>
      </c>
      <c r="B16" s="162" t="s">
        <v>306</v>
      </c>
      <c r="C16" s="162" t="s">
        <v>340</v>
      </c>
      <c r="D16" s="162" t="s">
        <v>341</v>
      </c>
      <c r="E16" s="162" t="s">
        <v>342</v>
      </c>
      <c r="F16" s="162" t="s">
        <v>318</v>
      </c>
      <c r="G16" s="162" t="s">
        <v>343</v>
      </c>
      <c r="H16" s="162" t="s">
        <v>344</v>
      </c>
      <c r="I16" s="162" t="s">
        <v>345</v>
      </c>
      <c r="J16" s="162" t="s">
        <v>346</v>
      </c>
    </row>
    <row r="17" customHeight="1" spans="1:10">
      <c r="A17" s="162" t="s">
        <v>290</v>
      </c>
      <c r="B17" s="162" t="s">
        <v>306</v>
      </c>
      <c r="C17" s="162" t="s">
        <v>340</v>
      </c>
      <c r="D17" s="162" t="s">
        <v>341</v>
      </c>
      <c r="E17" s="162" t="s">
        <v>347</v>
      </c>
      <c r="F17" s="162" t="s">
        <v>318</v>
      </c>
      <c r="G17" s="162" t="s">
        <v>343</v>
      </c>
      <c r="H17" s="162" t="s">
        <v>344</v>
      </c>
      <c r="I17" s="162" t="s">
        <v>345</v>
      </c>
      <c r="J17" s="162" t="s">
        <v>348</v>
      </c>
    </row>
    <row r="18" customHeight="1" spans="1:10">
      <c r="A18" s="162" t="s">
        <v>290</v>
      </c>
      <c r="B18" s="162" t="s">
        <v>306</v>
      </c>
      <c r="C18" s="162" t="s">
        <v>340</v>
      </c>
      <c r="D18" s="162" t="s">
        <v>349</v>
      </c>
      <c r="E18" s="162" t="s">
        <v>342</v>
      </c>
      <c r="F18" s="162" t="s">
        <v>318</v>
      </c>
      <c r="G18" s="162" t="s">
        <v>350</v>
      </c>
      <c r="H18" s="162" t="s">
        <v>344</v>
      </c>
      <c r="I18" s="162" t="s">
        <v>345</v>
      </c>
      <c r="J18" s="162" t="s">
        <v>351</v>
      </c>
    </row>
    <row r="19" customHeight="1" spans="1:10">
      <c r="A19" s="162" t="s">
        <v>290</v>
      </c>
      <c r="B19" s="162" t="s">
        <v>306</v>
      </c>
      <c r="C19" s="162" t="s">
        <v>352</v>
      </c>
      <c r="D19" s="162" t="s">
        <v>353</v>
      </c>
      <c r="E19" s="162" t="s">
        <v>354</v>
      </c>
      <c r="F19" s="162" t="s">
        <v>310</v>
      </c>
      <c r="G19" s="162" t="s">
        <v>324</v>
      </c>
      <c r="H19" s="162" t="s">
        <v>325</v>
      </c>
      <c r="I19" s="162" t="s">
        <v>313</v>
      </c>
      <c r="J19" s="162" t="s">
        <v>355</v>
      </c>
    </row>
    <row r="20" customHeight="1" spans="1:10">
      <c r="A20" s="162" t="s">
        <v>290</v>
      </c>
      <c r="B20" s="162" t="s">
        <v>306</v>
      </c>
      <c r="C20" s="162" t="s">
        <v>352</v>
      </c>
      <c r="D20" s="162" t="s">
        <v>353</v>
      </c>
      <c r="E20" s="162" t="s">
        <v>356</v>
      </c>
      <c r="F20" s="162" t="s">
        <v>310</v>
      </c>
      <c r="G20" s="162" t="s">
        <v>324</v>
      </c>
      <c r="H20" s="162" t="s">
        <v>325</v>
      </c>
      <c r="I20" s="162" t="s">
        <v>313</v>
      </c>
      <c r="J20" s="162" t="s">
        <v>357</v>
      </c>
    </row>
    <row r="21" customHeight="1" spans="1:10">
      <c r="A21" s="162" t="s">
        <v>293</v>
      </c>
      <c r="B21" s="162" t="s">
        <v>358</v>
      </c>
      <c r="C21" s="162" t="s">
        <v>307</v>
      </c>
      <c r="D21" s="162" t="s">
        <v>308</v>
      </c>
      <c r="E21" s="162" t="s">
        <v>359</v>
      </c>
      <c r="F21" s="162" t="s">
        <v>318</v>
      </c>
      <c r="G21" s="162" t="s">
        <v>360</v>
      </c>
      <c r="H21" s="162" t="s">
        <v>361</v>
      </c>
      <c r="I21" s="162" t="s">
        <v>313</v>
      </c>
      <c r="J21" s="162" t="s">
        <v>362</v>
      </c>
    </row>
    <row r="22" customHeight="1" spans="1:10">
      <c r="A22" s="162" t="s">
        <v>293</v>
      </c>
      <c r="B22" s="162" t="s">
        <v>358</v>
      </c>
      <c r="C22" s="162" t="s">
        <v>340</v>
      </c>
      <c r="D22" s="162" t="s">
        <v>341</v>
      </c>
      <c r="E22" s="162" t="s">
        <v>363</v>
      </c>
      <c r="F22" s="162" t="s">
        <v>318</v>
      </c>
      <c r="G22" s="162" t="s">
        <v>364</v>
      </c>
      <c r="H22" s="162" t="s">
        <v>344</v>
      </c>
      <c r="I22" s="162" t="s">
        <v>345</v>
      </c>
      <c r="J22" s="162" t="s">
        <v>365</v>
      </c>
    </row>
    <row r="23" customHeight="1" spans="1:10">
      <c r="A23" s="162" t="s">
        <v>293</v>
      </c>
      <c r="B23" s="162" t="s">
        <v>358</v>
      </c>
      <c r="C23" s="162" t="s">
        <v>352</v>
      </c>
      <c r="D23" s="162" t="s">
        <v>353</v>
      </c>
      <c r="E23" s="162" t="s">
        <v>366</v>
      </c>
      <c r="F23" s="162" t="s">
        <v>310</v>
      </c>
      <c r="G23" s="162" t="s">
        <v>324</v>
      </c>
      <c r="H23" s="162" t="s">
        <v>325</v>
      </c>
      <c r="I23" s="162" t="s">
        <v>313</v>
      </c>
      <c r="J23" s="162" t="s">
        <v>367</v>
      </c>
    </row>
    <row r="24" customHeight="1" spans="1:10">
      <c r="A24" s="162" t="s">
        <v>293</v>
      </c>
      <c r="B24" s="162" t="s">
        <v>358</v>
      </c>
      <c r="C24" s="162" t="s">
        <v>352</v>
      </c>
      <c r="D24" s="162" t="s">
        <v>353</v>
      </c>
      <c r="E24" s="162" t="s">
        <v>368</v>
      </c>
      <c r="F24" s="162" t="s">
        <v>310</v>
      </c>
      <c r="G24" s="162" t="s">
        <v>324</v>
      </c>
      <c r="H24" s="162" t="s">
        <v>325</v>
      </c>
      <c r="I24" s="162" t="s">
        <v>345</v>
      </c>
      <c r="J24" s="162" t="s">
        <v>369</v>
      </c>
    </row>
    <row r="25" customHeight="1" spans="1:10">
      <c r="A25" s="162" t="s">
        <v>295</v>
      </c>
      <c r="B25" s="162" t="s">
        <v>370</v>
      </c>
      <c r="C25" s="162" t="s">
        <v>307</v>
      </c>
      <c r="D25" s="162" t="s">
        <v>308</v>
      </c>
      <c r="E25" s="162" t="s">
        <v>371</v>
      </c>
      <c r="F25" s="162" t="s">
        <v>336</v>
      </c>
      <c r="G25" s="162" t="s">
        <v>87</v>
      </c>
      <c r="H25" s="162" t="s">
        <v>361</v>
      </c>
      <c r="I25" s="162" t="s">
        <v>313</v>
      </c>
      <c r="J25" s="162" t="s">
        <v>372</v>
      </c>
    </row>
    <row r="26" customHeight="1" spans="1:10">
      <c r="A26" s="162" t="s">
        <v>295</v>
      </c>
      <c r="B26" s="162" t="s">
        <v>370</v>
      </c>
      <c r="C26" s="162" t="s">
        <v>340</v>
      </c>
      <c r="D26" s="162" t="s">
        <v>341</v>
      </c>
      <c r="E26" s="162" t="s">
        <v>363</v>
      </c>
      <c r="F26" s="162" t="s">
        <v>318</v>
      </c>
      <c r="G26" s="162" t="s">
        <v>364</v>
      </c>
      <c r="H26" s="162" t="s">
        <v>344</v>
      </c>
      <c r="I26" s="162" t="s">
        <v>345</v>
      </c>
      <c r="J26" s="162" t="s">
        <v>373</v>
      </c>
    </row>
    <row r="27" customHeight="1" spans="1:10">
      <c r="A27" s="162" t="s">
        <v>295</v>
      </c>
      <c r="B27" s="162" t="s">
        <v>370</v>
      </c>
      <c r="C27" s="162" t="s">
        <v>352</v>
      </c>
      <c r="D27" s="162" t="s">
        <v>353</v>
      </c>
      <c r="E27" s="162" t="s">
        <v>366</v>
      </c>
      <c r="F27" s="162" t="s">
        <v>310</v>
      </c>
      <c r="G27" s="162" t="s">
        <v>324</v>
      </c>
      <c r="H27" s="162" t="s">
        <v>325</v>
      </c>
      <c r="I27" s="162" t="s">
        <v>313</v>
      </c>
      <c r="J27" s="162" t="s">
        <v>374</v>
      </c>
    </row>
    <row r="28" customHeight="1" spans="1:10">
      <c r="A28" s="162" t="s">
        <v>295</v>
      </c>
      <c r="B28" s="162" t="s">
        <v>370</v>
      </c>
      <c r="C28" s="162" t="s">
        <v>352</v>
      </c>
      <c r="D28" s="162" t="s">
        <v>353</v>
      </c>
      <c r="E28" s="162" t="s">
        <v>368</v>
      </c>
      <c r="F28" s="162" t="s">
        <v>310</v>
      </c>
      <c r="G28" s="162" t="s">
        <v>324</v>
      </c>
      <c r="H28" s="162" t="s">
        <v>325</v>
      </c>
      <c r="I28" s="162" t="s">
        <v>313</v>
      </c>
      <c r="J28" s="162" t="s">
        <v>375</v>
      </c>
    </row>
    <row r="29" customHeight="1" spans="1:10">
      <c r="A29" s="162" t="s">
        <v>287</v>
      </c>
      <c r="B29" s="162" t="s">
        <v>376</v>
      </c>
      <c r="C29" s="162" t="s">
        <v>307</v>
      </c>
      <c r="D29" s="162" t="s">
        <v>308</v>
      </c>
      <c r="E29" s="162" t="s">
        <v>377</v>
      </c>
      <c r="F29" s="162" t="s">
        <v>310</v>
      </c>
      <c r="G29" s="162" t="s">
        <v>82</v>
      </c>
      <c r="H29" s="162" t="s">
        <v>378</v>
      </c>
      <c r="I29" s="162" t="s">
        <v>313</v>
      </c>
      <c r="J29" s="162" t="s">
        <v>379</v>
      </c>
    </row>
    <row r="30" customHeight="1" spans="1:10">
      <c r="A30" s="162" t="s">
        <v>287</v>
      </c>
      <c r="B30" s="162" t="s">
        <v>376</v>
      </c>
      <c r="C30" s="162" t="s">
        <v>307</v>
      </c>
      <c r="D30" s="162" t="s">
        <v>308</v>
      </c>
      <c r="E30" s="162" t="s">
        <v>380</v>
      </c>
      <c r="F30" s="162" t="s">
        <v>310</v>
      </c>
      <c r="G30" s="162" t="s">
        <v>82</v>
      </c>
      <c r="H30" s="162" t="s">
        <v>378</v>
      </c>
      <c r="I30" s="162" t="s">
        <v>313</v>
      </c>
      <c r="J30" s="162" t="s">
        <v>381</v>
      </c>
    </row>
    <row r="31" customHeight="1" spans="1:10">
      <c r="A31" s="162" t="s">
        <v>287</v>
      </c>
      <c r="B31" s="162" t="s">
        <v>376</v>
      </c>
      <c r="C31" s="162" t="s">
        <v>307</v>
      </c>
      <c r="D31" s="162" t="s">
        <v>308</v>
      </c>
      <c r="E31" s="162" t="s">
        <v>382</v>
      </c>
      <c r="F31" s="162" t="s">
        <v>318</v>
      </c>
      <c r="G31" s="162" t="s">
        <v>383</v>
      </c>
      <c r="H31" s="162" t="s">
        <v>361</v>
      </c>
      <c r="I31" s="162" t="s">
        <v>313</v>
      </c>
      <c r="J31" s="162" t="s">
        <v>384</v>
      </c>
    </row>
    <row r="32" customHeight="1" spans="1:10">
      <c r="A32" s="162" t="s">
        <v>287</v>
      </c>
      <c r="B32" s="162" t="s">
        <v>376</v>
      </c>
      <c r="C32" s="162" t="s">
        <v>307</v>
      </c>
      <c r="D32" s="162" t="s">
        <v>308</v>
      </c>
      <c r="E32" s="162" t="s">
        <v>385</v>
      </c>
      <c r="F32" s="162" t="s">
        <v>310</v>
      </c>
      <c r="G32" s="162" t="s">
        <v>82</v>
      </c>
      <c r="H32" s="162" t="s">
        <v>378</v>
      </c>
      <c r="I32" s="162" t="s">
        <v>313</v>
      </c>
      <c r="J32" s="162" t="s">
        <v>386</v>
      </c>
    </row>
    <row r="33" customHeight="1" spans="1:10">
      <c r="A33" s="162" t="s">
        <v>287</v>
      </c>
      <c r="B33" s="162" t="s">
        <v>376</v>
      </c>
      <c r="C33" s="162" t="s">
        <v>307</v>
      </c>
      <c r="D33" s="162" t="s">
        <v>308</v>
      </c>
      <c r="E33" s="162" t="s">
        <v>387</v>
      </c>
      <c r="F33" s="162" t="s">
        <v>310</v>
      </c>
      <c r="G33" s="162" t="s">
        <v>82</v>
      </c>
      <c r="H33" s="162" t="s">
        <v>388</v>
      </c>
      <c r="I33" s="162" t="s">
        <v>313</v>
      </c>
      <c r="J33" s="162" t="s">
        <v>389</v>
      </c>
    </row>
    <row r="34" customHeight="1" spans="1:10">
      <c r="A34" s="162" t="s">
        <v>287</v>
      </c>
      <c r="B34" s="162" t="s">
        <v>376</v>
      </c>
      <c r="C34" s="162" t="s">
        <v>307</v>
      </c>
      <c r="D34" s="162" t="s">
        <v>308</v>
      </c>
      <c r="E34" s="162" t="s">
        <v>390</v>
      </c>
      <c r="F34" s="162" t="s">
        <v>310</v>
      </c>
      <c r="G34" s="162" t="s">
        <v>82</v>
      </c>
      <c r="H34" s="162" t="s">
        <v>378</v>
      </c>
      <c r="I34" s="162" t="s">
        <v>313</v>
      </c>
      <c r="J34" s="162" t="s">
        <v>391</v>
      </c>
    </row>
    <row r="35" customHeight="1" spans="1:10">
      <c r="A35" s="162" t="s">
        <v>287</v>
      </c>
      <c r="B35" s="162" t="s">
        <v>376</v>
      </c>
      <c r="C35" s="162" t="s">
        <v>307</v>
      </c>
      <c r="D35" s="162" t="s">
        <v>308</v>
      </c>
      <c r="E35" s="162" t="s">
        <v>392</v>
      </c>
      <c r="F35" s="162" t="s">
        <v>336</v>
      </c>
      <c r="G35" s="162" t="s">
        <v>85</v>
      </c>
      <c r="H35" s="162" t="s">
        <v>388</v>
      </c>
      <c r="I35" s="162" t="s">
        <v>313</v>
      </c>
      <c r="J35" s="162" t="s">
        <v>393</v>
      </c>
    </row>
    <row r="36" customHeight="1" spans="1:10">
      <c r="A36" s="162" t="s">
        <v>287</v>
      </c>
      <c r="B36" s="162" t="s">
        <v>376</v>
      </c>
      <c r="C36" s="162" t="s">
        <v>307</v>
      </c>
      <c r="D36" s="162" t="s">
        <v>322</v>
      </c>
      <c r="E36" s="162" t="s">
        <v>394</v>
      </c>
      <c r="F36" s="162" t="s">
        <v>310</v>
      </c>
      <c r="G36" s="162" t="s">
        <v>324</v>
      </c>
      <c r="H36" s="162" t="s">
        <v>325</v>
      </c>
      <c r="I36" s="162" t="s">
        <v>313</v>
      </c>
      <c r="J36" s="162" t="s">
        <v>395</v>
      </c>
    </row>
    <row r="37" customHeight="1" spans="1:10">
      <c r="A37" s="162" t="s">
        <v>287</v>
      </c>
      <c r="B37" s="162" t="s">
        <v>376</v>
      </c>
      <c r="C37" s="162" t="s">
        <v>307</v>
      </c>
      <c r="D37" s="162" t="s">
        <v>322</v>
      </c>
      <c r="E37" s="162" t="s">
        <v>396</v>
      </c>
      <c r="F37" s="162" t="s">
        <v>310</v>
      </c>
      <c r="G37" s="162" t="s">
        <v>324</v>
      </c>
      <c r="H37" s="162" t="s">
        <v>325</v>
      </c>
      <c r="I37" s="162" t="s">
        <v>313</v>
      </c>
      <c r="J37" s="162" t="s">
        <v>397</v>
      </c>
    </row>
    <row r="38" customHeight="1" spans="1:10">
      <c r="A38" s="162" t="s">
        <v>287</v>
      </c>
      <c r="B38" s="162" t="s">
        <v>376</v>
      </c>
      <c r="C38" s="162" t="s">
        <v>307</v>
      </c>
      <c r="D38" s="162" t="s">
        <v>322</v>
      </c>
      <c r="E38" s="162" t="s">
        <v>398</v>
      </c>
      <c r="F38" s="162" t="s">
        <v>310</v>
      </c>
      <c r="G38" s="162" t="s">
        <v>324</v>
      </c>
      <c r="H38" s="162" t="s">
        <v>325</v>
      </c>
      <c r="I38" s="162" t="s">
        <v>313</v>
      </c>
      <c r="J38" s="162" t="s">
        <v>399</v>
      </c>
    </row>
    <row r="39" customHeight="1" spans="1:10">
      <c r="A39" s="162" t="s">
        <v>287</v>
      </c>
      <c r="B39" s="162" t="s">
        <v>376</v>
      </c>
      <c r="C39" s="162" t="s">
        <v>307</v>
      </c>
      <c r="D39" s="162" t="s">
        <v>322</v>
      </c>
      <c r="E39" s="162" t="s">
        <v>400</v>
      </c>
      <c r="F39" s="162" t="s">
        <v>310</v>
      </c>
      <c r="G39" s="162" t="s">
        <v>324</v>
      </c>
      <c r="H39" s="162" t="s">
        <v>325</v>
      </c>
      <c r="I39" s="162" t="s">
        <v>313</v>
      </c>
      <c r="J39" s="162" t="s">
        <v>401</v>
      </c>
    </row>
    <row r="40" customHeight="1" spans="1:10">
      <c r="A40" s="162" t="s">
        <v>287</v>
      </c>
      <c r="B40" s="162" t="s">
        <v>376</v>
      </c>
      <c r="C40" s="162" t="s">
        <v>307</v>
      </c>
      <c r="D40" s="162" t="s">
        <v>322</v>
      </c>
      <c r="E40" s="162" t="s">
        <v>402</v>
      </c>
      <c r="F40" s="162" t="s">
        <v>310</v>
      </c>
      <c r="G40" s="162" t="s">
        <v>324</v>
      </c>
      <c r="H40" s="162" t="s">
        <v>325</v>
      </c>
      <c r="I40" s="162" t="s">
        <v>313</v>
      </c>
      <c r="J40" s="162" t="s">
        <v>403</v>
      </c>
    </row>
    <row r="41" customHeight="1" spans="1:10">
      <c r="A41" s="162" t="s">
        <v>287</v>
      </c>
      <c r="B41" s="162" t="s">
        <v>376</v>
      </c>
      <c r="C41" s="162" t="s">
        <v>307</v>
      </c>
      <c r="D41" s="162" t="s">
        <v>331</v>
      </c>
      <c r="E41" s="162" t="s">
        <v>404</v>
      </c>
      <c r="F41" s="162" t="s">
        <v>310</v>
      </c>
      <c r="G41" s="162" t="s">
        <v>324</v>
      </c>
      <c r="H41" s="162" t="s">
        <v>325</v>
      </c>
      <c r="I41" s="162" t="s">
        <v>313</v>
      </c>
      <c r="J41" s="162" t="s">
        <v>405</v>
      </c>
    </row>
    <row r="42" customHeight="1" spans="1:10">
      <c r="A42" s="162" t="s">
        <v>287</v>
      </c>
      <c r="B42" s="162" t="s">
        <v>376</v>
      </c>
      <c r="C42" s="162" t="s">
        <v>307</v>
      </c>
      <c r="D42" s="162" t="s">
        <v>334</v>
      </c>
      <c r="E42" s="162" t="s">
        <v>335</v>
      </c>
      <c r="F42" s="162" t="s">
        <v>336</v>
      </c>
      <c r="G42" s="162" t="s">
        <v>337</v>
      </c>
      <c r="H42" s="162" t="s">
        <v>338</v>
      </c>
      <c r="I42" s="162" t="s">
        <v>313</v>
      </c>
      <c r="J42" s="162" t="s">
        <v>339</v>
      </c>
    </row>
    <row r="43" customHeight="1" spans="1:10">
      <c r="A43" s="162" t="s">
        <v>287</v>
      </c>
      <c r="B43" s="162" t="s">
        <v>376</v>
      </c>
      <c r="C43" s="162" t="s">
        <v>340</v>
      </c>
      <c r="D43" s="162" t="s">
        <v>341</v>
      </c>
      <c r="E43" s="162" t="s">
        <v>406</v>
      </c>
      <c r="F43" s="162" t="s">
        <v>318</v>
      </c>
      <c r="G43" s="162" t="s">
        <v>407</v>
      </c>
      <c r="H43" s="162" t="s">
        <v>344</v>
      </c>
      <c r="I43" s="162" t="s">
        <v>345</v>
      </c>
      <c r="J43" s="162" t="s">
        <v>408</v>
      </c>
    </row>
    <row r="44" customHeight="1" spans="1:10">
      <c r="A44" s="162" t="s">
        <v>287</v>
      </c>
      <c r="B44" s="162" t="s">
        <v>376</v>
      </c>
      <c r="C44" s="162" t="s">
        <v>340</v>
      </c>
      <c r="D44" s="162" t="s">
        <v>341</v>
      </c>
      <c r="E44" s="162" t="s">
        <v>409</v>
      </c>
      <c r="F44" s="162" t="s">
        <v>318</v>
      </c>
      <c r="G44" s="162" t="s">
        <v>407</v>
      </c>
      <c r="H44" s="162" t="s">
        <v>344</v>
      </c>
      <c r="I44" s="162" t="s">
        <v>345</v>
      </c>
      <c r="J44" s="162" t="s">
        <v>410</v>
      </c>
    </row>
    <row r="45" customHeight="1" spans="1:10">
      <c r="A45" s="162" t="s">
        <v>287</v>
      </c>
      <c r="B45" s="162" t="s">
        <v>376</v>
      </c>
      <c r="C45" s="162" t="s">
        <v>340</v>
      </c>
      <c r="D45" s="162" t="s">
        <v>341</v>
      </c>
      <c r="E45" s="162" t="s">
        <v>411</v>
      </c>
      <c r="F45" s="162" t="s">
        <v>318</v>
      </c>
      <c r="G45" s="162" t="s">
        <v>407</v>
      </c>
      <c r="H45" s="162" t="s">
        <v>344</v>
      </c>
      <c r="I45" s="162" t="s">
        <v>345</v>
      </c>
      <c r="J45" s="162" t="s">
        <v>412</v>
      </c>
    </row>
    <row r="46" customHeight="1" spans="1:10">
      <c r="A46" s="162" t="s">
        <v>287</v>
      </c>
      <c r="B46" s="162" t="s">
        <v>376</v>
      </c>
      <c r="C46" s="162" t="s">
        <v>352</v>
      </c>
      <c r="D46" s="162" t="s">
        <v>353</v>
      </c>
      <c r="E46" s="162" t="s">
        <v>354</v>
      </c>
      <c r="F46" s="162" t="s">
        <v>310</v>
      </c>
      <c r="G46" s="162" t="s">
        <v>324</v>
      </c>
      <c r="H46" s="162" t="s">
        <v>325</v>
      </c>
      <c r="I46" s="162" t="s">
        <v>313</v>
      </c>
      <c r="J46" s="162" t="s">
        <v>413</v>
      </c>
    </row>
    <row r="47" customHeight="1" spans="1:10">
      <c r="A47" s="162" t="s">
        <v>287</v>
      </c>
      <c r="B47" s="162" t="s">
        <v>376</v>
      </c>
      <c r="C47" s="162" t="s">
        <v>352</v>
      </c>
      <c r="D47" s="162" t="s">
        <v>353</v>
      </c>
      <c r="E47" s="162" t="s">
        <v>414</v>
      </c>
      <c r="F47" s="162" t="s">
        <v>310</v>
      </c>
      <c r="G47" s="162" t="s">
        <v>324</v>
      </c>
      <c r="H47" s="162" t="s">
        <v>325</v>
      </c>
      <c r="I47" s="162" t="s">
        <v>313</v>
      </c>
      <c r="J47" s="162" t="s">
        <v>415</v>
      </c>
    </row>
    <row r="48" customHeight="1" spans="1:10">
      <c r="A48" s="162" t="s">
        <v>283</v>
      </c>
      <c r="B48" s="162" t="s">
        <v>416</v>
      </c>
      <c r="C48" s="162" t="s">
        <v>307</v>
      </c>
      <c r="D48" s="162" t="s">
        <v>308</v>
      </c>
      <c r="E48" s="162" t="s">
        <v>417</v>
      </c>
      <c r="F48" s="162" t="s">
        <v>310</v>
      </c>
      <c r="G48" s="162" t="s">
        <v>82</v>
      </c>
      <c r="H48" s="162" t="s">
        <v>418</v>
      </c>
      <c r="I48" s="162" t="s">
        <v>313</v>
      </c>
      <c r="J48" s="162" t="s">
        <v>419</v>
      </c>
    </row>
    <row r="49" customHeight="1" spans="1:10">
      <c r="A49" s="162" t="s">
        <v>283</v>
      </c>
      <c r="B49" s="162" t="s">
        <v>416</v>
      </c>
      <c r="C49" s="162" t="s">
        <v>307</v>
      </c>
      <c r="D49" s="162" t="s">
        <v>308</v>
      </c>
      <c r="E49" s="162" t="s">
        <v>420</v>
      </c>
      <c r="F49" s="162" t="s">
        <v>310</v>
      </c>
      <c r="G49" s="162" t="s">
        <v>82</v>
      </c>
      <c r="H49" s="162" t="s">
        <v>418</v>
      </c>
      <c r="I49" s="162" t="s">
        <v>313</v>
      </c>
      <c r="J49" s="162" t="s">
        <v>421</v>
      </c>
    </row>
    <row r="50" customHeight="1" spans="1:10">
      <c r="A50" s="162" t="s">
        <v>283</v>
      </c>
      <c r="B50" s="162" t="s">
        <v>416</v>
      </c>
      <c r="C50" s="162" t="s">
        <v>307</v>
      </c>
      <c r="D50" s="162" t="s">
        <v>308</v>
      </c>
      <c r="E50" s="162" t="s">
        <v>422</v>
      </c>
      <c r="F50" s="162" t="s">
        <v>310</v>
      </c>
      <c r="G50" s="162" t="s">
        <v>82</v>
      </c>
      <c r="H50" s="162" t="s">
        <v>378</v>
      </c>
      <c r="I50" s="162" t="s">
        <v>313</v>
      </c>
      <c r="J50" s="162" t="s">
        <v>423</v>
      </c>
    </row>
    <row r="51" customHeight="1" spans="1:10">
      <c r="A51" s="162" t="s">
        <v>283</v>
      </c>
      <c r="B51" s="162" t="s">
        <v>416</v>
      </c>
      <c r="C51" s="162" t="s">
        <v>307</v>
      </c>
      <c r="D51" s="162" t="s">
        <v>308</v>
      </c>
      <c r="E51" s="162" t="s">
        <v>424</v>
      </c>
      <c r="F51" s="162" t="s">
        <v>310</v>
      </c>
      <c r="G51" s="162" t="s">
        <v>425</v>
      </c>
      <c r="H51" s="162" t="s">
        <v>361</v>
      </c>
      <c r="I51" s="162" t="s">
        <v>313</v>
      </c>
      <c r="J51" s="162" t="s">
        <v>426</v>
      </c>
    </row>
    <row r="52" customHeight="1" spans="1:10">
      <c r="A52" s="162" t="s">
        <v>283</v>
      </c>
      <c r="B52" s="162" t="s">
        <v>416</v>
      </c>
      <c r="C52" s="162" t="s">
        <v>307</v>
      </c>
      <c r="D52" s="162" t="s">
        <v>308</v>
      </c>
      <c r="E52" s="162" t="s">
        <v>427</v>
      </c>
      <c r="F52" s="162" t="s">
        <v>310</v>
      </c>
      <c r="G52" s="162" t="s">
        <v>425</v>
      </c>
      <c r="H52" s="162" t="s">
        <v>361</v>
      </c>
      <c r="I52" s="162" t="s">
        <v>313</v>
      </c>
      <c r="J52" s="162" t="s">
        <v>428</v>
      </c>
    </row>
    <row r="53" customHeight="1" spans="1:10">
      <c r="A53" s="162" t="s">
        <v>283</v>
      </c>
      <c r="B53" s="162" t="s">
        <v>416</v>
      </c>
      <c r="C53" s="162" t="s">
        <v>307</v>
      </c>
      <c r="D53" s="162" t="s">
        <v>308</v>
      </c>
      <c r="E53" s="162" t="s">
        <v>429</v>
      </c>
      <c r="F53" s="162" t="s">
        <v>310</v>
      </c>
      <c r="G53" s="162" t="s">
        <v>430</v>
      </c>
      <c r="H53" s="162" t="s">
        <v>361</v>
      </c>
      <c r="I53" s="162" t="s">
        <v>313</v>
      </c>
      <c r="J53" s="162" t="s">
        <v>431</v>
      </c>
    </row>
    <row r="54" customHeight="1" spans="1:10">
      <c r="A54" s="162" t="s">
        <v>283</v>
      </c>
      <c r="B54" s="162" t="s">
        <v>416</v>
      </c>
      <c r="C54" s="162" t="s">
        <v>307</v>
      </c>
      <c r="D54" s="162" t="s">
        <v>308</v>
      </c>
      <c r="E54" s="162" t="s">
        <v>432</v>
      </c>
      <c r="F54" s="162" t="s">
        <v>310</v>
      </c>
      <c r="G54" s="162" t="s">
        <v>83</v>
      </c>
      <c r="H54" s="162" t="s">
        <v>433</v>
      </c>
      <c r="I54" s="162" t="s">
        <v>313</v>
      </c>
      <c r="J54" s="162" t="s">
        <v>434</v>
      </c>
    </row>
    <row r="55" customHeight="1" spans="1:10">
      <c r="A55" s="162" t="s">
        <v>283</v>
      </c>
      <c r="B55" s="162" t="s">
        <v>416</v>
      </c>
      <c r="C55" s="162" t="s">
        <v>307</v>
      </c>
      <c r="D55" s="162" t="s">
        <v>308</v>
      </c>
      <c r="E55" s="162" t="s">
        <v>435</v>
      </c>
      <c r="F55" s="162" t="s">
        <v>310</v>
      </c>
      <c r="G55" s="162" t="s">
        <v>436</v>
      </c>
      <c r="H55" s="162" t="s">
        <v>361</v>
      </c>
      <c r="I55" s="162" t="s">
        <v>313</v>
      </c>
      <c r="J55" s="162" t="s">
        <v>437</v>
      </c>
    </row>
    <row r="56" customHeight="1" spans="1:10">
      <c r="A56" s="162" t="s">
        <v>283</v>
      </c>
      <c r="B56" s="162" t="s">
        <v>416</v>
      </c>
      <c r="C56" s="162" t="s">
        <v>307</v>
      </c>
      <c r="D56" s="162" t="s">
        <v>308</v>
      </c>
      <c r="E56" s="162" t="s">
        <v>438</v>
      </c>
      <c r="F56" s="162" t="s">
        <v>318</v>
      </c>
      <c r="G56" s="162" t="s">
        <v>439</v>
      </c>
      <c r="H56" s="162" t="s">
        <v>440</v>
      </c>
      <c r="I56" s="162" t="s">
        <v>313</v>
      </c>
      <c r="J56" s="162" t="s">
        <v>441</v>
      </c>
    </row>
    <row r="57" customHeight="1" spans="1:10">
      <c r="A57" s="162" t="s">
        <v>283</v>
      </c>
      <c r="B57" s="162" t="s">
        <v>416</v>
      </c>
      <c r="C57" s="162" t="s">
        <v>307</v>
      </c>
      <c r="D57" s="162" t="s">
        <v>308</v>
      </c>
      <c r="E57" s="162" t="s">
        <v>442</v>
      </c>
      <c r="F57" s="162" t="s">
        <v>318</v>
      </c>
      <c r="G57" s="162" t="s">
        <v>443</v>
      </c>
      <c r="H57" s="162" t="s">
        <v>325</v>
      </c>
      <c r="I57" s="162" t="s">
        <v>313</v>
      </c>
      <c r="J57" s="162" t="s">
        <v>444</v>
      </c>
    </row>
    <row r="58" customHeight="1" spans="1:10">
      <c r="A58" s="162" t="s">
        <v>283</v>
      </c>
      <c r="B58" s="162" t="s">
        <v>416</v>
      </c>
      <c r="C58" s="162" t="s">
        <v>307</v>
      </c>
      <c r="D58" s="162" t="s">
        <v>308</v>
      </c>
      <c r="E58" s="162" t="s">
        <v>445</v>
      </c>
      <c r="F58" s="162" t="s">
        <v>310</v>
      </c>
      <c r="G58" s="162" t="s">
        <v>82</v>
      </c>
      <c r="H58" s="162" t="s">
        <v>433</v>
      </c>
      <c r="I58" s="162" t="s">
        <v>313</v>
      </c>
      <c r="J58" s="162" t="s">
        <v>446</v>
      </c>
    </row>
    <row r="59" customHeight="1" spans="1:10">
      <c r="A59" s="162" t="s">
        <v>283</v>
      </c>
      <c r="B59" s="162" t="s">
        <v>416</v>
      </c>
      <c r="C59" s="162" t="s">
        <v>307</v>
      </c>
      <c r="D59" s="162" t="s">
        <v>322</v>
      </c>
      <c r="E59" s="162" t="s">
        <v>447</v>
      </c>
      <c r="F59" s="162" t="s">
        <v>310</v>
      </c>
      <c r="G59" s="162" t="s">
        <v>324</v>
      </c>
      <c r="H59" s="162" t="s">
        <v>325</v>
      </c>
      <c r="I59" s="162" t="s">
        <v>313</v>
      </c>
      <c r="J59" s="162" t="s">
        <v>448</v>
      </c>
    </row>
    <row r="60" customHeight="1" spans="1:10">
      <c r="A60" s="162" t="s">
        <v>283</v>
      </c>
      <c r="B60" s="162" t="s">
        <v>416</v>
      </c>
      <c r="C60" s="162" t="s">
        <v>307</v>
      </c>
      <c r="D60" s="162" t="s">
        <v>322</v>
      </c>
      <c r="E60" s="162" t="s">
        <v>449</v>
      </c>
      <c r="F60" s="162" t="s">
        <v>310</v>
      </c>
      <c r="G60" s="162" t="s">
        <v>324</v>
      </c>
      <c r="H60" s="162" t="s">
        <v>325</v>
      </c>
      <c r="I60" s="162" t="s">
        <v>313</v>
      </c>
      <c r="J60" s="162" t="s">
        <v>450</v>
      </c>
    </row>
    <row r="61" customHeight="1" spans="1:10">
      <c r="A61" s="162" t="s">
        <v>283</v>
      </c>
      <c r="B61" s="162" t="s">
        <v>416</v>
      </c>
      <c r="C61" s="162" t="s">
        <v>307</v>
      </c>
      <c r="D61" s="162" t="s">
        <v>322</v>
      </c>
      <c r="E61" s="162" t="s">
        <v>451</v>
      </c>
      <c r="F61" s="162" t="s">
        <v>310</v>
      </c>
      <c r="G61" s="162" t="s">
        <v>324</v>
      </c>
      <c r="H61" s="162" t="s">
        <v>325</v>
      </c>
      <c r="I61" s="162" t="s">
        <v>313</v>
      </c>
      <c r="J61" s="162" t="s">
        <v>452</v>
      </c>
    </row>
    <row r="62" customHeight="1" spans="1:10">
      <c r="A62" s="162" t="s">
        <v>283</v>
      </c>
      <c r="B62" s="162" t="s">
        <v>416</v>
      </c>
      <c r="C62" s="162" t="s">
        <v>307</v>
      </c>
      <c r="D62" s="162" t="s">
        <v>322</v>
      </c>
      <c r="E62" s="162" t="s">
        <v>453</v>
      </c>
      <c r="F62" s="162" t="s">
        <v>318</v>
      </c>
      <c r="G62" s="162" t="s">
        <v>443</v>
      </c>
      <c r="H62" s="162" t="s">
        <v>325</v>
      </c>
      <c r="I62" s="162" t="s">
        <v>345</v>
      </c>
      <c r="J62" s="162" t="s">
        <v>454</v>
      </c>
    </row>
    <row r="63" customHeight="1" spans="1:10">
      <c r="A63" s="162" t="s">
        <v>283</v>
      </c>
      <c r="B63" s="162" t="s">
        <v>416</v>
      </c>
      <c r="C63" s="162" t="s">
        <v>307</v>
      </c>
      <c r="D63" s="162" t="s">
        <v>322</v>
      </c>
      <c r="E63" s="162" t="s">
        <v>455</v>
      </c>
      <c r="F63" s="162" t="s">
        <v>318</v>
      </c>
      <c r="G63" s="162" t="s">
        <v>443</v>
      </c>
      <c r="H63" s="162" t="s">
        <v>325</v>
      </c>
      <c r="I63" s="162" t="s">
        <v>345</v>
      </c>
      <c r="J63" s="162" t="s">
        <v>456</v>
      </c>
    </row>
    <row r="64" customHeight="1" spans="1:10">
      <c r="A64" s="162" t="s">
        <v>283</v>
      </c>
      <c r="B64" s="162" t="s">
        <v>416</v>
      </c>
      <c r="C64" s="162" t="s">
        <v>307</v>
      </c>
      <c r="D64" s="162" t="s">
        <v>322</v>
      </c>
      <c r="E64" s="162" t="s">
        <v>457</v>
      </c>
      <c r="F64" s="162" t="s">
        <v>310</v>
      </c>
      <c r="G64" s="162" t="s">
        <v>324</v>
      </c>
      <c r="H64" s="162" t="s">
        <v>325</v>
      </c>
      <c r="I64" s="162" t="s">
        <v>345</v>
      </c>
      <c r="J64" s="162" t="s">
        <v>458</v>
      </c>
    </row>
    <row r="65" customHeight="1" spans="1:10">
      <c r="A65" s="162" t="s">
        <v>283</v>
      </c>
      <c r="B65" s="162" t="s">
        <v>416</v>
      </c>
      <c r="C65" s="162" t="s">
        <v>307</v>
      </c>
      <c r="D65" s="162" t="s">
        <v>331</v>
      </c>
      <c r="E65" s="162" t="s">
        <v>459</v>
      </c>
      <c r="F65" s="162" t="s">
        <v>310</v>
      </c>
      <c r="G65" s="162" t="s">
        <v>324</v>
      </c>
      <c r="H65" s="162" t="s">
        <v>325</v>
      </c>
      <c r="I65" s="162" t="s">
        <v>313</v>
      </c>
      <c r="J65" s="162" t="s">
        <v>460</v>
      </c>
    </row>
    <row r="66" customHeight="1" spans="1:10">
      <c r="A66" s="162" t="s">
        <v>283</v>
      </c>
      <c r="B66" s="162" t="s">
        <v>416</v>
      </c>
      <c r="C66" s="162" t="s">
        <v>307</v>
      </c>
      <c r="D66" s="162" t="s">
        <v>331</v>
      </c>
      <c r="E66" s="162" t="s">
        <v>461</v>
      </c>
      <c r="F66" s="162" t="s">
        <v>318</v>
      </c>
      <c r="G66" s="162" t="s">
        <v>462</v>
      </c>
      <c r="H66" s="162" t="s">
        <v>440</v>
      </c>
      <c r="I66" s="162" t="s">
        <v>345</v>
      </c>
      <c r="J66" s="162" t="s">
        <v>463</v>
      </c>
    </row>
    <row r="67" customHeight="1" spans="1:10">
      <c r="A67" s="162" t="s">
        <v>283</v>
      </c>
      <c r="B67" s="162" t="s">
        <v>416</v>
      </c>
      <c r="C67" s="162" t="s">
        <v>307</v>
      </c>
      <c r="D67" s="162" t="s">
        <v>331</v>
      </c>
      <c r="E67" s="162" t="s">
        <v>459</v>
      </c>
      <c r="F67" s="162" t="s">
        <v>318</v>
      </c>
      <c r="G67" s="162" t="s">
        <v>443</v>
      </c>
      <c r="H67" s="162" t="s">
        <v>325</v>
      </c>
      <c r="I67" s="162" t="s">
        <v>345</v>
      </c>
      <c r="J67" s="162" t="s">
        <v>464</v>
      </c>
    </row>
    <row r="68" customHeight="1" spans="1:10">
      <c r="A68" s="162" t="s">
        <v>283</v>
      </c>
      <c r="B68" s="162" t="s">
        <v>416</v>
      </c>
      <c r="C68" s="162" t="s">
        <v>307</v>
      </c>
      <c r="D68" s="162" t="s">
        <v>331</v>
      </c>
      <c r="E68" s="162" t="s">
        <v>465</v>
      </c>
      <c r="F68" s="162" t="s">
        <v>318</v>
      </c>
      <c r="G68" s="162" t="s">
        <v>443</v>
      </c>
      <c r="H68" s="162" t="s">
        <v>325</v>
      </c>
      <c r="I68" s="162" t="s">
        <v>345</v>
      </c>
      <c r="J68" s="162" t="s">
        <v>466</v>
      </c>
    </row>
    <row r="69" customHeight="1" spans="1:10">
      <c r="A69" s="162" t="s">
        <v>283</v>
      </c>
      <c r="B69" s="162" t="s">
        <v>416</v>
      </c>
      <c r="C69" s="162" t="s">
        <v>307</v>
      </c>
      <c r="D69" s="162" t="s">
        <v>331</v>
      </c>
      <c r="E69" s="162" t="s">
        <v>467</v>
      </c>
      <c r="F69" s="162" t="s">
        <v>318</v>
      </c>
      <c r="G69" s="162" t="s">
        <v>443</v>
      </c>
      <c r="H69" s="162" t="s">
        <v>325</v>
      </c>
      <c r="I69" s="162" t="s">
        <v>345</v>
      </c>
      <c r="J69" s="162" t="s">
        <v>468</v>
      </c>
    </row>
    <row r="70" customHeight="1" spans="1:10">
      <c r="A70" s="162" t="s">
        <v>283</v>
      </c>
      <c r="B70" s="162" t="s">
        <v>416</v>
      </c>
      <c r="C70" s="162" t="s">
        <v>307</v>
      </c>
      <c r="D70" s="162" t="s">
        <v>334</v>
      </c>
      <c r="E70" s="162" t="s">
        <v>335</v>
      </c>
      <c r="F70" s="162" t="s">
        <v>336</v>
      </c>
      <c r="G70" s="162" t="s">
        <v>337</v>
      </c>
      <c r="H70" s="162" t="s">
        <v>338</v>
      </c>
      <c r="I70" s="162" t="s">
        <v>313</v>
      </c>
      <c r="J70" s="162" t="s">
        <v>339</v>
      </c>
    </row>
    <row r="71" customHeight="1" spans="1:10">
      <c r="A71" s="162" t="s">
        <v>283</v>
      </c>
      <c r="B71" s="162" t="s">
        <v>416</v>
      </c>
      <c r="C71" s="162" t="s">
        <v>340</v>
      </c>
      <c r="D71" s="162" t="s">
        <v>341</v>
      </c>
      <c r="E71" s="162" t="s">
        <v>469</v>
      </c>
      <c r="F71" s="162" t="s">
        <v>318</v>
      </c>
      <c r="G71" s="162" t="s">
        <v>470</v>
      </c>
      <c r="H71" s="162" t="s">
        <v>344</v>
      </c>
      <c r="I71" s="162" t="s">
        <v>345</v>
      </c>
      <c r="J71" s="162" t="s">
        <v>471</v>
      </c>
    </row>
    <row r="72" customHeight="1" spans="1:10">
      <c r="A72" s="162" t="s">
        <v>283</v>
      </c>
      <c r="B72" s="162" t="s">
        <v>416</v>
      </c>
      <c r="C72" s="162" t="s">
        <v>340</v>
      </c>
      <c r="D72" s="162" t="s">
        <v>341</v>
      </c>
      <c r="E72" s="162" t="s">
        <v>472</v>
      </c>
      <c r="F72" s="162" t="s">
        <v>318</v>
      </c>
      <c r="G72" s="162" t="s">
        <v>470</v>
      </c>
      <c r="H72" s="162" t="s">
        <v>344</v>
      </c>
      <c r="I72" s="162" t="s">
        <v>345</v>
      </c>
      <c r="J72" s="162" t="s">
        <v>473</v>
      </c>
    </row>
    <row r="73" customHeight="1" spans="1:10">
      <c r="A73" s="162" t="s">
        <v>283</v>
      </c>
      <c r="B73" s="162" t="s">
        <v>416</v>
      </c>
      <c r="C73" s="162" t="s">
        <v>340</v>
      </c>
      <c r="D73" s="162" t="s">
        <v>341</v>
      </c>
      <c r="E73" s="162" t="s">
        <v>474</v>
      </c>
      <c r="F73" s="162" t="s">
        <v>318</v>
      </c>
      <c r="G73" s="162" t="s">
        <v>475</v>
      </c>
      <c r="H73" s="162" t="s">
        <v>344</v>
      </c>
      <c r="I73" s="162" t="s">
        <v>345</v>
      </c>
      <c r="J73" s="162" t="s">
        <v>476</v>
      </c>
    </row>
    <row r="74" customHeight="1" spans="1:10">
      <c r="A74" s="162" t="s">
        <v>283</v>
      </c>
      <c r="B74" s="162" t="s">
        <v>416</v>
      </c>
      <c r="C74" s="162" t="s">
        <v>340</v>
      </c>
      <c r="D74" s="162" t="s">
        <v>341</v>
      </c>
      <c r="E74" s="162" t="s">
        <v>477</v>
      </c>
      <c r="F74" s="162" t="s">
        <v>318</v>
      </c>
      <c r="G74" s="162" t="s">
        <v>470</v>
      </c>
      <c r="H74" s="162" t="s">
        <v>344</v>
      </c>
      <c r="I74" s="162" t="s">
        <v>345</v>
      </c>
      <c r="J74" s="162" t="s">
        <v>478</v>
      </c>
    </row>
    <row r="75" customHeight="1" spans="1:10">
      <c r="A75" s="162" t="s">
        <v>283</v>
      </c>
      <c r="B75" s="162" t="s">
        <v>416</v>
      </c>
      <c r="C75" s="162" t="s">
        <v>340</v>
      </c>
      <c r="D75" s="162" t="s">
        <v>341</v>
      </c>
      <c r="E75" s="162" t="s">
        <v>479</v>
      </c>
      <c r="F75" s="162" t="s">
        <v>318</v>
      </c>
      <c r="G75" s="162" t="s">
        <v>475</v>
      </c>
      <c r="H75" s="162" t="s">
        <v>344</v>
      </c>
      <c r="I75" s="162" t="s">
        <v>345</v>
      </c>
      <c r="J75" s="162" t="s">
        <v>480</v>
      </c>
    </row>
    <row r="76" customHeight="1" spans="1:10">
      <c r="A76" s="162" t="s">
        <v>283</v>
      </c>
      <c r="B76" s="162" t="s">
        <v>416</v>
      </c>
      <c r="C76" s="162" t="s">
        <v>340</v>
      </c>
      <c r="D76" s="162" t="s">
        <v>349</v>
      </c>
      <c r="E76" s="162" t="s">
        <v>481</v>
      </c>
      <c r="F76" s="162" t="s">
        <v>318</v>
      </c>
      <c r="G76" s="162" t="s">
        <v>482</v>
      </c>
      <c r="H76" s="162" t="s">
        <v>344</v>
      </c>
      <c r="I76" s="162" t="s">
        <v>345</v>
      </c>
      <c r="J76" s="162" t="s">
        <v>483</v>
      </c>
    </row>
    <row r="77" customHeight="1" spans="1:10">
      <c r="A77" s="162" t="s">
        <v>283</v>
      </c>
      <c r="B77" s="162" t="s">
        <v>416</v>
      </c>
      <c r="C77" s="162" t="s">
        <v>340</v>
      </c>
      <c r="D77" s="162" t="s">
        <v>349</v>
      </c>
      <c r="E77" s="162" t="s">
        <v>484</v>
      </c>
      <c r="F77" s="162" t="s">
        <v>318</v>
      </c>
      <c r="G77" s="162" t="s">
        <v>485</v>
      </c>
      <c r="H77" s="162" t="s">
        <v>344</v>
      </c>
      <c r="I77" s="162" t="s">
        <v>345</v>
      </c>
      <c r="J77" s="162" t="s">
        <v>486</v>
      </c>
    </row>
    <row r="78" customHeight="1" spans="1:10">
      <c r="A78" s="162" t="s">
        <v>283</v>
      </c>
      <c r="B78" s="162" t="s">
        <v>416</v>
      </c>
      <c r="C78" s="162" t="s">
        <v>340</v>
      </c>
      <c r="D78" s="162" t="s">
        <v>349</v>
      </c>
      <c r="E78" s="162" t="s">
        <v>487</v>
      </c>
      <c r="F78" s="162" t="s">
        <v>318</v>
      </c>
      <c r="G78" s="162" t="s">
        <v>488</v>
      </c>
      <c r="H78" s="162" t="s">
        <v>344</v>
      </c>
      <c r="I78" s="162" t="s">
        <v>345</v>
      </c>
      <c r="J78" s="162" t="s">
        <v>489</v>
      </c>
    </row>
    <row r="79" customHeight="1" spans="1:10">
      <c r="A79" s="162" t="s">
        <v>283</v>
      </c>
      <c r="B79" s="162" t="s">
        <v>416</v>
      </c>
      <c r="C79" s="162" t="s">
        <v>352</v>
      </c>
      <c r="D79" s="162" t="s">
        <v>353</v>
      </c>
      <c r="E79" s="162" t="s">
        <v>414</v>
      </c>
      <c r="F79" s="162" t="s">
        <v>310</v>
      </c>
      <c r="G79" s="162" t="s">
        <v>324</v>
      </c>
      <c r="H79" s="162" t="s">
        <v>325</v>
      </c>
      <c r="I79" s="162" t="s">
        <v>313</v>
      </c>
      <c r="J79" s="162" t="s">
        <v>490</v>
      </c>
    </row>
    <row r="80" customHeight="1" spans="1:10">
      <c r="A80" s="162" t="s">
        <v>283</v>
      </c>
      <c r="B80" s="162" t="s">
        <v>416</v>
      </c>
      <c r="C80" s="162" t="s">
        <v>352</v>
      </c>
      <c r="D80" s="162" t="s">
        <v>353</v>
      </c>
      <c r="E80" s="162" t="s">
        <v>354</v>
      </c>
      <c r="F80" s="162" t="s">
        <v>310</v>
      </c>
      <c r="G80" s="162" t="s">
        <v>324</v>
      </c>
      <c r="H80" s="162" t="s">
        <v>325</v>
      </c>
      <c r="I80" s="162" t="s">
        <v>313</v>
      </c>
      <c r="J80" s="162" t="s">
        <v>355</v>
      </c>
    </row>
    <row r="81" customHeight="1" spans="1:10">
      <c r="A81" s="162" t="s">
        <v>277</v>
      </c>
      <c r="B81" s="162" t="s">
        <v>491</v>
      </c>
      <c r="C81" s="162" t="s">
        <v>307</v>
      </c>
      <c r="D81" s="162" t="s">
        <v>308</v>
      </c>
      <c r="E81" s="162" t="s">
        <v>492</v>
      </c>
      <c r="F81" s="162" t="s">
        <v>310</v>
      </c>
      <c r="G81" s="162" t="s">
        <v>85</v>
      </c>
      <c r="H81" s="162" t="s">
        <v>493</v>
      </c>
      <c r="I81" s="162" t="s">
        <v>313</v>
      </c>
      <c r="J81" s="162" t="s">
        <v>494</v>
      </c>
    </row>
    <row r="82" customHeight="1" spans="1:10">
      <c r="A82" s="162" t="s">
        <v>277</v>
      </c>
      <c r="B82" s="162" t="s">
        <v>491</v>
      </c>
      <c r="C82" s="162" t="s">
        <v>307</v>
      </c>
      <c r="D82" s="162" t="s">
        <v>308</v>
      </c>
      <c r="E82" s="162" t="s">
        <v>495</v>
      </c>
      <c r="F82" s="162" t="s">
        <v>310</v>
      </c>
      <c r="G82" s="162" t="s">
        <v>496</v>
      </c>
      <c r="H82" s="162" t="s">
        <v>361</v>
      </c>
      <c r="I82" s="162" t="s">
        <v>313</v>
      </c>
      <c r="J82" s="162" t="s">
        <v>497</v>
      </c>
    </row>
    <row r="83" customHeight="1" spans="1:10">
      <c r="A83" s="162" t="s">
        <v>277</v>
      </c>
      <c r="B83" s="162" t="s">
        <v>491</v>
      </c>
      <c r="C83" s="162" t="s">
        <v>307</v>
      </c>
      <c r="D83" s="162" t="s">
        <v>308</v>
      </c>
      <c r="E83" s="162" t="s">
        <v>498</v>
      </c>
      <c r="F83" s="162" t="s">
        <v>310</v>
      </c>
      <c r="G83" s="162" t="s">
        <v>82</v>
      </c>
      <c r="H83" s="162" t="s">
        <v>378</v>
      </c>
      <c r="I83" s="162" t="s">
        <v>313</v>
      </c>
      <c r="J83" s="162" t="s">
        <v>499</v>
      </c>
    </row>
    <row r="84" customHeight="1" spans="1:10">
      <c r="A84" s="162" t="s">
        <v>277</v>
      </c>
      <c r="B84" s="162" t="s">
        <v>491</v>
      </c>
      <c r="C84" s="162" t="s">
        <v>307</v>
      </c>
      <c r="D84" s="162" t="s">
        <v>308</v>
      </c>
      <c r="E84" s="162" t="s">
        <v>500</v>
      </c>
      <c r="F84" s="162" t="s">
        <v>310</v>
      </c>
      <c r="G84" s="162" t="s">
        <v>93</v>
      </c>
      <c r="H84" s="162" t="s">
        <v>501</v>
      </c>
      <c r="I84" s="162" t="s">
        <v>313</v>
      </c>
      <c r="J84" s="162" t="s">
        <v>502</v>
      </c>
    </row>
    <row r="85" customHeight="1" spans="1:10">
      <c r="A85" s="162" t="s">
        <v>277</v>
      </c>
      <c r="B85" s="162" t="s">
        <v>491</v>
      </c>
      <c r="C85" s="162" t="s">
        <v>307</v>
      </c>
      <c r="D85" s="162" t="s">
        <v>308</v>
      </c>
      <c r="E85" s="162" t="s">
        <v>503</v>
      </c>
      <c r="F85" s="162" t="s">
        <v>310</v>
      </c>
      <c r="G85" s="162" t="s">
        <v>94</v>
      </c>
      <c r="H85" s="162" t="s">
        <v>493</v>
      </c>
      <c r="I85" s="162" t="s">
        <v>313</v>
      </c>
      <c r="J85" s="162" t="s">
        <v>504</v>
      </c>
    </row>
    <row r="86" customHeight="1" spans="1:10">
      <c r="A86" s="162" t="s">
        <v>277</v>
      </c>
      <c r="B86" s="162" t="s">
        <v>491</v>
      </c>
      <c r="C86" s="162" t="s">
        <v>307</v>
      </c>
      <c r="D86" s="162" t="s">
        <v>322</v>
      </c>
      <c r="E86" s="162" t="s">
        <v>505</v>
      </c>
      <c r="F86" s="162" t="s">
        <v>310</v>
      </c>
      <c r="G86" s="162" t="s">
        <v>324</v>
      </c>
      <c r="H86" s="162" t="s">
        <v>325</v>
      </c>
      <c r="I86" s="162" t="s">
        <v>313</v>
      </c>
      <c r="J86" s="162" t="s">
        <v>506</v>
      </c>
    </row>
    <row r="87" customHeight="1" spans="1:10">
      <c r="A87" s="162" t="s">
        <v>277</v>
      </c>
      <c r="B87" s="162" t="s">
        <v>491</v>
      </c>
      <c r="C87" s="162" t="s">
        <v>307</v>
      </c>
      <c r="D87" s="162" t="s">
        <v>322</v>
      </c>
      <c r="E87" s="162" t="s">
        <v>507</v>
      </c>
      <c r="F87" s="162" t="s">
        <v>310</v>
      </c>
      <c r="G87" s="162" t="s">
        <v>324</v>
      </c>
      <c r="H87" s="162" t="s">
        <v>325</v>
      </c>
      <c r="I87" s="162" t="s">
        <v>313</v>
      </c>
      <c r="J87" s="162" t="s">
        <v>508</v>
      </c>
    </row>
    <row r="88" customHeight="1" spans="1:10">
      <c r="A88" s="162" t="s">
        <v>277</v>
      </c>
      <c r="B88" s="162" t="s">
        <v>491</v>
      </c>
      <c r="C88" s="162" t="s">
        <v>307</v>
      </c>
      <c r="D88" s="162" t="s">
        <v>331</v>
      </c>
      <c r="E88" s="162" t="s">
        <v>509</v>
      </c>
      <c r="F88" s="162" t="s">
        <v>310</v>
      </c>
      <c r="G88" s="162" t="s">
        <v>324</v>
      </c>
      <c r="H88" s="162" t="s">
        <v>325</v>
      </c>
      <c r="I88" s="162" t="s">
        <v>313</v>
      </c>
      <c r="J88" s="162" t="s">
        <v>510</v>
      </c>
    </row>
    <row r="89" customHeight="1" spans="1:10">
      <c r="A89" s="162" t="s">
        <v>277</v>
      </c>
      <c r="B89" s="162" t="s">
        <v>491</v>
      </c>
      <c r="C89" s="162" t="s">
        <v>307</v>
      </c>
      <c r="D89" s="162" t="s">
        <v>308</v>
      </c>
      <c r="E89" s="162" t="s">
        <v>335</v>
      </c>
      <c r="F89" s="162" t="s">
        <v>336</v>
      </c>
      <c r="G89" s="162" t="s">
        <v>337</v>
      </c>
      <c r="H89" s="162" t="s">
        <v>325</v>
      </c>
      <c r="I89" s="162" t="s">
        <v>313</v>
      </c>
      <c r="J89" s="162" t="s">
        <v>339</v>
      </c>
    </row>
    <row r="90" customHeight="1" spans="1:10">
      <c r="A90" s="162" t="s">
        <v>277</v>
      </c>
      <c r="B90" s="162" t="s">
        <v>491</v>
      </c>
      <c r="C90" s="162" t="s">
        <v>340</v>
      </c>
      <c r="D90" s="162" t="s">
        <v>341</v>
      </c>
      <c r="E90" s="162" t="s">
        <v>511</v>
      </c>
      <c r="F90" s="162" t="s">
        <v>318</v>
      </c>
      <c r="G90" s="162" t="s">
        <v>512</v>
      </c>
      <c r="H90" s="162" t="s">
        <v>344</v>
      </c>
      <c r="I90" s="162" t="s">
        <v>345</v>
      </c>
      <c r="J90" s="162" t="s">
        <v>513</v>
      </c>
    </row>
    <row r="91" customHeight="1" spans="1:10">
      <c r="A91" s="162" t="s">
        <v>277</v>
      </c>
      <c r="B91" s="162" t="s">
        <v>491</v>
      </c>
      <c r="C91" s="162" t="s">
        <v>340</v>
      </c>
      <c r="D91" s="162" t="s">
        <v>341</v>
      </c>
      <c r="E91" s="162" t="s">
        <v>514</v>
      </c>
      <c r="F91" s="162" t="s">
        <v>310</v>
      </c>
      <c r="G91" s="162" t="s">
        <v>324</v>
      </c>
      <c r="H91" s="162" t="s">
        <v>325</v>
      </c>
      <c r="I91" s="162" t="s">
        <v>313</v>
      </c>
      <c r="J91" s="162" t="s">
        <v>515</v>
      </c>
    </row>
    <row r="92" customHeight="1" spans="1:10">
      <c r="A92" s="162" t="s">
        <v>277</v>
      </c>
      <c r="B92" s="162" t="s">
        <v>491</v>
      </c>
      <c r="C92" s="162" t="s">
        <v>340</v>
      </c>
      <c r="D92" s="162" t="s">
        <v>349</v>
      </c>
      <c r="E92" s="162" t="s">
        <v>516</v>
      </c>
      <c r="F92" s="162" t="s">
        <v>318</v>
      </c>
      <c r="G92" s="162" t="s">
        <v>482</v>
      </c>
      <c r="H92" s="162" t="s">
        <v>344</v>
      </c>
      <c r="I92" s="162" t="s">
        <v>345</v>
      </c>
      <c r="J92" s="162" t="s">
        <v>517</v>
      </c>
    </row>
    <row r="93" customHeight="1" spans="1:10">
      <c r="A93" s="162" t="s">
        <v>277</v>
      </c>
      <c r="B93" s="162" t="s">
        <v>491</v>
      </c>
      <c r="C93" s="162" t="s">
        <v>352</v>
      </c>
      <c r="D93" s="162" t="s">
        <v>353</v>
      </c>
      <c r="E93" s="162" t="s">
        <v>354</v>
      </c>
      <c r="F93" s="162" t="s">
        <v>310</v>
      </c>
      <c r="G93" s="162" t="s">
        <v>324</v>
      </c>
      <c r="H93" s="162" t="s">
        <v>325</v>
      </c>
      <c r="I93" s="162" t="s">
        <v>313</v>
      </c>
      <c r="J93" s="162" t="s">
        <v>413</v>
      </c>
    </row>
    <row r="94" customHeight="1" spans="1:10">
      <c r="A94" s="162" t="s">
        <v>277</v>
      </c>
      <c r="B94" s="162" t="s">
        <v>491</v>
      </c>
      <c r="C94" s="162" t="s">
        <v>352</v>
      </c>
      <c r="D94" s="162" t="s">
        <v>353</v>
      </c>
      <c r="E94" s="162" t="s">
        <v>356</v>
      </c>
      <c r="F94" s="162" t="s">
        <v>310</v>
      </c>
      <c r="G94" s="162" t="s">
        <v>324</v>
      </c>
      <c r="H94" s="162" t="s">
        <v>325</v>
      </c>
      <c r="I94" s="162" t="s">
        <v>313</v>
      </c>
      <c r="J94" s="162" t="s">
        <v>518</v>
      </c>
    </row>
  </sheetData>
  <mergeCells count="14">
    <mergeCell ref="A3:J3"/>
    <mergeCell ref="A4:H4"/>
    <mergeCell ref="A8:A20"/>
    <mergeCell ref="A21:A24"/>
    <mergeCell ref="A25:A28"/>
    <mergeCell ref="A29:A47"/>
    <mergeCell ref="A48:A80"/>
    <mergeCell ref="A81:A94"/>
    <mergeCell ref="B8:B20"/>
    <mergeCell ref="B21:B24"/>
    <mergeCell ref="B25:B28"/>
    <mergeCell ref="B29:B47"/>
    <mergeCell ref="B48:B80"/>
    <mergeCell ref="B81:B9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</cp:lastModifiedBy>
  <dcterms:created xsi:type="dcterms:W3CDTF">2025-02-06T07:09:00Z</dcterms:created>
  <dcterms:modified xsi:type="dcterms:W3CDTF">2025-03-13T04:36:47Z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