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tabRatio="894"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2" hidden="1">'部门支出预算表01-3'!$A$5:$O$41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<sst xmlns="http://schemas.openxmlformats.org/spreadsheetml/2006/main" count="2198" uniqueCount="595">
  <si>
    <t>预算01-1表</t>
  </si>
  <si>
    <t>单位名称：昆明市五华区人民政府龙翔街道办事处</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</si>
  <si>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</si>
  <si>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</si>
  <si>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</si>
  <si>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</si>
  <si>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</si>
  <si>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</si>
  <si>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</si>
  <si>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</si>
  <si>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</si>
  <si>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</si>
  <si>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</si>
  <si>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</si>
  <si>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</si>
  <si>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</si>
  <si>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</si>
  <si>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</si>
  <si>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</si>
  <si>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</si>
  <si>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</si>
  <si>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</si>
  <si>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</si>
  <si>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</si>
  <si>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</si>
  <si>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</si>
  <si>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</si>
  <si>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</si>
  <si>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</si>
  <si>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</si>
  <si>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</si>
  <si>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</si>
  <si>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</si>
  <si>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</si>
  <si>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</si>
  <si>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</si>
  <si>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</si>
  <si>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</si>
  <si>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</si>
  <si>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</si>
  <si>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</si>
  <si>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</si>
  <si>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</si>
  <si>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</si>
  <si>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</si>
  <si>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</si>
  <si>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</si>
  <si>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</si>
  <si>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</si>
  <si>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</si>
  <si>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</si>
  <si>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</si>
  <si>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</si>
  <si>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</si>
  <si>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</si>
  <si>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</si>
  <si>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</si>
  <si>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</si>
  <si>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</si>
  <si>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</si>
  <si>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</si>
  <si>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</si>
  <si>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</si>
  <si>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</si>
  <si>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</si>
  <si>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</si>
  <si>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</si>
  <si>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</si>
  <si>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</si>
  <si>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</si>
  <si>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昆明市五华区人民政府龙翔街道办事处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</si>
  <si>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</si>
  <si>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</si>
  <si>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</si>
  <si>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</si>
  <si>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</si>
  <si>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</si>
  <si>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</si>
  <si>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</si>
  <si>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</si>
  <si>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</si>
  <si>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</si>
  <si>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</si>
  <si>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</si>
  <si>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</si>
  <si>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</si>
  <si>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</si>
  <si>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</si>
  <si>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</si>
  <si>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</si>
  <si>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</si>
  <si>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</si>
  <si>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</si>
  <si>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</si>
  <si>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</si>
  <si>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</si>
  <si>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</si>
  <si>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</si>
  <si>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</si>
  <si>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</si>
  <si>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</si>
  <si>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</si>
  <si>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</si>
  <si>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2010199</t>
  </si>
  <si>
    <t>其他人大事务支出</t>
  </si>
  <si>
    <t>20103</t>
  </si>
  <si>
    <t>政府办公厅（室）及相关机构事务</t>
  </si>
  <si>
    <t>2010301</t>
  </si>
  <si>
    <t>2010302</t>
  </si>
  <si>
    <t>一般行政管理事务</t>
  </si>
  <si>
    <t>2010399</t>
  </si>
  <si>
    <t>其他政府办公厅（室）及相关机构事务支出</t>
  </si>
  <si>
    <t>20131</t>
  </si>
  <si>
    <t>党委办公厅（室）及相关机构事务</t>
  </si>
  <si>
    <t>2013199</t>
  </si>
  <si>
    <t>其他党委办公厅（室）及相关机构事务支出</t>
  </si>
  <si>
    <t>20139</t>
  </si>
  <si>
    <t>社会工作事务</t>
  </si>
  <si>
    <t>专项业务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</si>
  <si>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</si>
  <si>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</si>
  <si>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</si>
  <si>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</si>
  <si>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</si>
  <si>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</si>
  <si>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</si>
  <si>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</si>
  <si>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</si>
  <si>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</si>
  <si>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</si>
  <si>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</si>
  <si>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20809</t>
  </si>
  <si>
    <t>退役安置</t>
  </si>
  <si>
    <t>2080905</t>
  </si>
  <si>
    <t>军队转业干部安置</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</si>
  <si>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</si>
  <si>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</si>
  <si>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</si>
  <si>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</si>
  <si>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</si>
  <si>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</si>
  <si>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</si>
  <si>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</si>
  <si>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</si>
  <si>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</si>
  <si>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</si>
  <si>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</si>
  <si>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</si>
  <si>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</si>
  <si>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2120101</t>
  </si>
  <si>
    <t>2120104</t>
  </si>
  <si>
    <t>城管执法</t>
  </si>
  <si>
    <t>2120199</t>
  </si>
  <si>
    <t>其他城乡社区管理事务支出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</si>
  <si>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</si>
  <si>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</si>
  <si>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</si>
  <si>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</si>
  <si>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</si>
  <si>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</si>
  <si>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</si>
  <si>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</si>
  <si>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</si>
  <si>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</si>
  <si>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</si>
  <si>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</si>
  <si>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</si>
  <si>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</si>
  <si>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</si>
  <si>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</si>
  <si>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</si>
  <si>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</si>
  <si>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</si>
  <si>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</si>
  <si>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</si>
  <si>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</si>
  <si>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</si>
  <si>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</si>
  <si>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</si>
  <si>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</si>
  <si>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</si>
  <si>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</si>
  <si>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</si>
  <si>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</si>
  <si>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</si>
  <si>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</si>
  <si>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</si>
  <si>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</si>
  <si>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</si>
  <si>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</si>
  <si>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</si>
  <si>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</si>
  <si>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</si>
  <si>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</si>
  <si>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</si>
  <si>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</si>
  <si>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</si>
  <si>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</si>
  <si>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2013904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</si>
  <si>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</si>
  <si>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</si>
  <si>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</si>
  <si>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</si>
  <si>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</si>
  <si>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</si>
  <si>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</si>
  <si>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</si>
  <si>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</si>
  <si>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</si>
  <si>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</si>
  <si>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</si>
  <si>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</si>
  <si>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</si>
  <si>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</si>
  <si>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</si>
  <si>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</si>
  <si>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</si>
  <si>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</si>
  <si>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</si>
  <si>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</si>
  <si>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</si>
  <si>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</si>
  <si>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</si>
  <si>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</si>
  <si>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</si>
  <si>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</si>
  <si>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530102210000000003691</t>
  </si>
  <si>
    <t>行政人员工资支出</t>
  </si>
  <si>
    <t>30101</t>
  </si>
  <si>
    <t>基本工资</t>
  </si>
  <si>
    <t>30102</t>
  </si>
  <si>
    <t>津贴补贴</t>
  </si>
  <si>
    <t>30103</t>
  </si>
  <si>
    <t>奖金</t>
  </si>
  <si>
    <t>530102210000000003692</t>
  </si>
  <si>
    <t>事业人员工资支出</t>
  </si>
  <si>
    <t>30107</t>
  </si>
  <si>
    <t>绩效工资</t>
  </si>
  <si>
    <t>530102210000000003693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</si>
  <si>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</si>
  <si>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</si>
  <si>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</si>
  <si>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</si>
  <si>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</si>
  <si>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</si>
  <si>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</si>
  <si>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</si>
  <si>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</si>
  <si>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</si>
  <si>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</si>
  <si>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530102210000000003694</t>
  </si>
  <si>
    <t>30113</t>
  </si>
  <si>
    <t>530102210000000003698</t>
  </si>
  <si>
    <t>公务用车运行维护费</t>
  </si>
  <si>
    <t>30231</t>
  </si>
  <si>
    <t>530102210000000003699</t>
  </si>
  <si>
    <t>公务交通补贴</t>
  </si>
  <si>
    <t>30239</t>
  </si>
  <si>
    <t>其他交通费用</t>
  </si>
  <si>
    <t>530102210000000003700</t>
  </si>
  <si>
    <t>工会经费</t>
  </si>
  <si>
    <t>30228</t>
  </si>
  <si>
    <t>530102210000000003702</t>
  </si>
  <si>
    <t>其他商品服务支出</t>
  </si>
  <si>
    <t>30201</t>
  </si>
  <si>
    <t>办公费</t>
  </si>
  <si>
    <t>530102210000000003703</t>
  </si>
  <si>
    <t>一般公用经费</t>
  </si>
  <si>
    <t>30205</t>
  </si>
  <si>
    <t>水费</t>
  </si>
  <si>
    <t>30206</t>
  </si>
  <si>
    <t>电费</t>
  </si>
  <si>
    <t>30207</t>
  </si>
  <si>
    <t>邮电费</t>
  </si>
  <si>
    <t>30211</t>
  </si>
  <si>
    <t>差旅费</t>
  </si>
  <si>
    <t>30213</t>
  </si>
  <si>
    <t>维修（护）费</t>
  </si>
  <si>
    <t>30216</t>
  </si>
  <si>
    <t>培训费</t>
  </si>
  <si>
    <t>30229</t>
  </si>
  <si>
    <t>福利费</t>
  </si>
  <si>
    <t>30299</t>
  </si>
  <si>
    <t>其他商品和服务支出</t>
  </si>
  <si>
    <t>530102231100001233378</t>
  </si>
  <si>
    <t>离退休人员支出</t>
  </si>
  <si>
    <t>30305</t>
  </si>
  <si>
    <t>生活补助</t>
  </si>
  <si>
    <t>530102231100001434465</t>
  </si>
  <si>
    <t>离退休及特殊人员福利费</t>
  </si>
  <si>
    <t>530102231100001434483</t>
  </si>
  <si>
    <t>行政人员绩效奖励</t>
  </si>
  <si>
    <t>530102231100001434485</t>
  </si>
  <si>
    <t>事业人员绩效奖励</t>
  </si>
  <si>
    <t>530102231100001434487</t>
  </si>
  <si>
    <t>其他村（社区）人员补助</t>
  </si>
  <si>
    <t>530102231100001434488</t>
  </si>
  <si>
    <t>村社区工作经费</t>
  </si>
  <si>
    <t>530102241100002215008</t>
  </si>
  <si>
    <t>其他人员支出</t>
  </si>
  <si>
    <t>30199</t>
  </si>
  <si>
    <t>其他工资福利支出</t>
  </si>
  <si>
    <t>530102251100003676603</t>
  </si>
  <si>
    <t>社区干部补贴</t>
  </si>
  <si>
    <t>预算05-1表</t>
  </si>
  <si>
    <t>项目分类</t>
  </si>
  <si>
    <t>项目单位</t>
  </si>
  <si>
    <t>经济科目编码</t>
  </si>
  <si>
    <t>经济科目名称</t>
  </si>
  <si>
    <t>本年拨款</t>
  </si>
  <si>
    <t>其中：本次下达</t>
  </si>
  <si>
    <t>对个人和家庭的补助</t>
  </si>
  <si>
    <t>530102241100002215951</t>
  </si>
  <si>
    <t>自主择业军转干部管理服务经费</t>
  </si>
  <si>
    <t>30399</t>
  </si>
  <si>
    <t>其他对个人和家庭的补助</t>
  </si>
  <si>
    <t>其他公用支出</t>
  </si>
  <si>
    <t>530102251100003867372</t>
  </si>
  <si>
    <t>党建经费</t>
  </si>
  <si>
    <t>530102251100003868079</t>
  </si>
  <si>
    <t>食堂运行经费</t>
  </si>
  <si>
    <t>530102251100003873228</t>
  </si>
  <si>
    <t>办公用房租赁经费</t>
  </si>
  <si>
    <t>30214</t>
  </si>
  <si>
    <t>租赁费</t>
  </si>
  <si>
    <t>民生类</t>
  </si>
  <si>
    <t>530102210000000003722</t>
  </si>
  <si>
    <t>社区建设专项经费</t>
  </si>
  <si>
    <t>530102210000000003724</t>
  </si>
  <si>
    <t>经济建设安全维稳专项经费</t>
  </si>
  <si>
    <t>530102210000000003725</t>
  </si>
  <si>
    <t>城市管理专项经费</t>
  </si>
  <si>
    <t>530102210000000004796</t>
  </si>
  <si>
    <t>非税返还专项资金</t>
  </si>
  <si>
    <t>事业发展类</t>
  </si>
  <si>
    <t>530102200000000000484</t>
  </si>
  <si>
    <t>党政综合经费</t>
  </si>
  <si>
    <t>530102231100001603113</t>
  </si>
  <si>
    <t>流管队伍保障经费</t>
  </si>
  <si>
    <t>30227</t>
  </si>
  <si>
    <t>委托业务费</t>
  </si>
  <si>
    <t>预算05-2表</t>
  </si>
  <si>
    <t>项目年度绩效目标</t>
  </si>
  <si>
    <t>一级指标</t>
  </si>
  <si>
    <t>二级指标</t>
  </si>
  <si>
    <t>三级指标</t>
  </si>
  <si>
    <t>指标性质</t>
  </si>
  <si>
    <t>指标值</t>
  </si>
  <si>
    <t>度量单位</t>
  </si>
  <si>
    <t>指标属性</t>
  </si>
  <si>
    <t>指标内容</t>
  </si>
  <si>
    <t>自主择业军转干部管理服务经费用于保障自主择业军转干部人员生活待遇及相关管理工作等方面的支出。</t>
  </si>
  <si>
    <t>产出指标</t>
  </si>
  <si>
    <t>数量指标</t>
  </si>
  <si>
    <t>自主择业退役军人数</t>
  </si>
  <si>
    <t>&gt;=</t>
  </si>
  <si>
    <t>100</t>
  </si>
  <si>
    <t>人</t>
  </si>
  <si>
    <t>定量指标</t>
  </si>
  <si>
    <t>反映自主择业退役军人数</t>
  </si>
  <si>
    <t>质量指标</t>
  </si>
  <si>
    <t>自主择业退役军人帮扶完成率</t>
  </si>
  <si>
    <t>95</t>
  </si>
  <si>
    <t>%</t>
  </si>
  <si>
    <t>反映困难退役军人帮扶援助完成情况</t>
  </si>
  <si>
    <t>帮扶援助准确率</t>
  </si>
  <si>
    <t>=</t>
  </si>
  <si>
    <t>反映帮扶援助准确情况</t>
  </si>
  <si>
    <t>时效指标</t>
  </si>
  <si>
    <t>退役军人帮扶援助及时率</t>
  </si>
  <si>
    <t>反映退役军人帮扶援助及时率</t>
  </si>
  <si>
    <t>效益指标</t>
  </si>
  <si>
    <t>社会效益</t>
  </si>
  <si>
    <t>提高退役军人社会保障</t>
  </si>
  <si>
    <t>有效提高</t>
  </si>
  <si>
    <t>是/否</t>
  </si>
  <si>
    <t>定性指标</t>
  </si>
  <si>
    <t>反映项目实施后是否提高退役军人社会保障</t>
  </si>
  <si>
    <t>维护社会安定团结</t>
  </si>
  <si>
    <t>有效维护</t>
  </si>
  <si>
    <t>反映项目实施后是否维护社会安定团结</t>
  </si>
  <si>
    <t>满意度指标</t>
  </si>
  <si>
    <t>服务对象满意度</t>
  </si>
  <si>
    <t>受益对象满意度</t>
  </si>
  <si>
    <t>反映受益对象满意度</t>
  </si>
  <si>
    <t>1.保障综合执法信息系统正常运行，理顺执法体制机制，保障城市管理行政执法工作的顺利开展，进一步提高城市管理水平提高执法和服务水平，维护城市管理秩序。
2.保保障执法巡逻车辆维护更新，解决执法队伍人员、装备保障问题, 提高执法队伍综合素质，展现执法队伍新形象,强化执法队伍规范化建设，
3.严格执行处罚标准，履行处罚程序，保障执法队伍稳定，树立城市综合执法中队客观公正的形象。
4.群众满意度达90%。</t>
  </si>
  <si>
    <t>执法人员后勤保障人次</t>
  </si>
  <si>
    <t>57</t>
  </si>
  <si>
    <t>人次</t>
  </si>
  <si>
    <t>反映执法人员后勤保障人次</t>
  </si>
  <si>
    <t>处罚标准的合规性</t>
  </si>
  <si>
    <t>合规</t>
  </si>
  <si>
    <t>项</t>
  </si>
  <si>
    <t>反映处罚标准的合规性</t>
  </si>
  <si>
    <t>处罚程序的合规性</t>
  </si>
  <si>
    <t>反映处罚程序合规</t>
  </si>
  <si>
    <t>装备验收合格率</t>
  </si>
  <si>
    <t>反映装备验收合格率</t>
  </si>
  <si>
    <t>处罚及时性</t>
  </si>
  <si>
    <t>及时</t>
  </si>
  <si>
    <t>反映现场开具处罚单处罚及时性。</t>
  </si>
  <si>
    <t>辖区内执法处罚投诉案件数</t>
  </si>
  <si>
    <t>&lt;=</t>
  </si>
  <si>
    <t>件</t>
  </si>
  <si>
    <t>反映辖区内执法处罚投诉案件数</t>
  </si>
  <si>
    <t>城管中队工作人员满意度</t>
  </si>
  <si>
    <t>90</t>
  </si>
  <si>
    <t>反映城管中队工作人员满意度</t>
  </si>
  <si>
    <t>1.通过媒体渠道、微信平台、布标等营造节日气氛；宣传报道、党报党刊订阅；完成宣传广告、展板破损更换、上墙资料更新制作，有效提升党组织党建水平，增强党组织凝聚力。
2.开展党员教育培训活动；完成武装部征兵宣传；做好精神文明建设工作，筑牢街道干部职工思想建设和政治建设，提升社区党组织建设水平和服务群众能力，增强社区党员素质，充分发挥党组织、党员的先锋模范作用。
3.保障街道70名辅助岗人员工资，做好其他后勤保障工作，加强办事处资产及工作流程规范化管理，保障办事处正常运行。
4.受益对象满意度不低于90%。</t>
  </si>
  <si>
    <t>街道辅助岗餐费补贴人数</t>
  </si>
  <si>
    <t>70</t>
  </si>
  <si>
    <t>反映街道辅助岗餐费补贴人数</t>
  </si>
  <si>
    <t>1.通过媒体渠道、微信平台、布标等营造节日气氛；宣传报道、党报党刊订阅；完成宣传广告、展板破损更换、上墙资料更新制作，有效提升党组织党建水平，增强党组织凝聚力。
2.开展党员教育培训活动；完成武装部征兵宣传；做好精神文明建设工作，筑牢街道干部职工思想建设和政治建设，提升社区党组织建设水平和服务群众能力，增强社区党员素质，充分发挥党组织、党员的模范先锋作用。
3.保障街道70名辅助岗人员工资，做好其他后勤保障工作，加强办事处资产及工作流程规范化管理，保障办事处正常运行。
4.受益对象满意度不低于90%。</t>
  </si>
  <si>
    <t>组织教育培训活动次数</t>
  </si>
  <si>
    <t>次</t>
  </si>
  <si>
    <t>反映组织教育培训活动次数</t>
  </si>
  <si>
    <t>宣传节日气氛等活动覆盖率</t>
  </si>
  <si>
    <t>反映宣传的覆盖情况</t>
  </si>
  <si>
    <t>制作宣传材料验收合格率</t>
  </si>
  <si>
    <t>反映制作宣传材料验收合格率</t>
  </si>
  <si>
    <t>开展宣传及时率</t>
  </si>
  <si>
    <t>反映开展宣传及时率</t>
  </si>
  <si>
    <t>组织培训及时率</t>
  </si>
  <si>
    <t>反映组织培训是否及时</t>
  </si>
  <si>
    <t>提高党员党性修养</t>
  </si>
  <si>
    <t>反映项目实施后是否提高党员党性修养</t>
  </si>
  <si>
    <t>宣传内容知晓率</t>
  </si>
  <si>
    <t>反映宣传内容知晓率</t>
  </si>
  <si>
    <t>可持续影响</t>
  </si>
  <si>
    <t>提升基层党组织党建水平</t>
  </si>
  <si>
    <t>持续提升</t>
  </si>
  <si>
    <t>反映项目实施后是否提升基层党组织党建水平</t>
  </si>
  <si>
    <t>做好本部门保障工作，支持部门正常履职。</t>
  </si>
  <si>
    <t>房屋租赁</t>
  </si>
  <si>
    <t>个</t>
  </si>
  <si>
    <t>反映房屋租赁工作</t>
  </si>
  <si>
    <t>资金支付及时性</t>
  </si>
  <si>
    <t>反映项目资金支付及时</t>
  </si>
  <si>
    <t>项目完成时间</t>
  </si>
  <si>
    <t>年</t>
  </si>
  <si>
    <t>反映项目完成时效</t>
  </si>
  <si>
    <t>成本指标</t>
  </si>
  <si>
    <t>经济成本指标</t>
  </si>
  <si>
    <t>元</t>
  </si>
  <si>
    <t>反映项目支出小于预算数</t>
  </si>
  <si>
    <t>保障办公环境</t>
  </si>
  <si>
    <t>有效保障</t>
  </si>
  <si>
    <t>反映有效保障办公环境</t>
  </si>
  <si>
    <t>职工满意度</t>
  </si>
  <si>
    <t>反映职工满意度</t>
  </si>
  <si>
    <t>1.开展流动人口和出租房屋服务管理常态化工作，流动人口和出租房屋服务管理法律法规政策等宣传工作，及时保障流管人员工资，进一步提高对流动人口和出租房屋服务管理工作重要性认识；
2.服务对象满意度达到90%以上。</t>
  </si>
  <si>
    <t>流管人员人数</t>
  </si>
  <si>
    <t>名</t>
  </si>
  <si>
    <t>反映流管人员人数</t>
  </si>
  <si>
    <t>流管员工资发放合格率</t>
  </si>
  <si>
    <t>反映流管员工资发放合格率</t>
  </si>
  <si>
    <t>工资发放及时率</t>
  </si>
  <si>
    <t>100%</t>
  </si>
  <si>
    <t>反映工资发放及时率</t>
  </si>
  <si>
    <t>反映项目支出小于等于预算数</t>
  </si>
  <si>
    <t>提高我区城镇化质量水平</t>
  </si>
  <si>
    <t>反映是否提高我区城镇化质量水平</t>
  </si>
  <si>
    <t>反映工作人员满意度</t>
  </si>
  <si>
    <t>1.做好网格案件处置，网格考核案件中多数案件处置需动用工程设备及大量施工人员进行处理，清运大型垃圾堆、拆除大型户外广告、处理突发事件等较难处置的网格案件，着力解决城市市容和生活环境“脏乱差”等突出问题，着力提升城市形象和管理水平；
2.做好城市基础设施维护管理，持续改善人居环境，提升城市品质，提升人居环境品质。
3.群众满意度达90%。</t>
  </si>
  <si>
    <t>网格考核案件处置数量</t>
  </si>
  <si>
    <t>反映网格考核案件处置数量</t>
  </si>
  <si>
    <t>城市网格设施维护管理次数</t>
  </si>
  <si>
    <t>反映城市网格设施维护管理次数</t>
  </si>
  <si>
    <t>城市网格设施维护管理完成率</t>
  </si>
  <si>
    <t>反映城市网格设施维护管理完成率</t>
  </si>
  <si>
    <t>城市管理综合工作开展覆盖率</t>
  </si>
  <si>
    <t>反映城市管理综合工作开展覆盖率</t>
  </si>
  <si>
    <t>网格考核案件处置及时率</t>
  </si>
  <si>
    <t>反映网格考核案件处置是否及时</t>
  </si>
  <si>
    <t>城市网格设施维护管理及时率</t>
  </si>
  <si>
    <t>反映城市网格设施维护管理是否及时</t>
  </si>
  <si>
    <t>提升城市形象和管理水平</t>
  </si>
  <si>
    <t>有效提升</t>
  </si>
  <si>
    <t>反映项目实施后是否提升城市形象和管理水平</t>
  </si>
  <si>
    <t>提升人居环境水平</t>
  </si>
  <si>
    <t>反映项目实施后是否提升城市品质，提升人居环境品质</t>
  </si>
  <si>
    <t>持续改善人居环境</t>
  </si>
  <si>
    <t>持续改善</t>
  </si>
  <si>
    <t>反映项目实施后是否持续改善人居环境</t>
  </si>
  <si>
    <t xml:space="preserve">1.服务保障目标：确保全年为单位职工提供不少于56人的就餐服务，保证每日按时开餐，不因食材短缺、设备故障等原因中断供餐。维持单位工作秩序稳定。
2.质量提升目标：通过定期更换菜单、增加菜品花样等方式，保证每日菜品基本不重复，同时严格把控食材的源头，使食材新鲜度和安全性达标。
3.成本控制目标：把食堂运行控制在预算经费内，从食材采购、水电费、人力成本方面合理分配，高效运用。
</t>
  </si>
  <si>
    <t>保障单位供餐人数</t>
  </si>
  <si>
    <t>56</t>
  </si>
  <si>
    <t>单位每日供餐人数</t>
  </si>
  <si>
    <t>食品安全</t>
  </si>
  <si>
    <t>食品安全保障率和满质量意度</t>
  </si>
  <si>
    <t>按时按量开餐</t>
  </si>
  <si>
    <t>按时开餐率</t>
  </si>
  <si>
    <t>保障食堂正常运转</t>
  </si>
  <si>
    <t>是否</t>
  </si>
  <si>
    <t>为工作人员提供安全、营养的餐饮服务，有助于提高工作效率，提升本单位形象，工作人员投诉率</t>
  </si>
  <si>
    <t>单位工作人员满意度</t>
  </si>
  <si>
    <t>单位工作人员对食堂服务的综合满意度</t>
  </si>
  <si>
    <t>1.经济建设：加强清产核资，明晰集体资产解决集体资产不规范经营问题，引入第三方机构进行清产核资登记管理。
2.积极开展反电诈、反邪、反恐、普法、禁毒宣传等工作不少于12次；夯实群防群治队伍质量、加强重点区域防控投入，街道及7个社区开展知识培训、技能培训、交流培训4次；加强综治中心建设，确保综治中心实体化运行，及时发放人民调解员奖补、购买尿检材料，做好安保维稳专项工作营造辖区安全稳定的社会环境，提升群众满意度。
3.做好防汛、应急处置工作，综合协调和处置辖区各类突发事件、事故，维护辖区稳定。
4.群众满意度达90%。</t>
  </si>
  <si>
    <t>电诈、反邪、反恐、普法、禁毒宣传等工作开展次数</t>
  </si>
  <si>
    <t>反映电诈、反邪、反恐、普法、禁毒宣传等工作开展次数</t>
  </si>
  <si>
    <t>安全知识、技能培训次数</t>
  </si>
  <si>
    <t>反映知识、技能培训次数</t>
  </si>
  <si>
    <t>人民调解员奖补人数</t>
  </si>
  <si>
    <t>反映人民调解员奖补人数</t>
  </si>
  <si>
    <t>购买应急物资验收合格率</t>
  </si>
  <si>
    <t>反映购买应急物资验收合格率</t>
  </si>
  <si>
    <t>人民调解员奖补发放及时率</t>
  </si>
  <si>
    <t>反映人民调解员奖补发放及时率</t>
  </si>
  <si>
    <t>处理应急事件及时率</t>
  </si>
  <si>
    <t>反映处理应急事件及时率</t>
  </si>
  <si>
    <t>农产改清产核资清晰度</t>
  </si>
  <si>
    <t>清晰</t>
  </si>
  <si>
    <t>加强清产核资，明晰集体资产解决集体资产不规范经营问题，引入第三方机构进行加强清产核资。</t>
  </si>
  <si>
    <t>集体上访事件</t>
  </si>
  <si>
    <t>反映集体上访事件</t>
  </si>
  <si>
    <t>1.开展就业招聘、技能培训和创业帮扶等活动不少于4次，做好劳动就业保障服务工作，加大辖区残疾人员、老龄人员、计生困难人员、流浪乞讨人员、困难退役军人等的救助、帮扶和管理力度，整合街道、社区资源为社会组织提供场地、项目、人员培训等支持，引导社会组织提供服务、丰富社会文化，促进社会和谐。
2.大力开展各类科普教育宣传不少于4次，做好防艾知识宣传，鼓励群众参与无偿献血，提高民众健康知识素养，使辖区健康教育事业大力发展、人民健康素养水平极大提高，辖区基础民生事业再上一个台阶。
3.完成上级安排的其他工作，受益对象满意度不低于90%。</t>
  </si>
  <si>
    <t>技能培训次数</t>
  </si>
  <si>
    <t>反映职业技能培训次数</t>
  </si>
  <si>
    <t>健康教育、防艾知识、辖区无偿献血知识宣传次数</t>
  </si>
  <si>
    <t>反映健康教育、防艾知识、辖区无偿献血知识宣传次数</t>
  </si>
  <si>
    <t>健康教育、防艾知识、辖区无偿献血知识宣传完成率</t>
  </si>
  <si>
    <t>反映健康教育、防艾知识、辖区无偿献血知识宣传完成率</t>
  </si>
  <si>
    <t>就业、创业技能培训完成率</t>
  </si>
  <si>
    <t>反映就业、创业技能培训完成率</t>
  </si>
  <si>
    <t>健康教育宣传及时率</t>
  </si>
  <si>
    <t>反映健康教育宣传及时率</t>
  </si>
  <si>
    <t>增强辖区困难人员职业技能</t>
  </si>
  <si>
    <t>有效增强</t>
  </si>
  <si>
    <t>反映项目实施后是否增强辖区困难人员职业技能</t>
  </si>
  <si>
    <t>宣传知晓率</t>
  </si>
  <si>
    <t>90%</t>
  </si>
  <si>
    <t>反映宣传知晓率</t>
  </si>
  <si>
    <t>开展党建工作所需经费</t>
  </si>
  <si>
    <t>党建工作</t>
  </si>
  <si>
    <t>反映党建工作</t>
  </si>
  <si>
    <t>反映资金支付情况</t>
  </si>
  <si>
    <t>反映项目完成时间</t>
  </si>
  <si>
    <t>加强党建组织建设</t>
  </si>
  <si>
    <t>得到提高</t>
  </si>
  <si>
    <t>单位党员满意度</t>
  </si>
  <si>
    <t>反映单位党员满意度情况</t>
  </si>
  <si>
    <t>预算06表</t>
  </si>
  <si>
    <t>政府性基金预算支出预算表</t>
  </si>
  <si>
    <t>单位名称：昆明市发展和改革委员会</t>
  </si>
  <si>
    <t>政府性基金预算支出</t>
  </si>
  <si>
    <t>备注：我单位2025年无部门政府性基金预算支出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</si>
  <si>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</si>
  <si>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</si>
  <si>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</si>
  <si>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</si>
  <si>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</si>
  <si>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</si>
  <si>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</si>
  <si>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</si>
  <si>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</si>
  <si>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</si>
  <si>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</si>
  <si>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车辆维修和保养服务</t>
  </si>
  <si>
    <t>批</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</si>
  <si>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</si>
  <si>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</si>
  <si>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</si>
  <si>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</si>
  <si>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</si>
  <si>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</si>
  <si>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</si>
  <si>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</si>
  <si>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</si>
  <si>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备注：我单位2025年无政府购买服务预算</t>
  </si>
  <si>
    <t>预算09-1表</t>
  </si>
  <si>
    <t>单位名称（项目）</t>
  </si>
  <si>
    <t>地区</t>
  </si>
  <si>
    <t>备注：我单位2025年无区对下转移支付预算</t>
  </si>
  <si>
    <t>预算09-2表</t>
  </si>
  <si>
    <t>备注：我单位2025年无区对下转移支付预算，也无区对下转移支付绩效目标。</t>
  </si>
  <si>
    <t xml:space="preserve">预算10表
</t>
  </si>
  <si>
    <t>资产类别</t>
  </si>
  <si>
    <t>资产分类代码.名称</t>
  </si>
  <si>
    <t>资产名称</t>
  </si>
  <si>
    <t>计量单位</t>
  </si>
  <si>
    <t>财政部门批复数（元）</t>
  </si>
  <si>
    <t>单价</t>
  </si>
  <si>
    <t>金额</t>
  </si>
  <si>
    <t>备注：我单位2025年无新增资产配置预算</t>
  </si>
  <si>
    <t>预算11表</t>
  </si>
  <si>
    <t>上级补助</t>
  </si>
  <si>
    <t>备注：我单位2025年无上级转移支付补助项目支出</t>
  </si>
  <si>
    <t>预算12表</t>
  </si>
  <si>
    <t>项目级次</t>
  </si>
  <si>
    <t>114 对个人和家庭的补助</t>
  </si>
  <si>
    <t>本级</t>
  </si>
  <si>
    <t>216 其他公用支出</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</si>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</sst>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7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NumberFormat="1"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0" fillId="0" borderId="0" xfId="0" applyFont="1" applyBorder="1" applyAlignment="1">
      <alignment vertical="center"/>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0" fillId="0" borderId="0" xfId="0" applyFont="1" applyFill="1" applyBorder="1" applyAlignment="1"/>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3" fontId="2" fillId="0" borderId="11" xfId="0" applyNumberFormat="1" applyFont="1" applyFill="1" applyBorder="1" applyAlignment="1">
      <alignment horizontal="right" vertical="center"/>
    </xf>
    <xf numFmtId="178" fontId="5" fillId="0" borderId="7" xfId="0" applyNumberFormat="1" applyFont="1" applyFill="1" applyBorder="1" applyAlignment="1">
      <alignment horizontal="right" vertical="center"/>
    </xf>
    <xf numFmtId="0" fontId="2" fillId="0" borderId="12" xfId="0" applyFont="1" applyFill="1" applyBorder="1" applyAlignment="1">
      <alignment horizontal="center" vertical="center"/>
    </xf>
    <xf numFmtId="0" fontId="2" fillId="0" borderId="13" xfId="0" applyFont="1" applyFill="1" applyBorder="1" applyAlignment="1" applyProtection="1">
      <alignment horizontal="left" vertical="center"/>
      <protection locked="0"/>
    </xf>
    <xf numFmtId="0" fontId="2" fillId="0" borderId="13" xfId="0" applyFont="1" applyFill="1" applyBorder="1" applyAlignment="1">
      <alignment horizontal="left" vertical="center"/>
    </xf>
    <xf numFmtId="0" fontId="2" fillId="2" borderId="11"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Fill="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indent="2"/>
    </xf>
    <xf numFmtId="0" fontId="2" fillId="0" borderId="7" xfId="0" applyFont="1" applyFill="1" applyBorder="1" applyAlignment="1">
      <alignment horizontal="left" vertical="center" wrapText="1"/>
    </xf>
    <xf numFmtId="0" fontId="0" fillId="0" borderId="0" xfId="0" applyFont="1" applyFill="1" applyBorder="1"/>
    <xf numFmtId="0" fontId="0" fillId="0" borderId="0" xfId="0" applyFont="1" applyFill="1" applyBorder="1" applyAlignment="1">
      <alignment horizontal="center" vertical="center"/>
    </xf>
    <xf numFmtId="0" fontId="1" fillId="0" borderId="0" xfId="0" applyFont="1" applyFill="1" applyBorder="1" applyAlignment="1">
      <alignment vertical="top"/>
    </xf>
    <xf numFmtId="49" fontId="1" fillId="0" borderId="0" xfId="0" applyNumberFormat="1"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2" fillId="0" borderId="7" xfId="0" applyFont="1" applyFill="1" applyBorder="1" applyAlignment="1">
      <alignmen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4" fillId="0" borderId="0" xfId="0" applyFont="1" applyFill="1" applyBorder="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pplyProtection="1">
      <alignment horizontal="center" vertical="center" wrapText="1"/>
      <protection locked="0"/>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protection locked="0"/>
    </xf>
    <xf numFmtId="0" fontId="2" fillId="0" borderId="0" xfId="0" applyFont="1" applyFill="1" applyBorder="1" applyAlignment="1">
      <alignment horizontal="right" vertical="center"/>
    </xf>
    <xf numFmtId="0" fontId="2" fillId="0" borderId="0" xfId="0" applyFont="1" applyFill="1" applyBorder="1" applyAlignment="1">
      <alignment horizontal="right"/>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5" fillId="0" borderId="7" xfId="53"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0" fillId="0" borderId="0" xfId="0" applyFont="1" applyBorder="1" applyAlignment="1">
      <alignment horizontal="left"/>
    </xf>
    <xf numFmtId="43" fontId="0" fillId="0" borderId="0" xfId="0" applyNumberFormat="1" applyFont="1" applyBorder="1"/>
    <xf numFmtId="0" fontId="0" fillId="0" borderId="0" xfId="0" applyFont="1" applyBorder="1" applyAlignment="1">
      <alignment horizontal="left" vertical="center"/>
    </xf>
    <xf numFmtId="43" fontId="0" fillId="0" borderId="0" xfId="0" applyNumberFormat="1" applyFont="1" applyBorder="1" applyAlignment="1">
      <alignment horizontal="center" vertical="center"/>
    </xf>
    <xf numFmtId="43" fontId="1" fillId="0" borderId="0" xfId="0" applyNumberFormat="1" applyFont="1" applyBorder="1" applyAlignment="1">
      <alignment vertical="top"/>
    </xf>
    <xf numFmtId="43" fontId="1" fillId="0" borderId="0" xfId="0" applyNumberFormat="1" applyFont="1" applyBorder="1" applyAlignment="1">
      <alignment horizontal="right" vertical="center"/>
    </xf>
    <xf numFmtId="43" fontId="2" fillId="0" borderId="0" xfId="0" applyNumberFormat="1" applyFont="1" applyBorder="1" applyAlignment="1">
      <alignment horizontal="right" vertical="center"/>
    </xf>
    <xf numFmtId="0" fontId="10" fillId="0" borderId="0" xfId="0" applyFont="1" applyBorder="1" applyAlignment="1">
      <alignment horizontal="left" vertical="center"/>
    </xf>
    <xf numFmtId="43" fontId="10" fillId="0" borderId="0" xfId="0" applyNumberFormat="1" applyFont="1" applyBorder="1" applyAlignment="1">
      <alignment horizontal="center" vertical="center"/>
    </xf>
    <xf numFmtId="43" fontId="1" fillId="0" borderId="0" xfId="0" applyNumberFormat="1" applyFont="1" applyBorder="1" applyAlignment="1">
      <alignment horizontal="right"/>
    </xf>
    <xf numFmtId="49" fontId="4" fillId="0" borderId="2"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3" fontId="4" fillId="0" borderId="1" xfId="0" applyNumberFormat="1" applyFont="1" applyBorder="1" applyAlignment="1" applyProtection="1">
      <alignment horizontal="center" vertical="center"/>
      <protection locked="0"/>
    </xf>
    <xf numFmtId="43" fontId="4" fillId="0" borderId="2" xfId="0" applyNumberFormat="1" applyFont="1" applyBorder="1" applyAlignment="1" applyProtection="1">
      <alignment horizontal="center" vertical="center"/>
      <protection locked="0"/>
    </xf>
    <xf numFmtId="43" fontId="4" fillId="0" borderId="3" xfId="0" applyNumberFormat="1" applyFont="1" applyBorder="1" applyAlignment="1">
      <alignment horizontal="center" vertical="center"/>
    </xf>
    <xf numFmtId="43" fontId="4" fillId="0" borderId="4" xfId="0" applyNumberFormat="1" applyFont="1" applyBorder="1" applyAlignment="1">
      <alignment horizontal="center" vertical="center"/>
    </xf>
    <xf numFmtId="43" fontId="4" fillId="0" borderId="9" xfId="0" applyNumberFormat="1" applyFont="1" applyBorder="1" applyAlignment="1">
      <alignment horizontal="center" vertical="center"/>
    </xf>
    <xf numFmtId="49" fontId="4" fillId="0" borderId="7" xfId="0" applyNumberFormat="1" applyFont="1" applyBorder="1" applyAlignment="1">
      <alignment horizontal="left" vertical="center"/>
    </xf>
    <xf numFmtId="43" fontId="4" fillId="0" borderId="6" xfId="0" applyNumberFormat="1" applyFont="1" applyBorder="1" applyAlignment="1">
      <alignment horizontal="center" vertical="center"/>
    </xf>
    <xf numFmtId="43" fontId="4" fillId="0" borderId="7" xfId="0" applyNumberFormat="1" applyFont="1" applyBorder="1" applyAlignment="1">
      <alignment horizontal="center" vertical="center"/>
    </xf>
    <xf numFmtId="43" fontId="4" fillId="0" borderId="11" xfId="0" applyNumberFormat="1" applyFont="1" applyBorder="1" applyAlignment="1">
      <alignment horizontal="center" vertical="center"/>
    </xf>
    <xf numFmtId="0" fontId="2" fillId="0" borderId="7" xfId="0" applyFont="1" applyBorder="1" applyAlignment="1">
      <alignment horizontal="left" vertical="center"/>
    </xf>
    <xf numFmtId="43" fontId="2" fillId="0" borderId="7" xfId="0" applyNumberFormat="1" applyFont="1" applyBorder="1" applyAlignment="1">
      <alignment horizontal="center" vertical="center"/>
    </xf>
    <xf numFmtId="43" fontId="5" fillId="0" borderId="7" xfId="0" applyNumberFormat="1" applyFont="1" applyBorder="1" applyAlignment="1">
      <alignment horizontal="righ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0" fillId="0" borderId="0" xfId="0" applyFont="1" applyFill="1" applyBorder="1" applyAlignment="1">
      <alignment horizontal="left"/>
    </xf>
    <xf numFmtId="43" fontId="0" fillId="0" borderId="0" xfId="0" applyNumberFormat="1" applyFont="1" applyFill="1" applyBorder="1"/>
    <xf numFmtId="0" fontId="0" fillId="0" borderId="0" xfId="0" applyFont="1" applyFill="1" applyBorder="1" applyAlignment="1">
      <alignment horizontal="left" vertical="center"/>
    </xf>
    <xf numFmtId="43" fontId="0" fillId="0" borderId="0" xfId="0" applyNumberFormat="1" applyFont="1" applyFill="1" applyBorder="1" applyAlignment="1">
      <alignment horizontal="center" vertical="center"/>
    </xf>
    <xf numFmtId="0" fontId="1"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12" fillId="0" borderId="1" xfId="0" applyFont="1" applyFill="1" applyBorder="1" applyAlignment="1">
      <alignment horizontal="left" vertical="center"/>
    </xf>
    <xf numFmtId="43" fontId="12" fillId="0" borderId="1" xfId="0" applyNumberFormat="1" applyFont="1" applyFill="1" applyBorder="1" applyAlignment="1">
      <alignment horizontal="center" vertical="center"/>
    </xf>
    <xf numFmtId="43" fontId="12" fillId="0" borderId="2" xfId="0" applyNumberFormat="1" applyFont="1" applyFill="1" applyBorder="1" applyAlignment="1" applyProtection="1">
      <alignment horizontal="center" vertical="center"/>
      <protection locked="0"/>
    </xf>
    <xf numFmtId="43" fontId="12" fillId="0" borderId="3" xfId="0" applyNumberFormat="1" applyFont="1" applyFill="1" applyBorder="1" applyAlignment="1" applyProtection="1">
      <alignment horizontal="center" vertical="center"/>
      <protection locked="0"/>
    </xf>
    <xf numFmtId="43" fontId="12" fillId="0" borderId="4"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center" wrapText="1"/>
      <protection locked="0"/>
    </xf>
    <xf numFmtId="43" fontId="12" fillId="0" borderId="6" xfId="0" applyNumberFormat="1" applyFont="1" applyFill="1" applyBorder="1" applyAlignment="1" applyProtection="1">
      <alignment horizontal="center" vertical="center"/>
      <protection locked="0"/>
    </xf>
    <xf numFmtId="43" fontId="12" fillId="0" borderId="7"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43" fontId="2" fillId="0" borderId="7" xfId="0" applyNumberFormat="1" applyFont="1" applyFill="1" applyBorder="1" applyAlignment="1">
      <alignment horizontal="center" vertical="center" wrapText="1"/>
    </xf>
    <xf numFmtId="43" fontId="2" fillId="0" borderId="7"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43" fontId="5" fillId="0" borderId="7" xfId="0" applyNumberFormat="1" applyFont="1" applyFill="1" applyBorder="1" applyAlignment="1">
      <alignment horizontal="right" vertical="center"/>
    </xf>
    <xf numFmtId="0" fontId="1" fillId="0" borderId="0" xfId="0" applyFont="1" applyFill="1" applyBorder="1" applyAlignment="1" applyProtection="1">
      <alignment horizontal="right" vertical="center" wrapText="1"/>
      <protection locked="0"/>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wrapText="1"/>
      <protection locked="0"/>
    </xf>
    <xf numFmtId="0" fontId="2" fillId="0" borderId="7"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9" activePane="bottomLeft" state="frozen"/>
      <selection/>
      <selection pane="bottomLeft" activeCell="B16" sqref="B16"/>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46"/>
      <c r="B2" s="46"/>
      <c r="C2" s="46"/>
      <c r="D2" s="62" t="s">
        <v>0</v>
      </c>
    </row>
    <row r="3" ht="41.25" customHeight="1" spans="1:1">
      <c r="A3" s="41" t="str">
        <f>"2025"&amp;"年部门财务收支预算总表"</f>
        <v>2025年部门财务收支预算总表</v>
      </c>
    </row>
    <row r="4" ht="17.25" customHeight="1" spans="1:4">
      <c r="A4" s="44" t="s">
        <v>1</v>
      </c>
      <c r="B4" s="220"/>
      <c r="D4" s="272" t="s">
        <v>2</v>
      </c>
    </row>
    <row r="5" ht="23.25" customHeight="1" spans="1:4">
      <c r="A5" s="221" t="s">
        <v>3</v>
      </c>
      <c r="B5" s="222"/>
      <c r="C5" s="221" t="s">
        <v>4</v>
      </c>
      <c r="D5" s="222"/>
    </row>
    <row r="6" ht="24" customHeight="1" spans="1:4">
      <c r="A6" s="221" t="s">
        <v>5</v>
      </c>
      <c r="B6" s="221" t="s">
        <v>6</v>
      </c>
      <c r="C6" s="221" t="s">
        <v>7</v>
      </c>
      <c r="D6" s="221" t="s">
        <v>6</v>
      </c>
    </row>
    <row r="7" ht="17.25" customHeight="1" spans="1:4">
      <c r="A7" s="223" t="s">
        <v>8</v>
      </c>
      <c r="B7" s="80">
        <v>28290638.36</v>
      </c>
      <c r="C7" s="223" t="s">
        <v>9</v>
      </c>
      <c r="D7" s="80">
        <v>18562451.56</v>
      </c>
    </row>
    <row r="8" ht="17.25" customHeight="1" spans="1:4">
      <c r="A8" s="223" t="s">
        <v>10</v>
      </c>
      <c r="B8" s="80"/>
      <c r="C8" s="223" t="s">
        <v>11</v>
      </c>
      <c r="D8" s="80"/>
    </row>
    <row r="9" ht="17.25" customHeight="1" spans="1:4">
      <c r="A9" s="223" t="s">
        <v>12</v>
      </c>
      <c r="B9" s="80"/>
      <c r="C9" s="273" t="s">
        <v>13</v>
      </c>
      <c r="D9" s="80"/>
    </row>
    <row r="10" ht="17.25" customHeight="1" spans="1:4">
      <c r="A10" s="223" t="s">
        <v>14</v>
      </c>
      <c r="B10" s="80"/>
      <c r="C10" s="273" t="s">
        <v>15</v>
      </c>
      <c r="D10" s="80"/>
    </row>
    <row r="11" ht="17.25" customHeight="1" spans="1:4">
      <c r="A11" s="223" t="s">
        <v>16</v>
      </c>
      <c r="B11" s="80"/>
      <c r="C11" s="273" t="s">
        <v>17</v>
      </c>
      <c r="D11" s="80"/>
    </row>
    <row r="12" ht="17.25" customHeight="1" spans="1:4">
      <c r="A12" s="223" t="s">
        <v>18</v>
      </c>
      <c r="B12" s="80"/>
      <c r="C12" s="273" t="s">
        <v>19</v>
      </c>
      <c r="D12" s="80"/>
    </row>
    <row r="13" ht="17.25" customHeight="1" spans="1:4">
      <c r="A13" s="223" t="s">
        <v>20</v>
      </c>
      <c r="B13" s="80"/>
      <c r="C13" s="32" t="s">
        <v>21</v>
      </c>
      <c r="D13" s="80"/>
    </row>
    <row r="14" ht="17.25" customHeight="1" spans="1:4">
      <c r="A14" s="223" t="s">
        <v>22</v>
      </c>
      <c r="B14" s="80"/>
      <c r="C14" s="32" t="s">
        <v>23</v>
      </c>
      <c r="D14" s="80">
        <v>2703071.04</v>
      </c>
    </row>
    <row r="15" ht="17.25" customHeight="1" spans="1:4">
      <c r="A15" s="223" t="s">
        <v>24</v>
      </c>
      <c r="B15" s="80"/>
      <c r="C15" s="32" t="s">
        <v>25</v>
      </c>
      <c r="D15" s="80">
        <v>1059665.76</v>
      </c>
    </row>
    <row r="16" ht="17.25" customHeight="1" spans="1:4">
      <c r="A16" s="223" t="s">
        <v>26</v>
      </c>
      <c r="B16" s="80"/>
      <c r="C16" s="32" t="s">
        <v>27</v>
      </c>
      <c r="D16" s="80"/>
    </row>
    <row r="17" ht="17.25" customHeight="1" spans="1:4">
      <c r="A17" s="215"/>
      <c r="B17" s="80"/>
      <c r="C17" s="32" t="s">
        <v>28</v>
      </c>
      <c r="D17" s="80">
        <v>5022922</v>
      </c>
    </row>
    <row r="18" ht="17.25" customHeight="1" spans="1:4">
      <c r="A18" s="224"/>
      <c r="B18" s="80"/>
      <c r="C18" s="32" t="s">
        <v>29</v>
      </c>
      <c r="D18" s="80"/>
    </row>
    <row r="19" ht="17.25" customHeight="1" spans="1:4">
      <c r="A19" s="224"/>
      <c r="B19" s="80"/>
      <c r="C19" s="32" t="s">
        <v>30</v>
      </c>
      <c r="D19" s="80"/>
    </row>
    <row r="20" ht="17.25" customHeight="1" spans="1:4">
      <c r="A20" s="224"/>
      <c r="B20" s="80"/>
      <c r="C20" s="32" t="s">
        <v>31</v>
      </c>
      <c r="D20" s="80"/>
    </row>
    <row r="21" ht="17.25" customHeight="1" spans="1:4">
      <c r="A21" s="224"/>
      <c r="B21" s="80"/>
      <c r="C21" s="32" t="s">
        <v>32</v>
      </c>
      <c r="D21" s="80"/>
    </row>
    <row r="22" ht="17.25" customHeight="1" spans="1:4">
      <c r="A22" s="224"/>
      <c r="B22" s="80"/>
      <c r="C22" s="32" t="s">
        <v>33</v>
      </c>
      <c r="D22" s="80"/>
    </row>
    <row r="23" ht="17.25" customHeight="1" spans="1:4">
      <c r="A23" s="224"/>
      <c r="B23" s="80"/>
      <c r="C23" s="32" t="s">
        <v>34</v>
      </c>
      <c r="D23" s="80"/>
    </row>
    <row r="24" ht="17.25" customHeight="1" spans="1:4">
      <c r="A24" s="224"/>
      <c r="B24" s="80"/>
      <c r="C24" s="32" t="s">
        <v>35</v>
      </c>
      <c r="D24" s="80"/>
    </row>
    <row r="25" ht="17.25" customHeight="1" spans="1:4">
      <c r="A25" s="224"/>
      <c r="B25" s="80"/>
      <c r="C25" s="32" t="s">
        <v>36</v>
      </c>
      <c r="D25" s="80">
        <v>942528</v>
      </c>
    </row>
    <row r="26" ht="17.25" customHeight="1" spans="1:4">
      <c r="A26" s="224"/>
      <c r="B26" s="80"/>
      <c r="C26" s="32" t="s">
        <v>37</v>
      </c>
      <c r="D26" s="80"/>
    </row>
    <row r="27" ht="17.25" customHeight="1" spans="1:4">
      <c r="A27" s="224"/>
      <c r="B27" s="80"/>
      <c r="C27" s="215" t="s">
        <v>38</v>
      </c>
      <c r="D27" s="80"/>
    </row>
    <row r="28" ht="17.25" customHeight="1" spans="1:4">
      <c r="A28" s="224"/>
      <c r="B28" s="80"/>
      <c r="C28" s="32" t="s">
        <v>39</v>
      </c>
      <c r="D28" s="80"/>
    </row>
    <row r="29" ht="16.5" customHeight="1" spans="1:4">
      <c r="A29" s="224"/>
      <c r="B29" s="80"/>
      <c r="C29" s="32" t="s">
        <v>40</v>
      </c>
      <c r="D29" s="80"/>
    </row>
    <row r="30" ht="16.5" customHeight="1" spans="1:4">
      <c r="A30" s="224"/>
      <c r="B30" s="80"/>
      <c r="C30" s="215" t="s">
        <v>41</v>
      </c>
      <c r="D30" s="80"/>
    </row>
    <row r="31" ht="17.25" customHeight="1" spans="1:4">
      <c r="A31" s="224"/>
      <c r="B31" s="80"/>
      <c r="C31" s="215" t="s">
        <v>42</v>
      </c>
      <c r="D31" s="80"/>
    </row>
    <row r="32" ht="17.25" customHeight="1" spans="1:4">
      <c r="A32" s="224"/>
      <c r="B32" s="80"/>
      <c r="C32" s="32" t="s">
        <v>43</v>
      </c>
      <c r="D32" s="80"/>
    </row>
    <row r="33" ht="16.5" customHeight="1" spans="1:4">
      <c r="A33" s="224" t="s">
        <v>44</v>
      </c>
      <c r="B33" s="226">
        <v>28290638.36</v>
      </c>
      <c r="C33" s="224" t="s">
        <v>45</v>
      </c>
      <c r="D33" s="226">
        <v>28290638.36</v>
      </c>
    </row>
    <row r="34" ht="16.5" customHeight="1" spans="1:4">
      <c r="A34" s="215" t="s">
        <v>46</v>
      </c>
      <c r="B34" s="226"/>
      <c r="C34" s="215" t="s">
        <v>47</v>
      </c>
      <c r="D34" s="80"/>
    </row>
    <row r="35" ht="16.5" customHeight="1" spans="1:4">
      <c r="A35" s="32" t="s">
        <v>48</v>
      </c>
      <c r="B35" s="226"/>
      <c r="C35" s="32" t="s">
        <v>48</v>
      </c>
      <c r="D35" s="80"/>
    </row>
    <row r="36" ht="16.5" customHeight="1" spans="1:4">
      <c r="A36" s="32" t="s">
        <v>49</v>
      </c>
      <c r="B36" s="226"/>
      <c r="C36" s="32" t="s">
        <v>50</v>
      </c>
      <c r="D36" s="80"/>
    </row>
    <row r="37" ht="16.5" customHeight="1" spans="1:4">
      <c r="A37" s="225" t="s">
        <v>51</v>
      </c>
      <c r="B37" s="226">
        <v>28290638.36</v>
      </c>
      <c r="C37" s="225" t="s">
        <v>52</v>
      </c>
      <c r="D37" s="226">
        <v>28290638.36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2" sqref="A12"/>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 customWidth="1"/>
  </cols>
  <sheetData>
    <row r="1" customHeight="1" spans="1:6">
      <c r="A1" s="1"/>
      <c r="B1" s="1"/>
      <c r="C1" s="1"/>
      <c r="D1" s="1"/>
      <c r="E1" s="1"/>
      <c r="F1" s="1"/>
    </row>
    <row r="2" ht="12" customHeight="1" spans="1:6">
      <c r="A2" s="128">
        <v>1</v>
      </c>
      <c r="B2" s="129">
        <v>0</v>
      </c>
      <c r="C2" s="128">
        <v>1</v>
      </c>
      <c r="D2" s="130"/>
      <c r="E2" s="130"/>
      <c r="F2" s="127" t="s">
        <v>541</v>
      </c>
    </row>
    <row r="3" ht="42" customHeight="1" spans="1:6">
      <c r="A3" s="131" t="str">
        <f>"2025"&amp;"年部门政府性基金预算支出预算表"</f>
        <v>2025年部门政府性基金预算支出预算表</v>
      </c>
      <c r="B3" s="131" t="s">
        <v>542</v>
      </c>
      <c r="C3" s="132"/>
      <c r="D3" s="133"/>
      <c r="E3" s="133"/>
      <c r="F3" s="133"/>
    </row>
    <row r="4" ht="13.5" customHeight="1" spans="1:6">
      <c r="A4" s="5" t="s">
        <v>1</v>
      </c>
      <c r="B4" s="5" t="s">
        <v>543</v>
      </c>
      <c r="C4" s="128"/>
      <c r="D4" s="130"/>
      <c r="E4" s="130"/>
      <c r="F4" s="127" t="s">
        <v>2</v>
      </c>
    </row>
    <row r="5" ht="19.5" customHeight="1" spans="1:6">
      <c r="A5" s="134" t="s">
        <v>209</v>
      </c>
      <c r="B5" s="135" t="s">
        <v>72</v>
      </c>
      <c r="C5" s="134" t="s">
        <v>73</v>
      </c>
      <c r="D5" s="11" t="s">
        <v>544</v>
      </c>
      <c r="E5" s="12"/>
      <c r="F5" s="13"/>
    </row>
    <row r="6" ht="18.75" customHeight="1" spans="1:6">
      <c r="A6" s="136"/>
      <c r="B6" s="137"/>
      <c r="C6" s="136"/>
      <c r="D6" s="16" t="s">
        <v>56</v>
      </c>
      <c r="E6" s="11" t="s">
        <v>75</v>
      </c>
      <c r="F6" s="16" t="s">
        <v>76</v>
      </c>
    </row>
    <row r="7" ht="18.75" customHeight="1" spans="1:6">
      <c r="A7" s="67">
        <v>1</v>
      </c>
      <c r="B7" s="138" t="s">
        <v>83</v>
      </c>
      <c r="C7" s="67">
        <v>3</v>
      </c>
      <c r="D7" s="139">
        <v>4</v>
      </c>
      <c r="E7" s="139">
        <v>5</v>
      </c>
      <c r="F7" s="139">
        <v>6</v>
      </c>
    </row>
    <row r="8" ht="21" customHeight="1" spans="1:6">
      <c r="A8" s="22"/>
      <c r="B8" s="22"/>
      <c r="C8" s="22"/>
      <c r="D8" s="80"/>
      <c r="E8" s="80"/>
      <c r="F8" s="80"/>
    </row>
    <row r="9" ht="21" customHeight="1" spans="1:6">
      <c r="A9" s="22"/>
      <c r="B9" s="22"/>
      <c r="C9" s="22"/>
      <c r="D9" s="80"/>
      <c r="E9" s="80"/>
      <c r="F9" s="80"/>
    </row>
    <row r="10" ht="18.75" customHeight="1" spans="1:6">
      <c r="A10" s="140" t="s">
        <v>199</v>
      </c>
      <c r="B10" s="140" t="s">
        <v>199</v>
      </c>
      <c r="C10" s="141" t="s">
        <v>199</v>
      </c>
      <c r="D10" s="80"/>
      <c r="E10" s="80"/>
      <c r="F10" s="80"/>
    </row>
    <row r="11" s="63" customFormat="1" ht="24" customHeight="1" spans="1:1">
      <c r="A11" s="63" t="s">
        <v>545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H9" sqref="H9"/>
    </sheetView>
  </sheetViews>
  <sheetFormatPr defaultColWidth="9.13636363636364" defaultRowHeight="14.25" customHeight="1"/>
  <cols>
    <col min="1" max="2" width="32.5727272727273" customWidth="1"/>
    <col min="3" max="3" width="41.1363636363636" customWidth="1"/>
    <col min="4" max="4" width="21.7090909090909" customWidth="1"/>
    <col min="5" max="5" width="35.2909090909091" customWidth="1"/>
    <col min="6" max="6" width="7.70909090909091" customWidth="1"/>
    <col min="7" max="7" width="11.1363636363636" customWidth="1"/>
    <col min="8" max="8" width="13.2909090909091" customWidth="1"/>
    <col min="9" max="18" width="20" customWidth="1"/>
    <col min="19" max="19" width="19.854545454545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2"/>
      <c r="C2" s="82"/>
      <c r="R2" s="3"/>
      <c r="S2" s="3" t="s">
        <v>546</v>
      </c>
    </row>
    <row r="3" ht="41.25" customHeight="1" spans="1:19">
      <c r="A3" s="72"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11" t="s">
        <v>1</v>
      </c>
      <c r="B4" s="84"/>
      <c r="C4" s="84"/>
      <c r="D4" s="7"/>
      <c r="E4" s="7"/>
      <c r="F4" s="7"/>
      <c r="G4" s="7"/>
      <c r="H4" s="7"/>
      <c r="I4" s="7"/>
      <c r="J4" s="7"/>
      <c r="K4" s="7"/>
      <c r="L4" s="7"/>
      <c r="R4" s="8"/>
      <c r="S4" s="127" t="s">
        <v>2</v>
      </c>
    </row>
    <row r="5" ht="15.75" customHeight="1" spans="1:19">
      <c r="A5" s="10" t="s">
        <v>208</v>
      </c>
      <c r="B5" s="85" t="s">
        <v>209</v>
      </c>
      <c r="C5" s="85" t="s">
        <v>547</v>
      </c>
      <c r="D5" s="86" t="s">
        <v>548</v>
      </c>
      <c r="E5" s="86" t="s">
        <v>549</v>
      </c>
      <c r="F5" s="86" t="s">
        <v>550</v>
      </c>
      <c r="G5" s="86" t="s">
        <v>551</v>
      </c>
      <c r="H5" s="86" t="s">
        <v>552</v>
      </c>
      <c r="I5" s="99" t="s">
        <v>216</v>
      </c>
      <c r="J5" s="99"/>
      <c r="K5" s="99"/>
      <c r="L5" s="99"/>
      <c r="M5" s="100"/>
      <c r="N5" s="99"/>
      <c r="O5" s="99"/>
      <c r="P5" s="107"/>
      <c r="Q5" s="99"/>
      <c r="R5" s="100"/>
      <c r="S5" s="76"/>
    </row>
    <row r="6" ht="17.25" customHeight="1" spans="1:19">
      <c r="A6" s="15"/>
      <c r="B6" s="87"/>
      <c r="C6" s="87"/>
      <c r="D6" s="88"/>
      <c r="E6" s="88"/>
      <c r="F6" s="88"/>
      <c r="G6" s="88"/>
      <c r="H6" s="88"/>
      <c r="I6" s="88" t="s">
        <v>56</v>
      </c>
      <c r="J6" s="88" t="s">
        <v>59</v>
      </c>
      <c r="K6" s="88" t="s">
        <v>553</v>
      </c>
      <c r="L6" s="88" t="s">
        <v>554</v>
      </c>
      <c r="M6" s="101" t="s">
        <v>555</v>
      </c>
      <c r="N6" s="102" t="s">
        <v>556</v>
      </c>
      <c r="O6" s="102"/>
      <c r="P6" s="108"/>
      <c r="Q6" s="102"/>
      <c r="R6" s="109"/>
      <c r="S6" s="89"/>
    </row>
    <row r="7" ht="54" customHeight="1" spans="1:19">
      <c r="A7" s="18"/>
      <c r="B7" s="89"/>
      <c r="C7" s="89"/>
      <c r="D7" s="90"/>
      <c r="E7" s="90"/>
      <c r="F7" s="90"/>
      <c r="G7" s="90"/>
      <c r="H7" s="90"/>
      <c r="I7" s="90"/>
      <c r="J7" s="90" t="s">
        <v>58</v>
      </c>
      <c r="K7" s="90"/>
      <c r="L7" s="90"/>
      <c r="M7" s="103"/>
      <c r="N7" s="90" t="s">
        <v>58</v>
      </c>
      <c r="O7" s="90" t="s">
        <v>65</v>
      </c>
      <c r="P7" s="89" t="s">
        <v>66</v>
      </c>
      <c r="Q7" s="90" t="s">
        <v>67</v>
      </c>
      <c r="R7" s="103" t="s">
        <v>68</v>
      </c>
      <c r="S7" s="89" t="s">
        <v>69</v>
      </c>
    </row>
    <row r="8" ht="18" customHeight="1" spans="1:19">
      <c r="A8" s="112">
        <v>1</v>
      </c>
      <c r="B8" s="112" t="s">
        <v>83</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s="110" customFormat="1" ht="21" customHeight="1" spans="1:19">
      <c r="A9" s="114" t="s">
        <v>70</v>
      </c>
      <c r="B9" s="115" t="s">
        <v>70</v>
      </c>
      <c r="C9" s="115" t="s">
        <v>253</v>
      </c>
      <c r="D9" s="116" t="s">
        <v>557</v>
      </c>
      <c r="E9" s="116" t="s">
        <v>557</v>
      </c>
      <c r="F9" s="116" t="s">
        <v>558</v>
      </c>
      <c r="G9" s="117">
        <v>1</v>
      </c>
      <c r="H9" s="118">
        <v>6118</v>
      </c>
      <c r="I9" s="118">
        <v>6118</v>
      </c>
      <c r="J9" s="118">
        <v>6118</v>
      </c>
      <c r="K9" s="118"/>
      <c r="L9" s="118"/>
      <c r="M9" s="118"/>
      <c r="N9" s="118"/>
      <c r="O9" s="118"/>
      <c r="P9" s="118"/>
      <c r="Q9" s="118"/>
      <c r="R9" s="118"/>
      <c r="S9" s="118"/>
    </row>
    <row r="10" s="110" customFormat="1" ht="21" customHeight="1" spans="1:19">
      <c r="A10" s="114" t="s">
        <v>70</v>
      </c>
      <c r="B10" s="115" t="s">
        <v>70</v>
      </c>
      <c r="C10" s="115" t="s">
        <v>267</v>
      </c>
      <c r="D10" s="116" t="s">
        <v>559</v>
      </c>
      <c r="E10" s="116" t="s">
        <v>559</v>
      </c>
      <c r="F10" s="116" t="s">
        <v>558</v>
      </c>
      <c r="G10" s="117">
        <v>1</v>
      </c>
      <c r="H10" s="118">
        <v>10000</v>
      </c>
      <c r="I10" s="118">
        <v>10000</v>
      </c>
      <c r="J10" s="118">
        <v>10000</v>
      </c>
      <c r="K10" s="118"/>
      <c r="L10" s="118"/>
      <c r="M10" s="118"/>
      <c r="N10" s="118"/>
      <c r="O10" s="118"/>
      <c r="P10" s="118"/>
      <c r="Q10" s="118"/>
      <c r="R10" s="118"/>
      <c r="S10" s="118"/>
    </row>
    <row r="11" s="110" customFormat="1" ht="21" customHeight="1" spans="1:19">
      <c r="A11" s="119" t="s">
        <v>199</v>
      </c>
      <c r="B11" s="120"/>
      <c r="C11" s="120"/>
      <c r="D11" s="121"/>
      <c r="E11" s="121"/>
      <c r="F11" s="121"/>
      <c r="G11" s="122"/>
      <c r="H11" s="118">
        <v>16118</v>
      </c>
      <c r="I11" s="118">
        <v>16118</v>
      </c>
      <c r="J11" s="118">
        <v>16118</v>
      </c>
      <c r="K11" s="118"/>
      <c r="L11" s="118"/>
      <c r="M11" s="118"/>
      <c r="N11" s="118"/>
      <c r="O11" s="118"/>
      <c r="P11" s="118"/>
      <c r="Q11" s="118"/>
      <c r="R11" s="118"/>
      <c r="S11" s="118"/>
    </row>
    <row r="12" s="110" customFormat="1" ht="21" customHeight="1" spans="1:19">
      <c r="A12" s="123" t="s">
        <v>560</v>
      </c>
      <c r="B12" s="124"/>
      <c r="C12" s="124"/>
      <c r="D12" s="123"/>
      <c r="E12" s="123"/>
      <c r="F12" s="123"/>
      <c r="G12" s="125"/>
      <c r="H12" s="126"/>
      <c r="I12" s="126"/>
      <c r="J12" s="126"/>
      <c r="K12" s="126"/>
      <c r="L12" s="126"/>
      <c r="M12" s="126"/>
      <c r="N12" s="126"/>
      <c r="O12" s="126"/>
      <c r="P12" s="126"/>
      <c r="Q12" s="126"/>
      <c r="R12" s="126"/>
      <c r="S12" s="126"/>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272727272727" customWidth="1"/>
    <col min="19" max="20" width="20.2909090909091"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1"/>
      <c r="B2" s="82"/>
      <c r="C2" s="82"/>
      <c r="D2" s="82"/>
      <c r="E2" s="82"/>
      <c r="F2" s="82"/>
      <c r="G2" s="82"/>
      <c r="H2" s="81"/>
      <c r="I2" s="81"/>
      <c r="J2" s="81"/>
      <c r="K2" s="81"/>
      <c r="L2" s="81"/>
      <c r="M2" s="81"/>
      <c r="N2" s="97"/>
      <c r="O2" s="81"/>
      <c r="P2" s="81"/>
      <c r="Q2" s="82"/>
      <c r="R2" s="81"/>
      <c r="S2" s="105"/>
      <c r="T2" s="105" t="s">
        <v>561</v>
      </c>
    </row>
    <row r="3" ht="41.25" customHeight="1" spans="1:20">
      <c r="A3" s="72" t="str">
        <f>"2025"&amp;"年部门政府购买服务预算表"</f>
        <v>2025年部门政府购买服务预算表</v>
      </c>
      <c r="B3" s="65"/>
      <c r="C3" s="65"/>
      <c r="D3" s="65"/>
      <c r="E3" s="65"/>
      <c r="F3" s="65"/>
      <c r="G3" s="65"/>
      <c r="H3" s="83"/>
      <c r="I3" s="83"/>
      <c r="J3" s="83"/>
      <c r="K3" s="83"/>
      <c r="L3" s="83"/>
      <c r="M3" s="83"/>
      <c r="N3" s="98"/>
      <c r="O3" s="83"/>
      <c r="P3" s="83"/>
      <c r="Q3" s="65"/>
      <c r="R3" s="83"/>
      <c r="S3" s="98"/>
      <c r="T3" s="65"/>
    </row>
    <row r="4" ht="22.5" customHeight="1" spans="1:20">
      <c r="A4" s="73" t="s">
        <v>1</v>
      </c>
      <c r="B4" s="84"/>
      <c r="C4" s="84"/>
      <c r="D4" s="84"/>
      <c r="E4" s="84"/>
      <c r="F4" s="84"/>
      <c r="G4" s="84"/>
      <c r="H4" s="74"/>
      <c r="I4" s="74"/>
      <c r="J4" s="74"/>
      <c r="K4" s="74"/>
      <c r="L4" s="74"/>
      <c r="M4" s="74"/>
      <c r="N4" s="97"/>
      <c r="O4" s="81"/>
      <c r="P4" s="81"/>
      <c r="Q4" s="82"/>
      <c r="R4" s="81"/>
      <c r="S4" s="106"/>
      <c r="T4" s="105" t="s">
        <v>2</v>
      </c>
    </row>
    <row r="5" ht="24" customHeight="1" spans="1:20">
      <c r="A5" s="10" t="s">
        <v>208</v>
      </c>
      <c r="B5" s="85" t="s">
        <v>209</v>
      </c>
      <c r="C5" s="85" t="s">
        <v>547</v>
      </c>
      <c r="D5" s="85" t="s">
        <v>562</v>
      </c>
      <c r="E5" s="85" t="s">
        <v>563</v>
      </c>
      <c r="F5" s="85" t="s">
        <v>564</v>
      </c>
      <c r="G5" s="85" t="s">
        <v>565</v>
      </c>
      <c r="H5" s="86" t="s">
        <v>566</v>
      </c>
      <c r="I5" s="86" t="s">
        <v>567</v>
      </c>
      <c r="J5" s="99" t="s">
        <v>216</v>
      </c>
      <c r="K5" s="99"/>
      <c r="L5" s="99"/>
      <c r="M5" s="99"/>
      <c r="N5" s="100"/>
      <c r="O5" s="99"/>
      <c r="P5" s="99"/>
      <c r="Q5" s="107"/>
      <c r="R5" s="99"/>
      <c r="S5" s="100"/>
      <c r="T5" s="76"/>
    </row>
    <row r="6" ht="24" customHeight="1" spans="1:20">
      <c r="A6" s="15"/>
      <c r="B6" s="87"/>
      <c r="C6" s="87"/>
      <c r="D6" s="87"/>
      <c r="E6" s="87"/>
      <c r="F6" s="87"/>
      <c r="G6" s="87"/>
      <c r="H6" s="88"/>
      <c r="I6" s="88"/>
      <c r="J6" s="88" t="s">
        <v>56</v>
      </c>
      <c r="K6" s="88" t="s">
        <v>59</v>
      </c>
      <c r="L6" s="88" t="s">
        <v>553</v>
      </c>
      <c r="M6" s="88" t="s">
        <v>554</v>
      </c>
      <c r="N6" s="101" t="s">
        <v>555</v>
      </c>
      <c r="O6" s="102" t="s">
        <v>556</v>
      </c>
      <c r="P6" s="102"/>
      <c r="Q6" s="108"/>
      <c r="R6" s="102"/>
      <c r="S6" s="109"/>
      <c r="T6" s="89"/>
    </row>
    <row r="7" ht="54" customHeight="1" spans="1:20">
      <c r="A7" s="18"/>
      <c r="B7" s="89"/>
      <c r="C7" s="89"/>
      <c r="D7" s="89"/>
      <c r="E7" s="89"/>
      <c r="F7" s="89"/>
      <c r="G7" s="89"/>
      <c r="H7" s="90"/>
      <c r="I7" s="90"/>
      <c r="J7" s="90"/>
      <c r="K7" s="90" t="s">
        <v>58</v>
      </c>
      <c r="L7" s="90"/>
      <c r="M7" s="90"/>
      <c r="N7" s="103"/>
      <c r="O7" s="90" t="s">
        <v>58</v>
      </c>
      <c r="P7" s="90" t="s">
        <v>65</v>
      </c>
      <c r="Q7" s="89" t="s">
        <v>66</v>
      </c>
      <c r="R7" s="90" t="s">
        <v>67</v>
      </c>
      <c r="S7" s="103" t="s">
        <v>68</v>
      </c>
      <c r="T7" s="89" t="s">
        <v>69</v>
      </c>
    </row>
    <row r="8" ht="17.25" customHeight="1" spans="1:20">
      <c r="A8" s="19">
        <v>1</v>
      </c>
      <c r="B8" s="89">
        <v>2</v>
      </c>
      <c r="C8" s="19">
        <v>3</v>
      </c>
      <c r="D8" s="19">
        <v>4</v>
      </c>
      <c r="E8" s="89">
        <v>5</v>
      </c>
      <c r="F8" s="19">
        <v>6</v>
      </c>
      <c r="G8" s="19">
        <v>7</v>
      </c>
      <c r="H8" s="89">
        <v>8</v>
      </c>
      <c r="I8" s="19">
        <v>9</v>
      </c>
      <c r="J8" s="19">
        <v>10</v>
      </c>
      <c r="K8" s="89">
        <v>11</v>
      </c>
      <c r="L8" s="19">
        <v>12</v>
      </c>
      <c r="M8" s="19">
        <v>13</v>
      </c>
      <c r="N8" s="89">
        <v>14</v>
      </c>
      <c r="O8" s="19">
        <v>15</v>
      </c>
      <c r="P8" s="19">
        <v>16</v>
      </c>
      <c r="Q8" s="89">
        <v>17</v>
      </c>
      <c r="R8" s="19">
        <v>18</v>
      </c>
      <c r="S8" s="19">
        <v>19</v>
      </c>
      <c r="T8" s="19">
        <v>20</v>
      </c>
    </row>
    <row r="9" ht="21" customHeight="1" spans="1:20">
      <c r="A9" s="91"/>
      <c r="B9" s="92"/>
      <c r="C9" s="92"/>
      <c r="D9" s="92"/>
      <c r="E9" s="92"/>
      <c r="F9" s="92"/>
      <c r="G9" s="92"/>
      <c r="H9" s="93"/>
      <c r="I9" s="93"/>
      <c r="J9" s="80"/>
      <c r="K9" s="80"/>
      <c r="L9" s="80"/>
      <c r="M9" s="80"/>
      <c r="N9" s="80"/>
      <c r="O9" s="80"/>
      <c r="P9" s="80"/>
      <c r="Q9" s="80"/>
      <c r="R9" s="80"/>
      <c r="S9" s="80"/>
      <c r="T9" s="80"/>
    </row>
    <row r="10" ht="21" customHeight="1" spans="1:20">
      <c r="A10" s="94" t="s">
        <v>199</v>
      </c>
      <c r="B10" s="95"/>
      <c r="C10" s="95"/>
      <c r="D10" s="95"/>
      <c r="E10" s="95"/>
      <c r="F10" s="95"/>
      <c r="G10" s="95"/>
      <c r="H10" s="96"/>
      <c r="I10" s="104"/>
      <c r="J10" s="80"/>
      <c r="K10" s="80"/>
      <c r="L10" s="80"/>
      <c r="M10" s="80"/>
      <c r="N10" s="80"/>
      <c r="O10" s="80"/>
      <c r="P10" s="80"/>
      <c r="Q10" s="80"/>
      <c r="R10" s="80"/>
      <c r="S10" s="80"/>
      <c r="T10" s="80"/>
    </row>
    <row r="11" s="63" customFormat="1" ht="28" customHeight="1" spans="1:1">
      <c r="A11" s="63" t="s">
        <v>568</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0" sqref="A10"/>
    </sheetView>
  </sheetViews>
  <sheetFormatPr defaultColWidth="9.13636363636364" defaultRowHeight="14.25" customHeight="1" outlineLevelCol="4"/>
  <cols>
    <col min="1" max="1" width="37.7" customWidth="1"/>
    <col min="2" max="5" width="20" customWidth="1"/>
  </cols>
  <sheetData>
    <row r="1" customHeight="1" spans="1:5">
      <c r="A1" s="1"/>
      <c r="B1" s="1"/>
      <c r="C1" s="1"/>
      <c r="D1" s="1"/>
      <c r="E1" s="1"/>
    </row>
    <row r="2" ht="17.25" customHeight="1" spans="4:5">
      <c r="D2" s="71"/>
      <c r="E2" s="3" t="s">
        <v>569</v>
      </c>
    </row>
    <row r="3" ht="41.25" customHeight="1" spans="1:5">
      <c r="A3" s="72" t="str">
        <f>"2025"&amp;"年区对下转移支付预算表"</f>
        <v>2025年区对下转移支付预算表</v>
      </c>
      <c r="B3" s="4"/>
      <c r="C3" s="4"/>
      <c r="D3" s="4"/>
      <c r="E3" s="65"/>
    </row>
    <row r="4" ht="18" customHeight="1" spans="1:5">
      <c r="A4" s="73" t="s">
        <v>1</v>
      </c>
      <c r="B4" s="74"/>
      <c r="C4" s="74"/>
      <c r="D4" s="75"/>
      <c r="E4" s="8" t="s">
        <v>2</v>
      </c>
    </row>
    <row r="5" ht="19.5" customHeight="1" spans="1:5">
      <c r="A5" s="28" t="s">
        <v>570</v>
      </c>
      <c r="B5" s="11" t="s">
        <v>216</v>
      </c>
      <c r="C5" s="12"/>
      <c r="D5" s="12"/>
      <c r="E5" s="76"/>
    </row>
    <row r="6" ht="40.5" customHeight="1" spans="1:5">
      <c r="A6" s="19"/>
      <c r="B6" s="29" t="s">
        <v>56</v>
      </c>
      <c r="C6" s="10" t="s">
        <v>59</v>
      </c>
      <c r="D6" s="77" t="s">
        <v>553</v>
      </c>
      <c r="E6" s="78" t="s">
        <v>571</v>
      </c>
    </row>
    <row r="7" ht="19.5" customHeight="1" spans="1:5">
      <c r="A7" s="20">
        <v>1</v>
      </c>
      <c r="B7" s="20">
        <v>2</v>
      </c>
      <c r="C7" s="20">
        <v>3</v>
      </c>
      <c r="D7" s="79">
        <v>4</v>
      </c>
      <c r="E7" s="36">
        <v>5</v>
      </c>
    </row>
    <row r="8" ht="19.5" customHeight="1" spans="1:5">
      <c r="A8" s="30"/>
      <c r="B8" s="80"/>
      <c r="C8" s="80"/>
      <c r="D8" s="80"/>
      <c r="E8" s="80"/>
    </row>
    <row r="9" ht="19.5" customHeight="1" spans="1:5">
      <c r="A9" s="68"/>
      <c r="B9" s="80"/>
      <c r="C9" s="80"/>
      <c r="D9" s="80"/>
      <c r="E9" s="80"/>
    </row>
    <row r="10" ht="19" customHeight="1" spans="1:1">
      <c r="A10" t="s">
        <v>572</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3636363636364" defaultRowHeight="12" customHeight="1"/>
  <cols>
    <col min="1" max="1" width="34.2909090909091" customWidth="1"/>
    <col min="2" max="2" width="29" customWidth="1"/>
    <col min="3" max="5" width="23.5727272727273" customWidth="1"/>
    <col min="6" max="6" width="11.2909090909091" customWidth="1"/>
    <col min="7" max="7" width="25.1363636363636" customWidth="1"/>
    <col min="8" max="8" width="15.5727272727273" customWidth="1"/>
    <col min="9" max="9" width="13.4272727272727" customWidth="1"/>
    <col min="10" max="10" width="18.8545454545455" customWidth="1"/>
  </cols>
  <sheetData>
    <row r="1" customHeight="1" spans="1:10">
      <c r="A1" s="1"/>
      <c r="B1" s="1"/>
      <c r="C1" s="1"/>
      <c r="D1" s="1"/>
      <c r="E1" s="1"/>
      <c r="F1" s="1"/>
      <c r="G1" s="1"/>
      <c r="H1" s="1"/>
      <c r="I1" s="1"/>
      <c r="J1" s="1"/>
    </row>
    <row r="2" ht="16.5" customHeight="1" spans="10:10">
      <c r="J2" s="3" t="s">
        <v>573</v>
      </c>
    </row>
    <row r="3" ht="41.25" customHeight="1" spans="1:10">
      <c r="A3" s="64" t="str">
        <f>"2025"&amp;"年区对下转移支付绩效目标表"</f>
        <v>2025年区对下转移支付绩效目标表</v>
      </c>
      <c r="B3" s="4"/>
      <c r="C3" s="4"/>
      <c r="D3" s="4"/>
      <c r="E3" s="4"/>
      <c r="F3" s="65"/>
      <c r="G3" s="4"/>
      <c r="H3" s="65"/>
      <c r="I3" s="65"/>
      <c r="J3" s="4"/>
    </row>
    <row r="4" ht="17.25" customHeight="1" spans="1:1">
      <c r="A4" s="5" t="s">
        <v>1</v>
      </c>
    </row>
    <row r="5" ht="44.25" customHeight="1" spans="1:10">
      <c r="A5" s="66" t="s">
        <v>570</v>
      </c>
      <c r="B5" s="66" t="s">
        <v>342</v>
      </c>
      <c r="C5" s="66" t="s">
        <v>343</v>
      </c>
      <c r="D5" s="66" t="s">
        <v>344</v>
      </c>
      <c r="E5" s="66" t="s">
        <v>345</v>
      </c>
      <c r="F5" s="67" t="s">
        <v>346</v>
      </c>
      <c r="G5" s="66" t="s">
        <v>347</v>
      </c>
      <c r="H5" s="67" t="s">
        <v>348</v>
      </c>
      <c r="I5" s="67" t="s">
        <v>349</v>
      </c>
      <c r="J5" s="66" t="s">
        <v>350</v>
      </c>
    </row>
    <row r="6" ht="14.25" customHeight="1" spans="1:10">
      <c r="A6" s="66">
        <v>1</v>
      </c>
      <c r="B6" s="66">
        <v>2</v>
      </c>
      <c r="C6" s="66">
        <v>3</v>
      </c>
      <c r="D6" s="66">
        <v>4</v>
      </c>
      <c r="E6" s="66">
        <v>5</v>
      </c>
      <c r="F6" s="67">
        <v>6</v>
      </c>
      <c r="G6" s="66">
        <v>7</v>
      </c>
      <c r="H6" s="67">
        <v>8</v>
      </c>
      <c r="I6" s="67">
        <v>9</v>
      </c>
      <c r="J6" s="66">
        <v>10</v>
      </c>
    </row>
    <row r="7" ht="42" customHeight="1" spans="1:10">
      <c r="A7" s="30"/>
      <c r="B7" s="68"/>
      <c r="C7" s="68"/>
      <c r="D7" s="68"/>
      <c r="E7" s="69"/>
      <c r="F7" s="70"/>
      <c r="G7" s="69"/>
      <c r="H7" s="70"/>
      <c r="I7" s="70"/>
      <c r="J7" s="69"/>
    </row>
    <row r="8" ht="42" customHeight="1" spans="1:10">
      <c r="A8" s="30"/>
      <c r="B8" s="22"/>
      <c r="C8" s="22"/>
      <c r="D8" s="22"/>
      <c r="E8" s="30"/>
      <c r="F8" s="22"/>
      <c r="G8" s="30"/>
      <c r="H8" s="22"/>
      <c r="I8" s="22"/>
      <c r="J8" s="30"/>
    </row>
    <row r="9" s="63" customFormat="1" ht="25" customHeight="1" spans="1:1">
      <c r="A9" s="63" t="s">
        <v>574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D1" workbookViewId="0">
      <pane ySplit="1" topLeftCell="A2" activePane="bottomLeft" state="frozen"/>
      <selection/>
      <selection pane="bottomLeft" activeCell="G9" sqref="G9"/>
    </sheetView>
  </sheetViews>
  <sheetFormatPr defaultColWidth="10.4272727272727" defaultRowHeight="14.25" customHeight="1"/>
  <cols>
    <col min="1" max="3" width="33.7" customWidth="1"/>
    <col min="4" max="4" width="45.5727272727273" customWidth="1"/>
    <col min="5" max="5" width="27.5727272727273" customWidth="1"/>
    <col min="6" max="6" width="21.7090909090909" customWidth="1"/>
    <col min="7" max="9" width="26.2909090909091" customWidth="1"/>
  </cols>
  <sheetData>
    <row r="1" customHeight="1" spans="1:9">
      <c r="A1" s="1"/>
      <c r="B1" s="1"/>
      <c r="C1" s="1"/>
      <c r="D1" s="1"/>
      <c r="E1" s="1"/>
      <c r="F1" s="1"/>
      <c r="G1" s="1"/>
      <c r="H1" s="1"/>
      <c r="I1" s="1"/>
    </row>
    <row r="2" customHeight="1" spans="1:9">
      <c r="A2" s="38" t="s">
        <v>575</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1</v>
      </c>
      <c r="B4" s="45"/>
      <c r="C4" s="45"/>
      <c r="D4" s="46"/>
      <c r="F4" s="43"/>
      <c r="G4" s="42"/>
      <c r="H4" s="42"/>
      <c r="I4" s="62" t="s">
        <v>2</v>
      </c>
    </row>
    <row r="5" ht="28.5" customHeight="1" spans="1:9">
      <c r="A5" s="47" t="s">
        <v>208</v>
      </c>
      <c r="B5" s="48" t="s">
        <v>209</v>
      </c>
      <c r="C5" s="49" t="s">
        <v>576</v>
      </c>
      <c r="D5" s="47" t="s">
        <v>577</v>
      </c>
      <c r="E5" s="47" t="s">
        <v>578</v>
      </c>
      <c r="F5" s="47" t="s">
        <v>579</v>
      </c>
      <c r="G5" s="48" t="s">
        <v>580</v>
      </c>
      <c r="H5" s="36"/>
      <c r="I5" s="47"/>
    </row>
    <row r="6" ht="21" customHeight="1" spans="1:9">
      <c r="A6" s="49"/>
      <c r="B6" s="50"/>
      <c r="C6" s="50"/>
      <c r="D6" s="51"/>
      <c r="E6" s="50"/>
      <c r="F6" s="50"/>
      <c r="G6" s="48" t="s">
        <v>551</v>
      </c>
      <c r="H6" s="48" t="s">
        <v>581</v>
      </c>
      <c r="I6" s="48" t="s">
        <v>582</v>
      </c>
    </row>
    <row r="7" ht="17.25" customHeight="1" spans="1:9">
      <c r="A7" s="52">
        <v>1</v>
      </c>
      <c r="B7" s="53">
        <v>2</v>
      </c>
      <c r="C7" s="52">
        <v>3</v>
      </c>
      <c r="D7" s="53">
        <v>4</v>
      </c>
      <c r="E7" s="52">
        <v>5</v>
      </c>
      <c r="F7" s="53">
        <v>6</v>
      </c>
      <c r="G7" s="52">
        <v>7</v>
      </c>
      <c r="H7" s="53">
        <v>8</v>
      </c>
      <c r="I7" s="52">
        <v>9</v>
      </c>
    </row>
    <row r="8" ht="19.5" customHeight="1" spans="1:9">
      <c r="A8" s="54"/>
      <c r="B8" s="32"/>
      <c r="C8" s="32"/>
      <c r="D8" s="30"/>
      <c r="E8" s="22"/>
      <c r="F8" s="55"/>
      <c r="G8" s="56"/>
      <c r="H8" s="57"/>
      <c r="I8" s="57"/>
    </row>
    <row r="9" ht="19.5" customHeight="1" spans="1:9">
      <c r="A9" s="58" t="s">
        <v>56</v>
      </c>
      <c r="B9" s="59"/>
      <c r="C9" s="59"/>
      <c r="D9" s="60"/>
      <c r="E9" s="61"/>
      <c r="F9" s="61"/>
      <c r="G9" s="56"/>
      <c r="H9" s="57"/>
      <c r="I9" s="57"/>
    </row>
    <row r="10" customHeight="1" spans="1:1">
      <c r="A10" t="s">
        <v>583</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3636363636364" defaultRowHeight="14.25" customHeight="1"/>
  <cols>
    <col min="1" max="1" width="19.2909090909091" customWidth="1"/>
    <col min="2" max="2" width="33.8545454545455" customWidth="1"/>
    <col min="3" max="3" width="23.8545454545455" customWidth="1"/>
    <col min="4" max="4" width="11.1363636363636" customWidth="1"/>
    <col min="5" max="5" width="17.7090909090909" customWidth="1"/>
    <col min="6" max="6" width="9.85454545454546" customWidth="1"/>
    <col min="7" max="7" width="17.7090909090909" customWidth="1"/>
    <col min="8" max="11" width="23.1363636363636" customWidth="1"/>
  </cols>
  <sheetData>
    <row r="1" customHeight="1" spans="1:11">
      <c r="A1" s="1"/>
      <c r="B1" s="1"/>
      <c r="C1" s="1"/>
      <c r="D1" s="1"/>
      <c r="E1" s="1"/>
      <c r="F1" s="1"/>
      <c r="G1" s="1"/>
      <c r="H1" s="1"/>
      <c r="I1" s="1"/>
      <c r="J1" s="1"/>
      <c r="K1" s="1"/>
    </row>
    <row r="2" customHeight="1" spans="4:11">
      <c r="D2" s="2"/>
      <c r="E2" s="2"/>
      <c r="F2" s="2"/>
      <c r="G2" s="2"/>
      <c r="K2" s="3" t="s">
        <v>584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305</v>
      </c>
      <c r="B5" s="9" t="s">
        <v>211</v>
      </c>
      <c r="C5" s="9" t="s">
        <v>306</v>
      </c>
      <c r="D5" s="10" t="s">
        <v>212</v>
      </c>
      <c r="E5" s="10" t="s">
        <v>213</v>
      </c>
      <c r="F5" s="10" t="s">
        <v>307</v>
      </c>
      <c r="G5" s="10" t="s">
        <v>308</v>
      </c>
      <c r="H5" s="28" t="s">
        <v>56</v>
      </c>
      <c r="I5" s="11" t="s">
        <v>585</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2"/>
      <c r="C9" s="30"/>
      <c r="D9" s="30"/>
      <c r="E9" s="30"/>
      <c r="F9" s="30"/>
      <c r="G9" s="30"/>
      <c r="H9" s="31"/>
      <c r="I9" s="37"/>
      <c r="J9" s="37"/>
      <c r="K9" s="31"/>
    </row>
    <row r="10" ht="18.75" customHeight="1" spans="1:11">
      <c r="A10" s="32"/>
      <c r="B10" s="22"/>
      <c r="C10" s="22"/>
      <c r="D10" s="22"/>
      <c r="E10" s="22"/>
      <c r="F10" s="22"/>
      <c r="G10" s="22"/>
      <c r="H10" s="27"/>
      <c r="I10" s="27"/>
      <c r="J10" s="27"/>
      <c r="K10" s="31"/>
    </row>
    <row r="11" ht="18.75" customHeight="1" spans="1:11">
      <c r="A11" s="33" t="s">
        <v>199</v>
      </c>
      <c r="B11" s="34"/>
      <c r="C11" s="34"/>
      <c r="D11" s="34"/>
      <c r="E11" s="34"/>
      <c r="F11" s="34"/>
      <c r="G11" s="35"/>
      <c r="H11" s="27"/>
      <c r="I11" s="27"/>
      <c r="J11" s="27"/>
      <c r="K11" s="31"/>
    </row>
    <row r="12" customHeight="1" spans="1:1">
      <c r="A12" t="s">
        <v>586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2" activePane="bottomLeft" state="frozen"/>
      <selection/>
      <selection pane="bottomLeft" activeCell="E24" sqref="E24"/>
    </sheetView>
  </sheetViews>
  <sheetFormatPr defaultColWidth="9.13636363636364" defaultRowHeight="14.25" customHeight="1" outlineLevelCol="6"/>
  <cols>
    <col min="1" max="1" width="37" customWidth="1"/>
    <col min="2" max="3" width="28" customWidth="1"/>
    <col min="4" max="4" width="10.4454545454545" customWidth="1"/>
    <col min="5" max="7" width="23.8545454545455" customWidth="1"/>
  </cols>
  <sheetData>
    <row r="1" customHeight="1" spans="1:7">
      <c r="A1" s="1"/>
      <c r="B1" s="1"/>
      <c r="C1" s="1"/>
      <c r="D1" s="1"/>
      <c r="E1" s="1"/>
      <c r="F1" s="1"/>
      <c r="G1" s="1"/>
    </row>
    <row r="2" ht="13.5" customHeight="1" spans="4:7">
      <c r="D2" s="2"/>
      <c r="G2" s="3" t="s">
        <v>587</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306</v>
      </c>
      <c r="B5" s="9" t="s">
        <v>305</v>
      </c>
      <c r="C5" s="9" t="s">
        <v>211</v>
      </c>
      <c r="D5" s="10" t="s">
        <v>588</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5" customHeight="1" spans="1:7">
      <c r="A9" s="21" t="s">
        <v>70</v>
      </c>
      <c r="B9" s="22" t="s">
        <v>589</v>
      </c>
      <c r="C9" s="22" t="s">
        <v>313</v>
      </c>
      <c r="D9" s="22" t="s">
        <v>590</v>
      </c>
      <c r="E9" s="23">
        <v>30000</v>
      </c>
      <c r="F9" s="23">
        <v>30000</v>
      </c>
      <c r="G9" s="23">
        <v>30000</v>
      </c>
    </row>
    <row r="10" ht="15" customHeight="1" spans="1:7">
      <c r="A10" s="21" t="s">
        <v>70</v>
      </c>
      <c r="B10" s="22" t="s">
        <v>591</v>
      </c>
      <c r="C10" s="22" t="s">
        <v>318</v>
      </c>
      <c r="D10" s="22" t="s">
        <v>590</v>
      </c>
      <c r="E10" s="23">
        <v>120000</v>
      </c>
      <c r="F10" s="23">
        <v>120000</v>
      </c>
      <c r="G10" s="23">
        <v>120000</v>
      </c>
    </row>
    <row r="11" ht="15" customHeight="1" spans="1:7">
      <c r="A11" s="21" t="s">
        <v>70</v>
      </c>
      <c r="B11" s="22" t="s">
        <v>591</v>
      </c>
      <c r="C11" s="22" t="s">
        <v>320</v>
      </c>
      <c r="D11" s="22" t="s">
        <v>590</v>
      </c>
      <c r="E11" s="23">
        <v>419328</v>
      </c>
      <c r="F11" s="23">
        <v>419328</v>
      </c>
      <c r="G11" s="23">
        <v>419328</v>
      </c>
    </row>
    <row r="12" ht="15" customHeight="1" spans="1:7">
      <c r="A12" s="21" t="s">
        <v>70</v>
      </c>
      <c r="B12" s="22" t="s">
        <v>591</v>
      </c>
      <c r="C12" s="22" t="s">
        <v>322</v>
      </c>
      <c r="D12" s="22" t="s">
        <v>590</v>
      </c>
      <c r="E12" s="23">
        <v>514758</v>
      </c>
      <c r="F12" s="23">
        <v>514758</v>
      </c>
      <c r="G12" s="23">
        <v>514758</v>
      </c>
    </row>
    <row r="13" ht="15" customHeight="1" spans="1:7">
      <c r="A13" s="21" t="s">
        <v>70</v>
      </c>
      <c r="B13" s="22" t="s">
        <v>592</v>
      </c>
      <c r="C13" s="22" t="s">
        <v>327</v>
      </c>
      <c r="D13" s="22" t="s">
        <v>590</v>
      </c>
      <c r="E13" s="23">
        <v>24500</v>
      </c>
      <c r="F13" s="23">
        <v>24500</v>
      </c>
      <c r="G13" s="23">
        <v>24500</v>
      </c>
    </row>
    <row r="14" ht="15" customHeight="1" spans="1:7">
      <c r="A14" s="21" t="s">
        <v>70</v>
      </c>
      <c r="B14" s="22" t="s">
        <v>592</v>
      </c>
      <c r="C14" s="22" t="s">
        <v>329</v>
      </c>
      <c r="D14" s="22" t="s">
        <v>590</v>
      </c>
      <c r="E14" s="23">
        <v>250000</v>
      </c>
      <c r="F14" s="23">
        <v>250000</v>
      </c>
      <c r="G14" s="23">
        <v>250000</v>
      </c>
    </row>
    <row r="15" ht="15" customHeight="1" spans="1:7">
      <c r="A15" s="21" t="s">
        <v>70</v>
      </c>
      <c r="B15" s="22" t="s">
        <v>592</v>
      </c>
      <c r="C15" s="22" t="s">
        <v>331</v>
      </c>
      <c r="D15" s="22" t="s">
        <v>590</v>
      </c>
      <c r="E15" s="23">
        <v>405000</v>
      </c>
      <c r="F15" s="23">
        <v>405000</v>
      </c>
      <c r="G15" s="23">
        <v>405000</v>
      </c>
    </row>
    <row r="16" ht="15" customHeight="1" spans="1:7">
      <c r="A16" s="21" t="s">
        <v>70</v>
      </c>
      <c r="B16" s="22" t="s">
        <v>592</v>
      </c>
      <c r="C16" s="22" t="s">
        <v>333</v>
      </c>
      <c r="D16" s="22" t="s">
        <v>590</v>
      </c>
      <c r="E16" s="23">
        <v>483750</v>
      </c>
      <c r="F16" s="23">
        <v>483750</v>
      </c>
      <c r="G16" s="23">
        <v>483750</v>
      </c>
    </row>
    <row r="17" ht="17.25" customHeight="1" spans="1:7">
      <c r="A17" s="21" t="s">
        <v>70</v>
      </c>
      <c r="B17" s="22" t="s">
        <v>593</v>
      </c>
      <c r="C17" s="22" t="s">
        <v>336</v>
      </c>
      <c r="D17" s="22" t="s">
        <v>590</v>
      </c>
      <c r="E17" s="23">
        <v>1136750</v>
      </c>
      <c r="F17" s="23">
        <v>1136750</v>
      </c>
      <c r="G17" s="23">
        <v>1136750</v>
      </c>
    </row>
    <row r="18" ht="18.75" customHeight="1" spans="1:7">
      <c r="A18" s="21" t="s">
        <v>70</v>
      </c>
      <c r="B18" s="22" t="s">
        <v>593</v>
      </c>
      <c r="C18" s="22" t="s">
        <v>338</v>
      </c>
      <c r="D18" s="22" t="s">
        <v>590</v>
      </c>
      <c r="E18" s="23">
        <v>63792</v>
      </c>
      <c r="F18" s="23">
        <v>63792</v>
      </c>
      <c r="G18" s="23">
        <v>63792</v>
      </c>
    </row>
    <row r="19" ht="18.75" customHeight="1" spans="1:7">
      <c r="A19" s="24" t="s">
        <v>56</v>
      </c>
      <c r="B19" s="25" t="s">
        <v>594</v>
      </c>
      <c r="C19" s="25"/>
      <c r="D19" s="26"/>
      <c r="E19" s="27">
        <f t="shared" ref="E19:G19" si="0">SUM(E9:E18)</f>
        <v>3447878</v>
      </c>
      <c r="F19" s="27">
        <f t="shared" si="0"/>
        <v>3447878</v>
      </c>
      <c r="G19" s="27">
        <f t="shared" si="0"/>
        <v>3447878</v>
      </c>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D20" sqref="D20"/>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2" t="s">
        <v>53</v>
      </c>
    </row>
    <row r="3" ht="41.25" customHeight="1" spans="1:1">
      <c r="A3" s="41" t="str">
        <f>"2025"&amp;"年部门收入预算表"</f>
        <v>2025年部门收入预算表</v>
      </c>
    </row>
    <row r="4" ht="17.25" customHeight="1" spans="1:19">
      <c r="A4" s="44" t="s">
        <v>1</v>
      </c>
      <c r="S4" s="46" t="s">
        <v>2</v>
      </c>
    </row>
    <row r="5" ht="21.75" customHeight="1" spans="1:19">
      <c r="A5" s="259" t="s">
        <v>54</v>
      </c>
      <c r="B5" s="260" t="s">
        <v>55</v>
      </c>
      <c r="C5" s="260" t="s">
        <v>56</v>
      </c>
      <c r="D5" s="261" t="s">
        <v>57</v>
      </c>
      <c r="E5" s="261"/>
      <c r="F5" s="261"/>
      <c r="G5" s="261"/>
      <c r="H5" s="261"/>
      <c r="I5" s="140"/>
      <c r="J5" s="261"/>
      <c r="K5" s="261"/>
      <c r="L5" s="261"/>
      <c r="M5" s="261"/>
      <c r="N5" s="267"/>
      <c r="O5" s="261" t="s">
        <v>46</v>
      </c>
      <c r="P5" s="261"/>
      <c r="Q5" s="261"/>
      <c r="R5" s="261"/>
      <c r="S5" s="267"/>
    </row>
    <row r="6" ht="27" customHeight="1" spans="1:19">
      <c r="A6" s="262"/>
      <c r="B6" s="263"/>
      <c r="C6" s="263"/>
      <c r="D6" s="263" t="s">
        <v>58</v>
      </c>
      <c r="E6" s="263" t="s">
        <v>59</v>
      </c>
      <c r="F6" s="263" t="s">
        <v>60</v>
      </c>
      <c r="G6" s="263" t="s">
        <v>61</v>
      </c>
      <c r="H6" s="263" t="s">
        <v>62</v>
      </c>
      <c r="I6" s="268" t="s">
        <v>63</v>
      </c>
      <c r="J6" s="269"/>
      <c r="K6" s="269"/>
      <c r="L6" s="269"/>
      <c r="M6" s="269"/>
      <c r="N6" s="270"/>
      <c r="O6" s="263" t="s">
        <v>58</v>
      </c>
      <c r="P6" s="263" t="s">
        <v>59</v>
      </c>
      <c r="Q6" s="263" t="s">
        <v>60</v>
      </c>
      <c r="R6" s="263" t="s">
        <v>61</v>
      </c>
      <c r="S6" s="263" t="s">
        <v>64</v>
      </c>
    </row>
    <row r="7" ht="30" customHeight="1" spans="1:19">
      <c r="A7" s="264"/>
      <c r="B7" s="104"/>
      <c r="C7" s="122"/>
      <c r="D7" s="122"/>
      <c r="E7" s="122"/>
      <c r="F7" s="122"/>
      <c r="G7" s="122"/>
      <c r="H7" s="122"/>
      <c r="I7" s="70" t="s">
        <v>58</v>
      </c>
      <c r="J7" s="270" t="s">
        <v>65</v>
      </c>
      <c r="K7" s="270" t="s">
        <v>66</v>
      </c>
      <c r="L7" s="270" t="s">
        <v>67</v>
      </c>
      <c r="M7" s="270" t="s">
        <v>68</v>
      </c>
      <c r="N7" s="270" t="s">
        <v>69</v>
      </c>
      <c r="O7" s="271"/>
      <c r="P7" s="271"/>
      <c r="Q7" s="271"/>
      <c r="R7" s="271"/>
      <c r="S7" s="122"/>
    </row>
    <row r="8" ht="15" customHeight="1" spans="1:19">
      <c r="A8" s="265">
        <v>1</v>
      </c>
      <c r="B8" s="265">
        <v>2</v>
      </c>
      <c r="C8" s="265">
        <v>3</v>
      </c>
      <c r="D8" s="265">
        <v>4</v>
      </c>
      <c r="E8" s="265">
        <v>5</v>
      </c>
      <c r="F8" s="265">
        <v>6</v>
      </c>
      <c r="G8" s="265">
        <v>7</v>
      </c>
      <c r="H8" s="265">
        <v>8</v>
      </c>
      <c r="I8" s="70">
        <v>9</v>
      </c>
      <c r="J8" s="265">
        <v>10</v>
      </c>
      <c r="K8" s="265">
        <v>11</v>
      </c>
      <c r="L8" s="265">
        <v>12</v>
      </c>
      <c r="M8" s="265">
        <v>13</v>
      </c>
      <c r="N8" s="265">
        <v>14</v>
      </c>
      <c r="O8" s="265">
        <v>15</v>
      </c>
      <c r="P8" s="265">
        <v>16</v>
      </c>
      <c r="Q8" s="265">
        <v>17</v>
      </c>
      <c r="R8" s="265">
        <v>18</v>
      </c>
      <c r="S8" s="265">
        <v>19</v>
      </c>
    </row>
    <row r="9" ht="18" customHeight="1" spans="1:19">
      <c r="A9" s="22">
        <v>551</v>
      </c>
      <c r="B9" s="22" t="s">
        <v>70</v>
      </c>
      <c r="C9" s="80">
        <v>28290638.36</v>
      </c>
      <c r="D9" s="80">
        <v>28290638.36</v>
      </c>
      <c r="E9" s="80">
        <v>28290638.36</v>
      </c>
      <c r="F9" s="80"/>
      <c r="G9" s="80"/>
      <c r="H9" s="80"/>
      <c r="I9" s="80"/>
      <c r="J9" s="80"/>
      <c r="K9" s="80"/>
      <c r="L9" s="80"/>
      <c r="M9" s="80"/>
      <c r="N9" s="80"/>
      <c r="O9" s="80"/>
      <c r="P9" s="80"/>
      <c r="Q9" s="80"/>
      <c r="R9" s="80"/>
      <c r="S9" s="80"/>
    </row>
    <row r="10" ht="18" customHeight="1" spans="1:19">
      <c r="A10" s="22">
        <v>551001</v>
      </c>
      <c r="B10" s="22" t="s">
        <v>70</v>
      </c>
      <c r="C10" s="80">
        <v>28290638.36</v>
      </c>
      <c r="D10" s="80">
        <v>28290638.36</v>
      </c>
      <c r="E10" s="80">
        <v>28290638.36</v>
      </c>
      <c r="F10" s="80"/>
      <c r="G10" s="80"/>
      <c r="H10" s="80"/>
      <c r="I10" s="80"/>
      <c r="J10" s="80"/>
      <c r="K10" s="80"/>
      <c r="L10" s="80"/>
      <c r="M10" s="80"/>
      <c r="N10" s="80"/>
      <c r="O10" s="80"/>
      <c r="P10" s="80"/>
      <c r="Q10" s="80"/>
      <c r="R10" s="80"/>
      <c r="S10" s="80"/>
    </row>
    <row r="11" ht="18" customHeight="1" spans="1:19">
      <c r="A11" s="49" t="s">
        <v>56</v>
      </c>
      <c r="B11" s="266"/>
      <c r="C11" s="80">
        <v>28290638.36</v>
      </c>
      <c r="D11" s="80">
        <v>28290638.36</v>
      </c>
      <c r="E11" s="80">
        <v>28290638.36</v>
      </c>
      <c r="F11" s="80"/>
      <c r="G11" s="80"/>
      <c r="H11" s="80"/>
      <c r="I11" s="80"/>
      <c r="J11" s="80"/>
      <c r="K11" s="80"/>
      <c r="L11" s="80"/>
      <c r="M11" s="80"/>
      <c r="N11" s="80"/>
      <c r="O11" s="80"/>
      <c r="P11" s="80"/>
      <c r="Q11" s="80"/>
      <c r="R11" s="80"/>
      <c r="S11" s="80"/>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1"/>
  <sheetViews>
    <sheetView showGridLines="0" showZeros="0" workbookViewId="0">
      <pane ySplit="1" topLeftCell="A28" activePane="bottomLeft" state="frozen"/>
      <selection/>
      <selection pane="bottomLeft" activeCell="A4" sqref="A4:B4"/>
    </sheetView>
  </sheetViews>
  <sheetFormatPr defaultColWidth="8.57272727272727" defaultRowHeight="12.75" customHeight="1"/>
  <cols>
    <col min="1" max="1" width="14.2909090909091" style="227" customWidth="1"/>
    <col min="2" max="2" width="37.5727272727273" style="227" customWidth="1"/>
    <col min="3" max="6" width="24.5727272727273" style="228" customWidth="1"/>
    <col min="7" max="8" width="24.5727272727273" style="145" customWidth="1"/>
    <col min="9" max="9" width="26.7090909090909" style="145" customWidth="1"/>
    <col min="10" max="11" width="24.4272727272727" style="145" customWidth="1"/>
    <col min="12" max="15" width="24.5727272727273" style="145" customWidth="1"/>
    <col min="16" max="16384" width="8.57272727272727" style="145"/>
  </cols>
  <sheetData>
    <row r="1" customHeight="1" spans="1:15">
      <c r="A1" s="229"/>
      <c r="B1" s="229"/>
      <c r="C1" s="230"/>
      <c r="D1" s="230"/>
      <c r="E1" s="230"/>
      <c r="F1" s="230"/>
      <c r="G1" s="146"/>
      <c r="H1" s="146"/>
      <c r="I1" s="146"/>
      <c r="J1" s="146"/>
      <c r="K1" s="146"/>
      <c r="L1" s="146"/>
      <c r="M1" s="146"/>
      <c r="N1" s="146"/>
      <c r="O1" s="146"/>
    </row>
    <row r="2" ht="17.25" customHeight="1" spans="1:1">
      <c r="A2" s="231" t="s">
        <v>71</v>
      </c>
    </row>
    <row r="3" ht="41.25" customHeight="1" spans="1:1">
      <c r="A3" s="232" t="str">
        <f>"2025"&amp;"年部门支出预算表"</f>
        <v>2025年部门支出预算表</v>
      </c>
    </row>
    <row r="4" ht="17.25" customHeight="1" spans="1:15">
      <c r="A4" s="233" t="s">
        <v>1</v>
      </c>
      <c r="O4" s="250" t="s">
        <v>2</v>
      </c>
    </row>
    <row r="5" ht="27" customHeight="1" spans="1:15">
      <c r="A5" s="234" t="s">
        <v>72</v>
      </c>
      <c r="B5" s="234" t="s">
        <v>73</v>
      </c>
      <c r="C5" s="235" t="s">
        <v>56</v>
      </c>
      <c r="D5" s="236" t="s">
        <v>59</v>
      </c>
      <c r="E5" s="237"/>
      <c r="F5" s="238"/>
      <c r="G5" s="239" t="s">
        <v>60</v>
      </c>
      <c r="H5" s="239" t="s">
        <v>61</v>
      </c>
      <c r="I5" s="239" t="s">
        <v>74</v>
      </c>
      <c r="J5" s="251" t="s">
        <v>63</v>
      </c>
      <c r="K5" s="252"/>
      <c r="L5" s="252"/>
      <c r="M5" s="252"/>
      <c r="N5" s="253"/>
      <c r="O5" s="254"/>
    </row>
    <row r="6" ht="42" customHeight="1" spans="1:15">
      <c r="A6" s="240"/>
      <c r="B6" s="240"/>
      <c r="C6" s="241"/>
      <c r="D6" s="242" t="s">
        <v>58</v>
      </c>
      <c r="E6" s="242" t="s">
        <v>75</v>
      </c>
      <c r="F6" s="242" t="s">
        <v>76</v>
      </c>
      <c r="G6" s="243"/>
      <c r="H6" s="243"/>
      <c r="I6" s="255"/>
      <c r="J6" s="256" t="s">
        <v>58</v>
      </c>
      <c r="K6" s="257" t="s">
        <v>77</v>
      </c>
      <c r="L6" s="257" t="s">
        <v>78</v>
      </c>
      <c r="M6" s="257" t="s">
        <v>79</v>
      </c>
      <c r="N6" s="257" t="s">
        <v>80</v>
      </c>
      <c r="O6" s="257" t="s">
        <v>81</v>
      </c>
    </row>
    <row r="7" ht="18" customHeight="1" spans="1:15">
      <c r="A7" s="144" t="s">
        <v>82</v>
      </c>
      <c r="B7" s="144" t="s">
        <v>83</v>
      </c>
      <c r="C7" s="244" t="s">
        <v>84</v>
      </c>
      <c r="D7" s="245" t="s">
        <v>85</v>
      </c>
      <c r="E7" s="245" t="s">
        <v>86</v>
      </c>
      <c r="F7" s="245" t="s">
        <v>87</v>
      </c>
      <c r="G7" s="246" t="s">
        <v>88</v>
      </c>
      <c r="H7" s="246" t="s">
        <v>89</v>
      </c>
      <c r="I7" s="246" t="s">
        <v>90</v>
      </c>
      <c r="J7" s="246" t="s">
        <v>91</v>
      </c>
      <c r="K7" s="246" t="s">
        <v>92</v>
      </c>
      <c r="L7" s="246" t="s">
        <v>93</v>
      </c>
      <c r="M7" s="246" t="s">
        <v>94</v>
      </c>
      <c r="N7" s="258" t="s">
        <v>95</v>
      </c>
      <c r="O7" s="246" t="s">
        <v>96</v>
      </c>
    </row>
    <row r="8" ht="18" customHeight="1" spans="1:15">
      <c r="A8" s="144" t="s">
        <v>97</v>
      </c>
      <c r="B8" s="144" t="s">
        <v>98</v>
      </c>
      <c r="C8" s="244">
        <v>18562451.56</v>
      </c>
      <c r="D8" s="245">
        <f>E8+F8</f>
        <v>18562451.56</v>
      </c>
      <c r="E8" s="245">
        <v>16307823.56</v>
      </c>
      <c r="F8" s="245">
        <v>2254628</v>
      </c>
      <c r="G8" s="246"/>
      <c r="H8" s="246"/>
      <c r="I8" s="246"/>
      <c r="J8" s="246"/>
      <c r="K8" s="246"/>
      <c r="L8" s="246"/>
      <c r="M8" s="246"/>
      <c r="N8" s="258"/>
      <c r="O8" s="246"/>
    </row>
    <row r="9" ht="18" customHeight="1" spans="1:15">
      <c r="A9" s="144" t="s">
        <v>99</v>
      </c>
      <c r="B9" s="144" t="s">
        <v>100</v>
      </c>
      <c r="C9" s="244">
        <v>470803</v>
      </c>
      <c r="D9" s="245">
        <f t="shared" ref="D9:D40" si="0">E9+F9</f>
        <v>470803</v>
      </c>
      <c r="E9" s="245">
        <v>470803</v>
      </c>
      <c r="F9" s="245"/>
      <c r="G9" s="246"/>
      <c r="H9" s="246"/>
      <c r="I9" s="246"/>
      <c r="J9" s="246"/>
      <c r="K9" s="246"/>
      <c r="L9" s="246"/>
      <c r="M9" s="246"/>
      <c r="N9" s="258"/>
      <c r="O9" s="246"/>
    </row>
    <row r="10" s="145" customFormat="1" ht="18" customHeight="1" spans="1:15">
      <c r="A10" s="144" t="s">
        <v>101</v>
      </c>
      <c r="B10" s="144" t="s">
        <v>102</v>
      </c>
      <c r="C10" s="244">
        <v>420803</v>
      </c>
      <c r="D10" s="245">
        <f t="shared" si="0"/>
        <v>420803</v>
      </c>
      <c r="E10" s="245">
        <v>420803</v>
      </c>
      <c r="F10" s="245"/>
      <c r="G10" s="246"/>
      <c r="H10" s="246"/>
      <c r="I10" s="246"/>
      <c r="J10" s="246"/>
      <c r="K10" s="246"/>
      <c r="L10" s="246"/>
      <c r="M10" s="246"/>
      <c r="N10" s="258"/>
      <c r="O10" s="246"/>
    </row>
    <row r="11" s="145" customFormat="1" ht="18" customHeight="1" spans="1:15">
      <c r="A11" s="144" t="s">
        <v>103</v>
      </c>
      <c r="B11" s="144" t="s">
        <v>104</v>
      </c>
      <c r="C11" s="244">
        <v>50000</v>
      </c>
      <c r="D11" s="245">
        <f t="shared" si="0"/>
        <v>50000</v>
      </c>
      <c r="E11" s="245">
        <v>50000</v>
      </c>
      <c r="F11" s="245"/>
      <c r="G11" s="246"/>
      <c r="H11" s="246"/>
      <c r="I11" s="246"/>
      <c r="J11" s="246"/>
      <c r="K11" s="246"/>
      <c r="L11" s="246"/>
      <c r="M11" s="246"/>
      <c r="N11" s="258"/>
      <c r="O11" s="246"/>
    </row>
    <row r="12" ht="18" customHeight="1" spans="1:15">
      <c r="A12" s="144" t="s">
        <v>105</v>
      </c>
      <c r="B12" s="144" t="s">
        <v>106</v>
      </c>
      <c r="C12" s="244">
        <v>10036954.76</v>
      </c>
      <c r="D12" s="245">
        <f t="shared" si="0"/>
        <v>10036954.76</v>
      </c>
      <c r="E12" s="245">
        <v>8480876.76</v>
      </c>
      <c r="F12" s="245">
        <v>1556078</v>
      </c>
      <c r="G12" s="246"/>
      <c r="H12" s="246"/>
      <c r="I12" s="246"/>
      <c r="J12" s="246"/>
      <c r="K12" s="246"/>
      <c r="L12" s="246"/>
      <c r="M12" s="246"/>
      <c r="N12" s="258"/>
      <c r="O12" s="246"/>
    </row>
    <row r="13" s="145" customFormat="1" ht="18" customHeight="1" spans="1:15">
      <c r="A13" s="144" t="s">
        <v>107</v>
      </c>
      <c r="B13" s="144" t="s">
        <v>102</v>
      </c>
      <c r="C13" s="244">
        <v>7876076.76</v>
      </c>
      <c r="D13" s="245">
        <f t="shared" si="0"/>
        <v>7876076.76</v>
      </c>
      <c r="E13" s="245">
        <v>7876076.76</v>
      </c>
      <c r="F13" s="245"/>
      <c r="G13" s="246"/>
      <c r="H13" s="246"/>
      <c r="I13" s="246"/>
      <c r="J13" s="246"/>
      <c r="K13" s="246"/>
      <c r="L13" s="246"/>
      <c r="M13" s="246"/>
      <c r="N13" s="258"/>
      <c r="O13" s="246"/>
    </row>
    <row r="14" s="145" customFormat="1" ht="18" customHeight="1" spans="1:15">
      <c r="A14" s="144" t="s">
        <v>108</v>
      </c>
      <c r="B14" s="144" t="s">
        <v>109</v>
      </c>
      <c r="C14" s="244">
        <v>1741550</v>
      </c>
      <c r="D14" s="245">
        <f t="shared" si="0"/>
        <v>1741550</v>
      </c>
      <c r="E14" s="245">
        <v>604800</v>
      </c>
      <c r="F14" s="245">
        <v>1136750</v>
      </c>
      <c r="G14" s="246"/>
      <c r="H14" s="246"/>
      <c r="I14" s="246"/>
      <c r="J14" s="246"/>
      <c r="K14" s="246"/>
      <c r="L14" s="246"/>
      <c r="M14" s="246"/>
      <c r="N14" s="258"/>
      <c r="O14" s="246"/>
    </row>
    <row r="15" s="145" customFormat="1" ht="18" customHeight="1" spans="1:15">
      <c r="A15" s="144" t="s">
        <v>110</v>
      </c>
      <c r="B15" s="144" t="s">
        <v>111</v>
      </c>
      <c r="C15" s="244">
        <v>419328</v>
      </c>
      <c r="D15" s="245">
        <f t="shared" si="0"/>
        <v>419328</v>
      </c>
      <c r="E15" s="245"/>
      <c r="F15" s="245">
        <v>419328</v>
      </c>
      <c r="G15" s="246"/>
      <c r="H15" s="246"/>
      <c r="I15" s="246"/>
      <c r="J15" s="246"/>
      <c r="K15" s="246"/>
      <c r="L15" s="246"/>
      <c r="M15" s="246"/>
      <c r="N15" s="258"/>
      <c r="O15" s="246"/>
    </row>
    <row r="16" ht="18" customHeight="1" spans="1:15">
      <c r="A16" s="144" t="s">
        <v>112</v>
      </c>
      <c r="B16" s="144" t="s">
        <v>113</v>
      </c>
      <c r="C16" s="244">
        <v>220000</v>
      </c>
      <c r="D16" s="245">
        <f t="shared" si="0"/>
        <v>220000</v>
      </c>
      <c r="E16" s="245">
        <v>100000</v>
      </c>
      <c r="F16" s="245">
        <v>120000</v>
      </c>
      <c r="G16" s="246"/>
      <c r="H16" s="246"/>
      <c r="I16" s="246"/>
      <c r="J16" s="246"/>
      <c r="K16" s="246"/>
      <c r="L16" s="246"/>
      <c r="M16" s="246"/>
      <c r="N16" s="258"/>
      <c r="O16" s="246"/>
    </row>
    <row r="17" s="145" customFormat="1" ht="18" customHeight="1" spans="1:15">
      <c r="A17" s="144" t="s">
        <v>114</v>
      </c>
      <c r="B17" s="144" t="s">
        <v>115</v>
      </c>
      <c r="C17" s="244">
        <v>220000</v>
      </c>
      <c r="D17" s="245">
        <f t="shared" si="0"/>
        <v>220000</v>
      </c>
      <c r="E17" s="245">
        <v>100000</v>
      </c>
      <c r="F17" s="245">
        <v>120000</v>
      </c>
      <c r="G17" s="246"/>
      <c r="H17" s="246"/>
      <c r="I17" s="246"/>
      <c r="J17" s="246"/>
      <c r="K17" s="246"/>
      <c r="L17" s="246"/>
      <c r="M17" s="246"/>
      <c r="N17" s="258"/>
      <c r="O17" s="246"/>
    </row>
    <row r="18" ht="18" customHeight="1" spans="1:15">
      <c r="A18" s="144" t="s">
        <v>116</v>
      </c>
      <c r="B18" s="144" t="s">
        <v>117</v>
      </c>
      <c r="C18" s="244">
        <v>7834693.8</v>
      </c>
      <c r="D18" s="245">
        <f t="shared" si="0"/>
        <v>7834693.8</v>
      </c>
      <c r="E18" s="245">
        <v>7256143.8</v>
      </c>
      <c r="F18" s="245">
        <v>578550</v>
      </c>
      <c r="G18" s="246"/>
      <c r="H18" s="246"/>
      <c r="I18" s="246"/>
      <c r="J18" s="246"/>
      <c r="K18" s="246"/>
      <c r="L18" s="246"/>
      <c r="M18" s="246"/>
      <c r="N18" s="258"/>
      <c r="O18" s="246"/>
    </row>
    <row r="19" s="145" customFormat="1" ht="18" customHeight="1" spans="1:15">
      <c r="A19" s="144">
        <v>2013904</v>
      </c>
      <c r="B19" s="144" t="s">
        <v>118</v>
      </c>
      <c r="C19" s="244">
        <v>7834693.8</v>
      </c>
      <c r="D19" s="245">
        <f t="shared" si="0"/>
        <v>7834693.8</v>
      </c>
      <c r="E19" s="245">
        <v>7256143.8</v>
      </c>
      <c r="F19" s="245">
        <v>578550</v>
      </c>
      <c r="G19" s="246"/>
      <c r="H19" s="246"/>
      <c r="I19" s="246"/>
      <c r="J19" s="246"/>
      <c r="K19" s="246"/>
      <c r="L19" s="246"/>
      <c r="M19" s="246"/>
      <c r="N19" s="258"/>
      <c r="O19" s="246"/>
    </row>
    <row r="20" ht="18" customHeight="1" spans="1:15">
      <c r="A20" s="144" t="s">
        <v>119</v>
      </c>
      <c r="B20" s="144" t="s">
        <v>120</v>
      </c>
      <c r="C20" s="244">
        <v>2703071.04</v>
      </c>
      <c r="D20" s="245">
        <f t="shared" si="0"/>
        <v>2703071.04</v>
      </c>
      <c r="E20" s="245">
        <v>2673071.04</v>
      </c>
      <c r="F20" s="245">
        <v>30000</v>
      </c>
      <c r="G20" s="246"/>
      <c r="H20" s="246"/>
      <c r="I20" s="246"/>
      <c r="J20" s="246"/>
      <c r="K20" s="246"/>
      <c r="L20" s="246"/>
      <c r="M20" s="246"/>
      <c r="N20" s="258"/>
      <c r="O20" s="246"/>
    </row>
    <row r="21" ht="18" customHeight="1" spans="1:15">
      <c r="A21" s="144" t="s">
        <v>121</v>
      </c>
      <c r="B21" s="144" t="s">
        <v>122</v>
      </c>
      <c r="C21" s="244">
        <v>2673071.04</v>
      </c>
      <c r="D21" s="245">
        <f t="shared" si="0"/>
        <v>2673071.04</v>
      </c>
      <c r="E21" s="245">
        <v>2673071.04</v>
      </c>
      <c r="F21" s="245"/>
      <c r="G21" s="246"/>
      <c r="H21" s="246"/>
      <c r="I21" s="246"/>
      <c r="J21" s="246"/>
      <c r="K21" s="246"/>
      <c r="L21" s="246"/>
      <c r="M21" s="246"/>
      <c r="N21" s="258"/>
      <c r="O21" s="246"/>
    </row>
    <row r="22" s="145" customFormat="1" ht="18" customHeight="1" spans="1:15">
      <c r="A22" s="144" t="s">
        <v>123</v>
      </c>
      <c r="B22" s="144" t="s">
        <v>124</v>
      </c>
      <c r="C22" s="244">
        <v>1296000</v>
      </c>
      <c r="D22" s="245">
        <f t="shared" si="0"/>
        <v>1296000</v>
      </c>
      <c r="E22" s="245">
        <v>1296000</v>
      </c>
      <c r="F22" s="245"/>
      <c r="G22" s="246"/>
      <c r="H22" s="246"/>
      <c r="I22" s="246"/>
      <c r="J22" s="246"/>
      <c r="K22" s="246"/>
      <c r="L22" s="246"/>
      <c r="M22" s="246"/>
      <c r="N22" s="258"/>
      <c r="O22" s="246"/>
    </row>
    <row r="23" s="145" customFormat="1" ht="18" customHeight="1" spans="1:15">
      <c r="A23" s="144" t="s">
        <v>125</v>
      </c>
      <c r="B23" s="144" t="s">
        <v>126</v>
      </c>
      <c r="C23" s="244">
        <v>24000</v>
      </c>
      <c r="D23" s="245">
        <f t="shared" si="0"/>
        <v>24000</v>
      </c>
      <c r="E23" s="245">
        <v>24000</v>
      </c>
      <c r="F23" s="245"/>
      <c r="G23" s="246"/>
      <c r="H23" s="246"/>
      <c r="I23" s="246"/>
      <c r="J23" s="246"/>
      <c r="K23" s="246"/>
      <c r="L23" s="246"/>
      <c r="M23" s="246"/>
      <c r="N23" s="258"/>
      <c r="O23" s="246"/>
    </row>
    <row r="24" s="145" customFormat="1" ht="18" customHeight="1" spans="1:15">
      <c r="A24" s="144" t="s">
        <v>127</v>
      </c>
      <c r="B24" s="144" t="s">
        <v>128</v>
      </c>
      <c r="C24" s="244">
        <v>1053071.04</v>
      </c>
      <c r="D24" s="245">
        <f t="shared" si="0"/>
        <v>1053071.04</v>
      </c>
      <c r="E24" s="245">
        <v>1053071.04</v>
      </c>
      <c r="F24" s="245"/>
      <c r="G24" s="246"/>
      <c r="H24" s="246"/>
      <c r="I24" s="246"/>
      <c r="J24" s="246"/>
      <c r="K24" s="246"/>
      <c r="L24" s="246"/>
      <c r="M24" s="246"/>
      <c r="N24" s="258"/>
      <c r="O24" s="246"/>
    </row>
    <row r="25" s="145" customFormat="1" ht="18" customHeight="1" spans="1:15">
      <c r="A25" s="144" t="s">
        <v>129</v>
      </c>
      <c r="B25" s="144" t="s">
        <v>130</v>
      </c>
      <c r="C25" s="244">
        <v>300000</v>
      </c>
      <c r="D25" s="245">
        <f t="shared" si="0"/>
        <v>300000</v>
      </c>
      <c r="E25" s="245">
        <v>300000</v>
      </c>
      <c r="F25" s="245"/>
      <c r="G25" s="246"/>
      <c r="H25" s="246"/>
      <c r="I25" s="246"/>
      <c r="J25" s="246"/>
      <c r="K25" s="246"/>
      <c r="L25" s="246"/>
      <c r="M25" s="246"/>
      <c r="N25" s="258"/>
      <c r="O25" s="246"/>
    </row>
    <row r="26" ht="18" customHeight="1" spans="1:15">
      <c r="A26" s="144" t="s">
        <v>131</v>
      </c>
      <c r="B26" s="144" t="s">
        <v>132</v>
      </c>
      <c r="C26" s="244">
        <v>30000</v>
      </c>
      <c r="D26" s="245">
        <f t="shared" si="0"/>
        <v>30000</v>
      </c>
      <c r="E26" s="245"/>
      <c r="F26" s="245">
        <v>30000</v>
      </c>
      <c r="G26" s="246"/>
      <c r="H26" s="246"/>
      <c r="I26" s="246"/>
      <c r="J26" s="246"/>
      <c r="K26" s="246"/>
      <c r="L26" s="246"/>
      <c r="M26" s="246"/>
      <c r="N26" s="258"/>
      <c r="O26" s="246"/>
    </row>
    <row r="27" s="145" customFormat="1" ht="18" customHeight="1" spans="1:15">
      <c r="A27" s="144" t="s">
        <v>133</v>
      </c>
      <c r="B27" s="144" t="s">
        <v>134</v>
      </c>
      <c r="C27" s="244">
        <v>30000</v>
      </c>
      <c r="D27" s="245">
        <f t="shared" si="0"/>
        <v>30000</v>
      </c>
      <c r="E27" s="245"/>
      <c r="F27" s="245">
        <v>30000</v>
      </c>
      <c r="G27" s="246"/>
      <c r="H27" s="246"/>
      <c r="I27" s="246"/>
      <c r="J27" s="246"/>
      <c r="K27" s="246"/>
      <c r="L27" s="246"/>
      <c r="M27" s="246"/>
      <c r="N27" s="258"/>
      <c r="O27" s="246"/>
    </row>
    <row r="28" ht="18" customHeight="1" spans="1:15">
      <c r="A28" s="144" t="s">
        <v>135</v>
      </c>
      <c r="B28" s="144" t="s">
        <v>136</v>
      </c>
      <c r="C28" s="244">
        <v>1059665.76</v>
      </c>
      <c r="D28" s="245">
        <f t="shared" si="0"/>
        <v>1059665.76</v>
      </c>
      <c r="E28" s="245">
        <v>1059665.76</v>
      </c>
      <c r="F28" s="245"/>
      <c r="G28" s="246"/>
      <c r="H28" s="246"/>
      <c r="I28" s="246"/>
      <c r="J28" s="246"/>
      <c r="K28" s="246"/>
      <c r="L28" s="246"/>
      <c r="M28" s="246"/>
      <c r="N28" s="258"/>
      <c r="O28" s="246"/>
    </row>
    <row r="29" ht="18" customHeight="1" spans="1:15">
      <c r="A29" s="144" t="s">
        <v>137</v>
      </c>
      <c r="B29" s="144" t="s">
        <v>138</v>
      </c>
      <c r="C29" s="244">
        <v>1059665.76</v>
      </c>
      <c r="D29" s="245">
        <f t="shared" si="0"/>
        <v>1059665.76</v>
      </c>
      <c r="E29" s="245">
        <v>1059665.76</v>
      </c>
      <c r="F29" s="245"/>
      <c r="G29" s="246"/>
      <c r="H29" s="246"/>
      <c r="I29" s="246"/>
      <c r="J29" s="246"/>
      <c r="K29" s="246"/>
      <c r="L29" s="246"/>
      <c r="M29" s="246"/>
      <c r="N29" s="258"/>
      <c r="O29" s="246"/>
    </row>
    <row r="30" s="145" customFormat="1" ht="18" customHeight="1" spans="1:15">
      <c r="A30" s="144" t="s">
        <v>139</v>
      </c>
      <c r="B30" s="144" t="s">
        <v>140</v>
      </c>
      <c r="C30" s="244">
        <v>520022.76</v>
      </c>
      <c r="D30" s="245">
        <f t="shared" si="0"/>
        <v>520022.76</v>
      </c>
      <c r="E30" s="245">
        <v>520022.76</v>
      </c>
      <c r="F30" s="245"/>
      <c r="G30" s="246"/>
      <c r="H30" s="246"/>
      <c r="I30" s="246"/>
      <c r="J30" s="246"/>
      <c r="K30" s="246"/>
      <c r="L30" s="246"/>
      <c r="M30" s="246"/>
      <c r="N30" s="258"/>
      <c r="O30" s="246"/>
    </row>
    <row r="31" s="145" customFormat="1" ht="18" customHeight="1" spans="1:15">
      <c r="A31" s="144" t="s">
        <v>141</v>
      </c>
      <c r="B31" s="144" t="s">
        <v>142</v>
      </c>
      <c r="C31" s="244">
        <v>468813.24</v>
      </c>
      <c r="D31" s="245">
        <f t="shared" si="0"/>
        <v>468813.24</v>
      </c>
      <c r="E31" s="245">
        <v>468813.24</v>
      </c>
      <c r="F31" s="245"/>
      <c r="G31" s="246"/>
      <c r="H31" s="246"/>
      <c r="I31" s="246"/>
      <c r="J31" s="246"/>
      <c r="K31" s="246"/>
      <c r="L31" s="246"/>
      <c r="M31" s="246"/>
      <c r="N31" s="258"/>
      <c r="O31" s="246"/>
    </row>
    <row r="32" s="145" customFormat="1" ht="18" customHeight="1" spans="1:15">
      <c r="A32" s="144" t="s">
        <v>143</v>
      </c>
      <c r="B32" s="144" t="s">
        <v>144</v>
      </c>
      <c r="C32" s="244">
        <v>70829.76</v>
      </c>
      <c r="D32" s="245">
        <f t="shared" si="0"/>
        <v>70829.76</v>
      </c>
      <c r="E32" s="245">
        <v>70829.76</v>
      </c>
      <c r="F32" s="245"/>
      <c r="G32" s="246"/>
      <c r="H32" s="246"/>
      <c r="I32" s="246"/>
      <c r="J32" s="246"/>
      <c r="K32" s="246"/>
      <c r="L32" s="246"/>
      <c r="M32" s="246"/>
      <c r="N32" s="258"/>
      <c r="O32" s="246"/>
    </row>
    <row r="33" ht="18" customHeight="1" spans="1:15">
      <c r="A33" s="144" t="s">
        <v>145</v>
      </c>
      <c r="B33" s="144" t="s">
        <v>146</v>
      </c>
      <c r="C33" s="244">
        <v>5022922</v>
      </c>
      <c r="D33" s="245">
        <f t="shared" si="0"/>
        <v>5022922</v>
      </c>
      <c r="E33" s="245">
        <v>3859672</v>
      </c>
      <c r="F33" s="245">
        <v>1163250</v>
      </c>
      <c r="G33" s="246"/>
      <c r="H33" s="246"/>
      <c r="I33" s="246"/>
      <c r="J33" s="246"/>
      <c r="K33" s="246"/>
      <c r="L33" s="246"/>
      <c r="M33" s="246"/>
      <c r="N33" s="258"/>
      <c r="O33" s="246"/>
    </row>
    <row r="34" ht="18" customHeight="1" spans="1:15">
      <c r="A34" s="144" t="s">
        <v>147</v>
      </c>
      <c r="B34" s="144" t="s">
        <v>148</v>
      </c>
      <c r="C34" s="244">
        <v>5022922</v>
      </c>
      <c r="D34" s="245">
        <f t="shared" si="0"/>
        <v>5022922</v>
      </c>
      <c r="E34" s="245">
        <v>3859672</v>
      </c>
      <c r="F34" s="245">
        <v>1163250</v>
      </c>
      <c r="G34" s="246"/>
      <c r="H34" s="246"/>
      <c r="I34" s="246"/>
      <c r="J34" s="246"/>
      <c r="K34" s="246"/>
      <c r="L34" s="246"/>
      <c r="M34" s="246"/>
      <c r="N34" s="258"/>
      <c r="O34" s="246"/>
    </row>
    <row r="35" s="145" customFormat="1" ht="18" customHeight="1" spans="1:15">
      <c r="A35" s="144" t="s">
        <v>149</v>
      </c>
      <c r="B35" s="144" t="s">
        <v>102</v>
      </c>
      <c r="C35" s="244">
        <v>1176472</v>
      </c>
      <c r="D35" s="245">
        <f t="shared" si="0"/>
        <v>1176472</v>
      </c>
      <c r="E35" s="245">
        <v>1176472</v>
      </c>
      <c r="F35" s="245"/>
      <c r="G35" s="246"/>
      <c r="H35" s="246"/>
      <c r="I35" s="246"/>
      <c r="J35" s="246"/>
      <c r="K35" s="246"/>
      <c r="L35" s="246"/>
      <c r="M35" s="246"/>
      <c r="N35" s="258"/>
      <c r="O35" s="246"/>
    </row>
    <row r="36" s="145" customFormat="1" ht="18" customHeight="1" spans="1:15">
      <c r="A36" s="144" t="s">
        <v>150</v>
      </c>
      <c r="B36" s="144" t="s">
        <v>151</v>
      </c>
      <c r="C36" s="244">
        <v>2933200</v>
      </c>
      <c r="D36" s="245">
        <f t="shared" si="0"/>
        <v>2933200</v>
      </c>
      <c r="E36" s="245">
        <v>2683200</v>
      </c>
      <c r="F36" s="245">
        <v>250000</v>
      </c>
      <c r="G36" s="246"/>
      <c r="H36" s="246"/>
      <c r="I36" s="246"/>
      <c r="J36" s="246"/>
      <c r="K36" s="246"/>
      <c r="L36" s="246"/>
      <c r="M36" s="246"/>
      <c r="N36" s="258"/>
      <c r="O36" s="246"/>
    </row>
    <row r="37" s="145" customFormat="1" ht="18" customHeight="1" spans="1:15">
      <c r="A37" s="144" t="s">
        <v>152</v>
      </c>
      <c r="B37" s="144" t="s">
        <v>153</v>
      </c>
      <c r="C37" s="244">
        <v>913250</v>
      </c>
      <c r="D37" s="245">
        <f t="shared" si="0"/>
        <v>913250</v>
      </c>
      <c r="E37" s="245"/>
      <c r="F37" s="245">
        <v>913250</v>
      </c>
      <c r="G37" s="246"/>
      <c r="H37" s="246"/>
      <c r="I37" s="246"/>
      <c r="J37" s="246"/>
      <c r="K37" s="246"/>
      <c r="L37" s="246"/>
      <c r="M37" s="246"/>
      <c r="N37" s="258"/>
      <c r="O37" s="246"/>
    </row>
    <row r="38" ht="18" customHeight="1" spans="1:15">
      <c r="A38" s="144" t="s">
        <v>154</v>
      </c>
      <c r="B38" s="144" t="s">
        <v>155</v>
      </c>
      <c r="C38" s="244">
        <v>942528</v>
      </c>
      <c r="D38" s="245">
        <f t="shared" si="0"/>
        <v>942528</v>
      </c>
      <c r="E38" s="245">
        <v>942528</v>
      </c>
      <c r="F38" s="245"/>
      <c r="G38" s="246"/>
      <c r="H38" s="246"/>
      <c r="I38" s="246"/>
      <c r="J38" s="246"/>
      <c r="K38" s="246"/>
      <c r="L38" s="246"/>
      <c r="M38" s="246"/>
      <c r="N38" s="258"/>
      <c r="O38" s="246"/>
    </row>
    <row r="39" ht="18" customHeight="1" spans="1:15">
      <c r="A39" s="144" t="s">
        <v>156</v>
      </c>
      <c r="B39" s="144" t="s">
        <v>157</v>
      </c>
      <c r="C39" s="244">
        <v>942528</v>
      </c>
      <c r="D39" s="245">
        <f t="shared" si="0"/>
        <v>942528</v>
      </c>
      <c r="E39" s="245">
        <v>942528</v>
      </c>
      <c r="F39" s="245"/>
      <c r="G39" s="246"/>
      <c r="H39" s="246"/>
      <c r="I39" s="246"/>
      <c r="J39" s="246"/>
      <c r="K39" s="246"/>
      <c r="L39" s="246"/>
      <c r="M39" s="246"/>
      <c r="N39" s="258"/>
      <c r="O39" s="246"/>
    </row>
    <row r="40" s="145" customFormat="1" ht="18" customHeight="1" spans="1:15">
      <c r="A40" s="144" t="s">
        <v>158</v>
      </c>
      <c r="B40" s="144" t="s">
        <v>159</v>
      </c>
      <c r="C40" s="244">
        <v>942528</v>
      </c>
      <c r="D40" s="245">
        <f t="shared" si="0"/>
        <v>942528</v>
      </c>
      <c r="E40" s="245">
        <v>942528</v>
      </c>
      <c r="F40" s="245"/>
      <c r="G40" s="246"/>
      <c r="H40" s="246"/>
      <c r="I40" s="246"/>
      <c r="J40" s="246"/>
      <c r="K40" s="246"/>
      <c r="L40" s="246"/>
      <c r="M40" s="246"/>
      <c r="N40" s="258"/>
      <c r="O40" s="246"/>
    </row>
    <row r="41" ht="21" customHeight="1" spans="1:15">
      <c r="A41" s="247" t="s">
        <v>56</v>
      </c>
      <c r="B41" s="248"/>
      <c r="C41" s="249">
        <f>C8+C20+C28+C33+C38</f>
        <v>28290638.36</v>
      </c>
      <c r="D41" s="249">
        <f>D8+D20+D28+D33+D38</f>
        <v>28290638.36</v>
      </c>
      <c r="E41" s="249">
        <f>E8+E20+E28+E33+E38</f>
        <v>24842760.36</v>
      </c>
      <c r="F41" s="249">
        <f>F8+F20+F28+F33+F38</f>
        <v>3447878</v>
      </c>
      <c r="G41" s="118"/>
      <c r="H41" s="118"/>
      <c r="I41" s="118"/>
      <c r="J41" s="118"/>
      <c r="K41" s="118"/>
      <c r="L41" s="118"/>
      <c r="M41" s="118"/>
      <c r="N41" s="118"/>
      <c r="O41" s="118"/>
    </row>
  </sheetData>
  <mergeCells count="12">
    <mergeCell ref="A2:O2"/>
    <mergeCell ref="A3:O3"/>
    <mergeCell ref="A4:B4"/>
    <mergeCell ref="D5:F5"/>
    <mergeCell ref="J5:O5"/>
    <mergeCell ref="A41:B4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ignoredErrors>
    <ignoredError sqref="D8:D40"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7" activePane="bottomLeft" state="frozen"/>
      <selection/>
      <selection pane="bottomLeft" activeCell="E35" sqref="E35"/>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42"/>
      <c r="B2" s="46"/>
      <c r="C2" s="46"/>
      <c r="D2" s="46" t="s">
        <v>160</v>
      </c>
    </row>
    <row r="3" ht="41.25" customHeight="1" spans="1:1">
      <c r="A3" s="41" t="str">
        <f>"2025"&amp;"年部门财政拨款收支预算总表"</f>
        <v>2025年部门财政拨款收支预算总表</v>
      </c>
    </row>
    <row r="4" ht="17.25" customHeight="1" spans="1:4">
      <c r="A4" s="44" t="s">
        <v>1</v>
      </c>
      <c r="B4" s="220"/>
      <c r="D4" s="46" t="s">
        <v>2</v>
      </c>
    </row>
    <row r="5" ht="17.25" customHeight="1" spans="1:4">
      <c r="A5" s="221" t="s">
        <v>3</v>
      </c>
      <c r="B5" s="222"/>
      <c r="C5" s="221" t="s">
        <v>4</v>
      </c>
      <c r="D5" s="222"/>
    </row>
    <row r="6" ht="18.75" customHeight="1" spans="1:4">
      <c r="A6" s="221" t="s">
        <v>5</v>
      </c>
      <c r="B6" s="221" t="s">
        <v>6</v>
      </c>
      <c r="C6" s="221" t="s">
        <v>7</v>
      </c>
      <c r="D6" s="221" t="s">
        <v>6</v>
      </c>
    </row>
    <row r="7" ht="16.5" customHeight="1" spans="1:4">
      <c r="A7" s="223" t="s">
        <v>161</v>
      </c>
      <c r="B7" s="80">
        <v>28290638.36</v>
      </c>
      <c r="C7" s="223" t="s">
        <v>162</v>
      </c>
      <c r="D7" s="80">
        <f>SUM(D8:D34)</f>
        <v>28290638.36</v>
      </c>
    </row>
    <row r="8" ht="16.5" customHeight="1" spans="1:4">
      <c r="A8" s="223" t="s">
        <v>163</v>
      </c>
      <c r="B8" s="80">
        <v>28290638.36</v>
      </c>
      <c r="C8" s="223" t="s">
        <v>164</v>
      </c>
      <c r="D8" s="80">
        <v>18562451.56</v>
      </c>
    </row>
    <row r="9" ht="16.5" customHeight="1" spans="1:4">
      <c r="A9" s="223" t="s">
        <v>165</v>
      </c>
      <c r="B9" s="80"/>
      <c r="C9" s="223" t="s">
        <v>166</v>
      </c>
      <c r="D9" s="80"/>
    </row>
    <row r="10" ht="16.5" customHeight="1" spans="1:4">
      <c r="A10" s="223" t="s">
        <v>167</v>
      </c>
      <c r="B10" s="80"/>
      <c r="C10" s="223" t="s">
        <v>168</v>
      </c>
      <c r="D10" s="80"/>
    </row>
    <row r="11" ht="16.5" customHeight="1" spans="1:4">
      <c r="A11" s="223" t="s">
        <v>169</v>
      </c>
      <c r="B11" s="80"/>
      <c r="C11" s="223" t="s">
        <v>170</v>
      </c>
      <c r="D11" s="80"/>
    </row>
    <row r="12" ht="16.5" customHeight="1" spans="1:4">
      <c r="A12" s="223" t="s">
        <v>163</v>
      </c>
      <c r="B12" s="80"/>
      <c r="C12" s="223" t="s">
        <v>171</v>
      </c>
      <c r="D12" s="80"/>
    </row>
    <row r="13" ht="16.5" customHeight="1" spans="1:4">
      <c r="A13" s="215" t="s">
        <v>165</v>
      </c>
      <c r="B13" s="80"/>
      <c r="C13" s="68" t="s">
        <v>172</v>
      </c>
      <c r="D13" s="80"/>
    </row>
    <row r="14" ht="16.5" customHeight="1" spans="1:4">
      <c r="A14" s="215" t="s">
        <v>167</v>
      </c>
      <c r="B14" s="80"/>
      <c r="C14" s="68" t="s">
        <v>173</v>
      </c>
      <c r="D14" s="80"/>
    </row>
    <row r="15" ht="16.5" customHeight="1" spans="1:4">
      <c r="A15" s="224"/>
      <c r="B15" s="80"/>
      <c r="C15" s="68" t="s">
        <v>174</v>
      </c>
      <c r="D15" s="80">
        <v>2703071.04</v>
      </c>
    </row>
    <row r="16" ht="16.5" customHeight="1" spans="1:4">
      <c r="A16" s="224"/>
      <c r="B16" s="80"/>
      <c r="C16" s="68" t="s">
        <v>175</v>
      </c>
      <c r="D16" s="80">
        <v>1059665.76</v>
      </c>
    </row>
    <row r="17" ht="16.5" customHeight="1" spans="1:4">
      <c r="A17" s="224"/>
      <c r="B17" s="80"/>
      <c r="C17" s="68" t="s">
        <v>176</v>
      </c>
      <c r="D17" s="80"/>
    </row>
    <row r="18" ht="16.5" customHeight="1" spans="1:4">
      <c r="A18" s="224"/>
      <c r="B18" s="80"/>
      <c r="C18" s="68" t="s">
        <v>177</v>
      </c>
      <c r="D18" s="80">
        <v>5022922</v>
      </c>
    </row>
    <row r="19" ht="16.5" customHeight="1" spans="1:4">
      <c r="A19" s="224"/>
      <c r="B19" s="80"/>
      <c r="C19" s="68" t="s">
        <v>178</v>
      </c>
      <c r="D19" s="80"/>
    </row>
    <row r="20" ht="16.5" customHeight="1" spans="1:4">
      <c r="A20" s="224"/>
      <c r="B20" s="80"/>
      <c r="C20" s="68" t="s">
        <v>179</v>
      </c>
      <c r="D20" s="80"/>
    </row>
    <row r="21" ht="16.5" customHeight="1" spans="1:4">
      <c r="A21" s="224"/>
      <c r="B21" s="80"/>
      <c r="C21" s="68" t="s">
        <v>180</v>
      </c>
      <c r="D21" s="80"/>
    </row>
    <row r="22" ht="16.5" customHeight="1" spans="1:4">
      <c r="A22" s="224"/>
      <c r="B22" s="80"/>
      <c r="C22" s="68" t="s">
        <v>181</v>
      </c>
      <c r="D22" s="80"/>
    </row>
    <row r="23" ht="16.5" customHeight="1" spans="1:4">
      <c r="A23" s="224"/>
      <c r="B23" s="80"/>
      <c r="C23" s="68" t="s">
        <v>182</v>
      </c>
      <c r="D23" s="80"/>
    </row>
    <row r="24" ht="16.5" customHeight="1" spans="1:4">
      <c r="A24" s="224"/>
      <c r="B24" s="80"/>
      <c r="C24" s="68" t="s">
        <v>183</v>
      </c>
      <c r="D24" s="80"/>
    </row>
    <row r="25" ht="16.5" customHeight="1" spans="1:4">
      <c r="A25" s="224"/>
      <c r="B25" s="80"/>
      <c r="C25" s="68" t="s">
        <v>184</v>
      </c>
      <c r="D25" s="80"/>
    </row>
    <row r="26" ht="16.5" customHeight="1" spans="1:4">
      <c r="A26" s="224"/>
      <c r="B26" s="80"/>
      <c r="C26" s="68" t="s">
        <v>185</v>
      </c>
      <c r="D26" s="80">
        <v>942528</v>
      </c>
    </row>
    <row r="27" ht="16.5" customHeight="1" spans="1:4">
      <c r="A27" s="224"/>
      <c r="B27" s="80"/>
      <c r="C27" s="68" t="s">
        <v>186</v>
      </c>
      <c r="D27" s="80"/>
    </row>
    <row r="28" ht="16.5" customHeight="1" spans="1:4">
      <c r="A28" s="224"/>
      <c r="B28" s="80"/>
      <c r="C28" s="68" t="s">
        <v>187</v>
      </c>
      <c r="D28" s="80"/>
    </row>
    <row r="29" ht="16.5" customHeight="1" spans="1:4">
      <c r="A29" s="224"/>
      <c r="B29" s="80"/>
      <c r="C29" s="68" t="s">
        <v>188</v>
      </c>
      <c r="D29" s="80"/>
    </row>
    <row r="30" ht="16.5" customHeight="1" spans="1:4">
      <c r="A30" s="224"/>
      <c r="B30" s="80"/>
      <c r="C30" s="68" t="s">
        <v>189</v>
      </c>
      <c r="D30" s="80"/>
    </row>
    <row r="31" ht="16.5" customHeight="1" spans="1:4">
      <c r="A31" s="224"/>
      <c r="B31" s="80"/>
      <c r="C31" s="68" t="s">
        <v>190</v>
      </c>
      <c r="D31" s="80"/>
    </row>
    <row r="32" ht="16.5" customHeight="1" spans="1:4">
      <c r="A32" s="224"/>
      <c r="B32" s="80"/>
      <c r="C32" s="215" t="s">
        <v>191</v>
      </c>
      <c r="D32" s="80"/>
    </row>
    <row r="33" ht="16.5" customHeight="1" spans="1:4">
      <c r="A33" s="224"/>
      <c r="B33" s="80"/>
      <c r="C33" s="215" t="s">
        <v>192</v>
      </c>
      <c r="D33" s="80"/>
    </row>
    <row r="34" ht="16.5" customHeight="1" spans="1:4">
      <c r="A34" s="224"/>
      <c r="B34" s="80"/>
      <c r="C34" s="30" t="s">
        <v>193</v>
      </c>
      <c r="D34" s="80"/>
    </row>
    <row r="35" ht="15" customHeight="1" spans="1:4">
      <c r="A35" s="225" t="s">
        <v>51</v>
      </c>
      <c r="B35" s="226">
        <v>28290638.36</v>
      </c>
      <c r="C35" s="225" t="s">
        <v>52</v>
      </c>
      <c r="D35" s="226">
        <v>28290638.36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workbookViewId="0">
      <pane ySplit="1" topLeftCell="A26" activePane="bottomLeft" state="frozen"/>
      <selection/>
      <selection pane="bottomLeft" activeCell="E41" sqref="E41:G41"/>
    </sheetView>
  </sheetViews>
  <sheetFormatPr defaultColWidth="9.13636363636364" defaultRowHeight="14.25" customHeight="1" outlineLevelCol="6"/>
  <cols>
    <col min="1" max="1" width="20.1363636363636" style="194" customWidth="1"/>
    <col min="2" max="2" width="44" style="194" customWidth="1"/>
    <col min="3" max="7" width="24.1363636363636" style="195" customWidth="1"/>
  </cols>
  <sheetData>
    <row r="1" customHeight="1" spans="1:7">
      <c r="A1" s="196"/>
      <c r="B1" s="196"/>
      <c r="C1" s="197"/>
      <c r="D1" s="197"/>
      <c r="E1" s="197"/>
      <c r="F1" s="197"/>
      <c r="G1" s="197"/>
    </row>
    <row r="2" customHeight="1" spans="4:7">
      <c r="D2" s="198"/>
      <c r="F2" s="199"/>
      <c r="G2" s="200" t="s">
        <v>194</v>
      </c>
    </row>
    <row r="3" ht="41.25" customHeight="1" spans="1:7">
      <c r="A3" s="201" t="str">
        <f>"2025"&amp;"年一般公共预算支出预算表（按功能科目分类）"</f>
        <v>2025年一般公共预算支出预算表（按功能科目分类）</v>
      </c>
      <c r="B3" s="201"/>
      <c r="C3" s="202"/>
      <c r="D3" s="202"/>
      <c r="E3" s="202"/>
      <c r="F3" s="202"/>
      <c r="G3" s="202"/>
    </row>
    <row r="4" ht="18" customHeight="1" spans="1:7">
      <c r="A4" s="5" t="s">
        <v>1</v>
      </c>
      <c r="F4" s="203"/>
      <c r="G4" s="200" t="s">
        <v>2</v>
      </c>
    </row>
    <row r="5" ht="20.25" customHeight="1" spans="1:7">
      <c r="A5" s="204" t="s">
        <v>195</v>
      </c>
      <c r="B5" s="205"/>
      <c r="C5" s="206" t="s">
        <v>56</v>
      </c>
      <c r="D5" s="207" t="s">
        <v>75</v>
      </c>
      <c r="E5" s="208"/>
      <c r="F5" s="209"/>
      <c r="G5" s="210" t="s">
        <v>76</v>
      </c>
    </row>
    <row r="6" ht="20.25" customHeight="1" spans="1:7">
      <c r="A6" s="211" t="s">
        <v>72</v>
      </c>
      <c r="B6" s="211" t="s">
        <v>73</v>
      </c>
      <c r="C6" s="212"/>
      <c r="D6" s="213" t="s">
        <v>58</v>
      </c>
      <c r="E6" s="213" t="s">
        <v>196</v>
      </c>
      <c r="F6" s="213" t="s">
        <v>197</v>
      </c>
      <c r="G6" s="214"/>
    </row>
    <row r="7" ht="15" customHeight="1" spans="1:7">
      <c r="A7" s="215" t="s">
        <v>82</v>
      </c>
      <c r="B7" s="215" t="s">
        <v>83</v>
      </c>
      <c r="C7" s="216" t="s">
        <v>84</v>
      </c>
      <c r="D7" s="216" t="s">
        <v>85</v>
      </c>
      <c r="E7" s="216" t="s">
        <v>86</v>
      </c>
      <c r="F7" s="216" t="s">
        <v>87</v>
      </c>
      <c r="G7" s="216" t="s">
        <v>88</v>
      </c>
    </row>
    <row r="8" ht="15" customHeight="1" spans="1:7">
      <c r="A8" s="215" t="s">
        <v>97</v>
      </c>
      <c r="B8" s="215" t="s">
        <v>98</v>
      </c>
      <c r="C8" s="216">
        <v>18562451.56</v>
      </c>
      <c r="D8" s="216">
        <v>16307823.56</v>
      </c>
      <c r="E8" s="216">
        <v>13756447.56</v>
      </c>
      <c r="F8" s="216">
        <v>2551376</v>
      </c>
      <c r="G8" s="216">
        <v>2254628</v>
      </c>
    </row>
    <row r="9" ht="15" customHeight="1" spans="1:7">
      <c r="A9" s="215" t="s">
        <v>99</v>
      </c>
      <c r="B9" s="215" t="s">
        <v>100</v>
      </c>
      <c r="C9" s="216">
        <v>470803</v>
      </c>
      <c r="D9" s="216">
        <v>470803</v>
      </c>
      <c r="E9" s="216">
        <v>378889</v>
      </c>
      <c r="F9" s="216">
        <v>91914</v>
      </c>
      <c r="G9" s="216"/>
    </row>
    <row r="10" ht="15" customHeight="1" spans="1:7">
      <c r="A10" s="215" t="s">
        <v>101</v>
      </c>
      <c r="B10" s="215" t="s">
        <v>102</v>
      </c>
      <c r="C10" s="216">
        <v>420803</v>
      </c>
      <c r="D10" s="216">
        <v>420803</v>
      </c>
      <c r="E10" s="216">
        <v>378889</v>
      </c>
      <c r="F10" s="216">
        <v>41914</v>
      </c>
      <c r="G10" s="216"/>
    </row>
    <row r="11" ht="15" customHeight="1" spans="1:7">
      <c r="A11" s="215" t="s">
        <v>103</v>
      </c>
      <c r="B11" s="215" t="s">
        <v>104</v>
      </c>
      <c r="C11" s="216">
        <v>50000</v>
      </c>
      <c r="D11" s="216">
        <v>50000</v>
      </c>
      <c r="E11" s="216"/>
      <c r="F11" s="216">
        <v>50000</v>
      </c>
      <c r="G11" s="216"/>
    </row>
    <row r="12" ht="15" customHeight="1" spans="1:7">
      <c r="A12" s="215" t="s">
        <v>105</v>
      </c>
      <c r="B12" s="215" t="s">
        <v>106</v>
      </c>
      <c r="C12" s="216">
        <v>10036954.76</v>
      </c>
      <c r="D12" s="216">
        <v>8480876.76</v>
      </c>
      <c r="E12" s="216">
        <v>7799314.76</v>
      </c>
      <c r="F12" s="216">
        <v>681562</v>
      </c>
      <c r="G12" s="216">
        <v>1556078</v>
      </c>
    </row>
    <row r="13" ht="15" customHeight="1" spans="1:7">
      <c r="A13" s="215" t="s">
        <v>107</v>
      </c>
      <c r="B13" s="215" t="s">
        <v>102</v>
      </c>
      <c r="C13" s="216">
        <v>7876076.76</v>
      </c>
      <c r="D13" s="216">
        <v>7876076.76</v>
      </c>
      <c r="E13" s="216">
        <v>7194514.76</v>
      </c>
      <c r="F13" s="216">
        <v>681562</v>
      </c>
      <c r="G13" s="216"/>
    </row>
    <row r="14" ht="15" customHeight="1" spans="1:7">
      <c r="A14" s="215" t="s">
        <v>108</v>
      </c>
      <c r="B14" s="215" t="s">
        <v>109</v>
      </c>
      <c r="C14" s="216">
        <v>1741550</v>
      </c>
      <c r="D14" s="216">
        <v>604800</v>
      </c>
      <c r="E14" s="216">
        <v>604800</v>
      </c>
      <c r="F14" s="216"/>
      <c r="G14" s="216">
        <v>1136750</v>
      </c>
    </row>
    <row r="15" ht="15" customHeight="1" spans="1:7">
      <c r="A15" s="215" t="s">
        <v>110</v>
      </c>
      <c r="B15" s="215" t="s">
        <v>111</v>
      </c>
      <c r="C15" s="216">
        <v>419328</v>
      </c>
      <c r="D15" s="216"/>
      <c r="E15" s="216"/>
      <c r="F15" s="216"/>
      <c r="G15" s="216">
        <v>419328</v>
      </c>
    </row>
    <row r="16" ht="15" customHeight="1" spans="1:7">
      <c r="A16" s="215" t="s">
        <v>112</v>
      </c>
      <c r="B16" s="215" t="s">
        <v>113</v>
      </c>
      <c r="C16" s="216">
        <v>220000</v>
      </c>
      <c r="D16" s="216">
        <v>100000</v>
      </c>
      <c r="E16" s="216"/>
      <c r="F16" s="216">
        <v>100000</v>
      </c>
      <c r="G16" s="216">
        <v>120000</v>
      </c>
    </row>
    <row r="17" ht="15" customHeight="1" spans="1:7">
      <c r="A17" s="215" t="s">
        <v>114</v>
      </c>
      <c r="B17" s="215" t="s">
        <v>115</v>
      </c>
      <c r="C17" s="216">
        <v>220000</v>
      </c>
      <c r="D17" s="216">
        <v>100000</v>
      </c>
      <c r="E17" s="216"/>
      <c r="F17" s="216">
        <v>100000</v>
      </c>
      <c r="G17" s="216">
        <v>120000</v>
      </c>
    </row>
    <row r="18" ht="15" customHeight="1" spans="1:7">
      <c r="A18" s="215" t="s">
        <v>116</v>
      </c>
      <c r="B18" s="215" t="s">
        <v>117</v>
      </c>
      <c r="C18" s="216">
        <v>7834693.8</v>
      </c>
      <c r="D18" s="216">
        <v>7256143.8</v>
      </c>
      <c r="E18" s="216">
        <v>5578243.8</v>
      </c>
      <c r="F18" s="216">
        <v>1677900</v>
      </c>
      <c r="G18" s="216">
        <v>578550</v>
      </c>
    </row>
    <row r="19" ht="15" customHeight="1" spans="1:7">
      <c r="A19" s="215" t="s">
        <v>198</v>
      </c>
      <c r="B19" s="215" t="s">
        <v>118</v>
      </c>
      <c r="C19" s="216">
        <v>7834693.8</v>
      </c>
      <c r="D19" s="216">
        <v>7256143.8</v>
      </c>
      <c r="E19" s="216">
        <v>5578243.8</v>
      </c>
      <c r="F19" s="216">
        <v>1677900</v>
      </c>
      <c r="G19" s="216">
        <v>578550</v>
      </c>
    </row>
    <row r="20" ht="15" customHeight="1" spans="1:7">
      <c r="A20" s="215" t="s">
        <v>119</v>
      </c>
      <c r="B20" s="215" t="s">
        <v>120</v>
      </c>
      <c r="C20" s="216">
        <v>2703071.04</v>
      </c>
      <c r="D20" s="216">
        <v>2673071.04</v>
      </c>
      <c r="E20" s="216">
        <v>2507471.04</v>
      </c>
      <c r="F20" s="216">
        <v>165600</v>
      </c>
      <c r="G20" s="216">
        <v>30000</v>
      </c>
    </row>
    <row r="21" ht="15" customHeight="1" spans="1:7">
      <c r="A21" s="215" t="s">
        <v>121</v>
      </c>
      <c r="B21" s="215" t="s">
        <v>122</v>
      </c>
      <c r="C21" s="216">
        <v>2673071.04</v>
      </c>
      <c r="D21" s="216">
        <v>2673071.04</v>
      </c>
      <c r="E21" s="216">
        <v>2507471.04</v>
      </c>
      <c r="F21" s="216">
        <v>165600</v>
      </c>
      <c r="G21" s="216"/>
    </row>
    <row r="22" ht="15" customHeight="1" spans="1:7">
      <c r="A22" s="215" t="s">
        <v>123</v>
      </c>
      <c r="B22" s="215" t="s">
        <v>124</v>
      </c>
      <c r="C22" s="216">
        <v>1296000</v>
      </c>
      <c r="D22" s="216">
        <v>1296000</v>
      </c>
      <c r="E22" s="216">
        <v>1134000</v>
      </c>
      <c r="F22" s="216">
        <v>162000</v>
      </c>
      <c r="G22" s="216"/>
    </row>
    <row r="23" ht="15" customHeight="1" spans="1:7">
      <c r="A23" s="215" t="s">
        <v>125</v>
      </c>
      <c r="B23" s="215" t="s">
        <v>126</v>
      </c>
      <c r="C23" s="216">
        <v>24000</v>
      </c>
      <c r="D23" s="216">
        <v>24000</v>
      </c>
      <c r="E23" s="216">
        <v>20400</v>
      </c>
      <c r="F23" s="216">
        <v>3600</v>
      </c>
      <c r="G23" s="216"/>
    </row>
    <row r="24" ht="15" customHeight="1" spans="1:7">
      <c r="A24" s="215" t="s">
        <v>127</v>
      </c>
      <c r="B24" s="215" t="s">
        <v>128</v>
      </c>
      <c r="C24" s="216">
        <v>1053071.04</v>
      </c>
      <c r="D24" s="216">
        <v>1053071.04</v>
      </c>
      <c r="E24" s="216">
        <v>1053071.04</v>
      </c>
      <c r="F24" s="216"/>
      <c r="G24" s="216"/>
    </row>
    <row r="25" ht="15" customHeight="1" spans="1:7">
      <c r="A25" s="215" t="s">
        <v>129</v>
      </c>
      <c r="B25" s="215" t="s">
        <v>130</v>
      </c>
      <c r="C25" s="216">
        <v>300000</v>
      </c>
      <c r="D25" s="216">
        <v>300000</v>
      </c>
      <c r="E25" s="216">
        <v>300000</v>
      </c>
      <c r="F25" s="216"/>
      <c r="G25" s="216"/>
    </row>
    <row r="26" ht="15" customHeight="1" spans="1:7">
      <c r="A26" s="215" t="s">
        <v>131</v>
      </c>
      <c r="B26" s="215" t="s">
        <v>132</v>
      </c>
      <c r="C26" s="216">
        <v>30000</v>
      </c>
      <c r="D26" s="216"/>
      <c r="E26" s="216"/>
      <c r="F26" s="216"/>
      <c r="G26" s="216">
        <v>30000</v>
      </c>
    </row>
    <row r="27" ht="15" customHeight="1" spans="1:7">
      <c r="A27" s="215" t="s">
        <v>133</v>
      </c>
      <c r="B27" s="215" t="s">
        <v>134</v>
      </c>
      <c r="C27" s="216">
        <v>30000</v>
      </c>
      <c r="D27" s="216"/>
      <c r="E27" s="216"/>
      <c r="F27" s="216"/>
      <c r="G27" s="216">
        <v>30000</v>
      </c>
    </row>
    <row r="28" ht="15" customHeight="1" spans="1:7">
      <c r="A28" s="215" t="s">
        <v>135</v>
      </c>
      <c r="B28" s="215" t="s">
        <v>136</v>
      </c>
      <c r="C28" s="216">
        <v>1059665.76</v>
      </c>
      <c r="D28" s="216">
        <v>1059665.76</v>
      </c>
      <c r="E28" s="216">
        <v>1059665.76</v>
      </c>
      <c r="F28" s="216"/>
      <c r="G28" s="216"/>
    </row>
    <row r="29" ht="15" customHeight="1" spans="1:7">
      <c r="A29" s="215" t="s">
        <v>137</v>
      </c>
      <c r="B29" s="215" t="s">
        <v>138</v>
      </c>
      <c r="C29" s="216">
        <v>1059665.76</v>
      </c>
      <c r="D29" s="216">
        <v>1059665.76</v>
      </c>
      <c r="E29" s="216">
        <v>1059665.76</v>
      </c>
      <c r="F29" s="216"/>
      <c r="G29" s="216"/>
    </row>
    <row r="30" ht="15" customHeight="1" spans="1:7">
      <c r="A30" s="215" t="s">
        <v>139</v>
      </c>
      <c r="B30" s="215" t="s">
        <v>140</v>
      </c>
      <c r="C30" s="216">
        <v>520022.76</v>
      </c>
      <c r="D30" s="216">
        <v>520022.76</v>
      </c>
      <c r="E30" s="216">
        <v>520022.76</v>
      </c>
      <c r="F30" s="216"/>
      <c r="G30" s="216"/>
    </row>
    <row r="31" ht="15" customHeight="1" spans="1:7">
      <c r="A31" s="215" t="s">
        <v>141</v>
      </c>
      <c r="B31" s="215" t="s">
        <v>142</v>
      </c>
      <c r="C31" s="216">
        <v>468813.24</v>
      </c>
      <c r="D31" s="216">
        <v>468813.24</v>
      </c>
      <c r="E31" s="216">
        <v>468813.24</v>
      </c>
      <c r="F31" s="216"/>
      <c r="G31" s="216"/>
    </row>
    <row r="32" ht="15" customHeight="1" spans="1:7">
      <c r="A32" s="215" t="s">
        <v>143</v>
      </c>
      <c r="B32" s="215" t="s">
        <v>144</v>
      </c>
      <c r="C32" s="216">
        <v>70829.76</v>
      </c>
      <c r="D32" s="216">
        <v>70829.76</v>
      </c>
      <c r="E32" s="216">
        <v>70829.76</v>
      </c>
      <c r="F32" s="216"/>
      <c r="G32" s="216"/>
    </row>
    <row r="33" ht="15" customHeight="1" spans="1:7">
      <c r="A33" s="215" t="s">
        <v>145</v>
      </c>
      <c r="B33" s="215" t="s">
        <v>146</v>
      </c>
      <c r="C33" s="216">
        <v>5022922</v>
      </c>
      <c r="D33" s="216">
        <v>3859672</v>
      </c>
      <c r="E33" s="216">
        <v>3739870</v>
      </c>
      <c r="F33" s="216">
        <v>119802</v>
      </c>
      <c r="G33" s="216">
        <v>1163250</v>
      </c>
    </row>
    <row r="34" ht="15" customHeight="1" spans="1:7">
      <c r="A34" s="215" t="s">
        <v>147</v>
      </c>
      <c r="B34" s="215" t="s">
        <v>148</v>
      </c>
      <c r="C34" s="216">
        <v>5022922</v>
      </c>
      <c r="D34" s="216">
        <v>3859672</v>
      </c>
      <c r="E34" s="216">
        <v>3739870</v>
      </c>
      <c r="F34" s="216">
        <v>119802</v>
      </c>
      <c r="G34" s="216">
        <v>1163250</v>
      </c>
    </row>
    <row r="35" ht="15" customHeight="1" spans="1:7">
      <c r="A35" s="215" t="s">
        <v>149</v>
      </c>
      <c r="B35" s="215" t="s">
        <v>102</v>
      </c>
      <c r="C35" s="216">
        <v>1176472</v>
      </c>
      <c r="D35" s="216">
        <v>1176472</v>
      </c>
      <c r="E35" s="216">
        <v>1056670</v>
      </c>
      <c r="F35" s="216">
        <v>119802</v>
      </c>
      <c r="G35" s="216"/>
    </row>
    <row r="36" ht="15" customHeight="1" spans="1:7">
      <c r="A36" s="215" t="s">
        <v>150</v>
      </c>
      <c r="B36" s="215" t="s">
        <v>151</v>
      </c>
      <c r="C36" s="216">
        <v>2933200</v>
      </c>
      <c r="D36" s="216">
        <v>2683200</v>
      </c>
      <c r="E36" s="216">
        <v>2683200</v>
      </c>
      <c r="F36" s="216"/>
      <c r="G36" s="216">
        <v>250000</v>
      </c>
    </row>
    <row r="37" ht="15" customHeight="1" spans="1:7">
      <c r="A37" s="215" t="s">
        <v>152</v>
      </c>
      <c r="B37" s="215" t="s">
        <v>153</v>
      </c>
      <c r="C37" s="216">
        <v>913250</v>
      </c>
      <c r="D37" s="216"/>
      <c r="E37" s="216"/>
      <c r="F37" s="216"/>
      <c r="G37" s="216">
        <v>913250</v>
      </c>
    </row>
    <row r="38" ht="15" customHeight="1" spans="1:7">
      <c r="A38" s="215" t="s">
        <v>154</v>
      </c>
      <c r="B38" s="215" t="s">
        <v>155</v>
      </c>
      <c r="C38" s="216">
        <v>942528</v>
      </c>
      <c r="D38" s="216">
        <v>942528</v>
      </c>
      <c r="E38" s="216">
        <v>942528</v>
      </c>
      <c r="F38" s="216"/>
      <c r="G38" s="216"/>
    </row>
    <row r="39" ht="15" customHeight="1" spans="1:7">
      <c r="A39" s="215" t="s">
        <v>156</v>
      </c>
      <c r="B39" s="215" t="s">
        <v>157</v>
      </c>
      <c r="C39" s="216">
        <v>942528</v>
      </c>
      <c r="D39" s="216">
        <v>942528</v>
      </c>
      <c r="E39" s="216">
        <v>942528</v>
      </c>
      <c r="F39" s="216"/>
      <c r="G39" s="216"/>
    </row>
    <row r="40" ht="18" customHeight="1" spans="1:7">
      <c r="A40" s="30" t="s">
        <v>158</v>
      </c>
      <c r="B40" s="30" t="s">
        <v>159</v>
      </c>
      <c r="C40" s="217">
        <v>942528</v>
      </c>
      <c r="D40" s="217">
        <v>942528</v>
      </c>
      <c r="E40" s="217">
        <v>942528</v>
      </c>
      <c r="F40" s="217"/>
      <c r="G40" s="217"/>
    </row>
    <row r="41" ht="18" customHeight="1" spans="1:7">
      <c r="A41" s="218" t="s">
        <v>199</v>
      </c>
      <c r="B41" s="219" t="s">
        <v>199</v>
      </c>
      <c r="C41" s="217">
        <f>C8+C20+C28+C33+C38</f>
        <v>28290638.36</v>
      </c>
      <c r="D41" s="217">
        <f>D8+D20+D28+D33+D38</f>
        <v>24842760.36</v>
      </c>
      <c r="E41" s="217">
        <f>E8+E20+E28+E33+E38</f>
        <v>22005982.36</v>
      </c>
      <c r="F41" s="217">
        <f>F8+F20+F28+F33+F38</f>
        <v>2836778</v>
      </c>
      <c r="G41" s="217">
        <f>G8+G20+G28+G33+G38</f>
        <v>3447878</v>
      </c>
    </row>
  </sheetData>
  <mergeCells count="6">
    <mergeCell ref="A3:G3"/>
    <mergeCell ref="A5:B5"/>
    <mergeCell ref="D5:F5"/>
    <mergeCell ref="A41:B41"/>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
    </sheetView>
  </sheetViews>
  <sheetFormatPr defaultColWidth="10.4272727272727" defaultRowHeight="14.25" customHeight="1" outlineLevelRow="7" outlineLevelCol="5"/>
  <cols>
    <col min="1" max="6" width="28.1363636363636" customWidth="1"/>
  </cols>
  <sheetData>
    <row r="1" customHeight="1" spans="1:6">
      <c r="A1" s="1"/>
      <c r="B1" s="1"/>
      <c r="C1" s="1"/>
      <c r="D1" s="1"/>
      <c r="E1" s="1"/>
      <c r="F1" s="1"/>
    </row>
    <row r="2" customHeight="1" spans="1:6">
      <c r="A2" s="43"/>
      <c r="B2" s="43"/>
      <c r="C2" s="43"/>
      <c r="D2" s="43"/>
      <c r="E2" s="42"/>
      <c r="F2" s="190" t="s">
        <v>200</v>
      </c>
    </row>
    <row r="3" ht="41.25" customHeight="1" spans="1:6">
      <c r="A3" s="191" t="str">
        <f>"2025"&amp;"年一般公共预算“三公”经费支出预算表"</f>
        <v>2025年一般公共预算“三公”经费支出预算表</v>
      </c>
      <c r="B3" s="43"/>
      <c r="C3" s="43"/>
      <c r="D3" s="43"/>
      <c r="E3" s="42"/>
      <c r="F3" s="43"/>
    </row>
    <row r="4" customHeight="1" spans="1:6">
      <c r="A4" s="111" t="s">
        <v>1</v>
      </c>
      <c r="B4" s="192"/>
      <c r="D4" s="43"/>
      <c r="E4" s="42"/>
      <c r="F4" s="62" t="s">
        <v>2</v>
      </c>
    </row>
    <row r="5" ht="27" customHeight="1" spans="1:6">
      <c r="A5" s="47" t="s">
        <v>201</v>
      </c>
      <c r="B5" s="47" t="s">
        <v>202</v>
      </c>
      <c r="C5" s="49" t="s">
        <v>203</v>
      </c>
      <c r="D5" s="47"/>
      <c r="E5" s="48"/>
      <c r="F5" s="47" t="s">
        <v>204</v>
      </c>
    </row>
    <row r="6" ht="28.5" customHeight="1" spans="1:6">
      <c r="A6" s="193"/>
      <c r="B6" s="51"/>
      <c r="C6" s="48" t="s">
        <v>58</v>
      </c>
      <c r="D6" s="48" t="s">
        <v>205</v>
      </c>
      <c r="E6" s="48" t="s">
        <v>206</v>
      </c>
      <c r="F6" s="50"/>
    </row>
    <row r="7" ht="17.25" customHeight="1" spans="1:6">
      <c r="A7" s="55" t="s">
        <v>82</v>
      </c>
      <c r="B7" s="55" t="s">
        <v>83</v>
      </c>
      <c r="C7" s="55" t="s">
        <v>84</v>
      </c>
      <c r="D7" s="55" t="s">
        <v>85</v>
      </c>
      <c r="E7" s="55" t="s">
        <v>86</v>
      </c>
      <c r="F7" s="55" t="s">
        <v>87</v>
      </c>
    </row>
    <row r="8" ht="17.25" customHeight="1" spans="1:6">
      <c r="A8" s="80">
        <v>16118</v>
      </c>
      <c r="B8" s="80"/>
      <c r="C8" s="80">
        <v>16118</v>
      </c>
      <c r="D8" s="80"/>
      <c r="E8" s="80">
        <v>16118</v>
      </c>
      <c r="F8" s="80"/>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6"/>
  <sheetViews>
    <sheetView showZeros="0" topLeftCell="B1" workbookViewId="0">
      <pane ySplit="1" topLeftCell="A2" activePane="bottomLeft" state="frozen"/>
      <selection/>
      <selection pane="bottomLeft" activeCell="A10" sqref="$A10:$XFD106"/>
    </sheetView>
  </sheetViews>
  <sheetFormatPr defaultColWidth="9.13636363636364" defaultRowHeight="14.25" customHeight="1"/>
  <cols>
    <col min="1" max="2" width="32.8545454545455" customWidth="1"/>
    <col min="3" max="3" width="20.7090909090909" customWidth="1"/>
    <col min="4" max="4" width="31.2909090909091" customWidth="1"/>
    <col min="5" max="5" width="10.1363636363636" customWidth="1"/>
    <col min="6" max="6" width="17.5727272727273" customWidth="1"/>
    <col min="7" max="7" width="10.2909090909091" customWidth="1"/>
    <col min="8" max="8" width="23" customWidth="1"/>
    <col min="9" max="24" width="18.7090909090909"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77"/>
      <c r="C2" s="178"/>
      <c r="E2" s="179"/>
      <c r="F2" s="179"/>
      <c r="G2" s="179"/>
      <c r="H2" s="179"/>
      <c r="I2" s="82"/>
      <c r="J2" s="82"/>
      <c r="K2" s="82"/>
      <c r="L2" s="82"/>
      <c r="M2" s="82"/>
      <c r="N2" s="82"/>
      <c r="R2" s="82"/>
      <c r="V2" s="178"/>
      <c r="X2" s="3" t="s">
        <v>207</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
        <v>1</v>
      </c>
      <c r="B4" s="6"/>
      <c r="C4" s="180"/>
      <c r="D4" s="180"/>
      <c r="E4" s="180"/>
      <c r="F4" s="180"/>
      <c r="G4" s="180"/>
      <c r="H4" s="180"/>
      <c r="I4" s="84"/>
      <c r="J4" s="84"/>
      <c r="K4" s="84"/>
      <c r="L4" s="84"/>
      <c r="M4" s="84"/>
      <c r="N4" s="84"/>
      <c r="O4" s="7"/>
      <c r="P4" s="7"/>
      <c r="Q4" s="7"/>
      <c r="R4" s="84"/>
      <c r="V4" s="178"/>
      <c r="X4" s="3" t="s">
        <v>2</v>
      </c>
    </row>
    <row r="5" ht="18" customHeight="1" spans="1:24">
      <c r="A5" s="9" t="s">
        <v>208</v>
      </c>
      <c r="B5" s="9" t="s">
        <v>209</v>
      </c>
      <c r="C5" s="9" t="s">
        <v>210</v>
      </c>
      <c r="D5" s="9" t="s">
        <v>211</v>
      </c>
      <c r="E5" s="9" t="s">
        <v>212</v>
      </c>
      <c r="F5" s="9" t="s">
        <v>213</v>
      </c>
      <c r="G5" s="9" t="s">
        <v>214</v>
      </c>
      <c r="H5" s="9" t="s">
        <v>215</v>
      </c>
      <c r="I5" s="183" t="s">
        <v>216</v>
      </c>
      <c r="J5" s="107" t="s">
        <v>216</v>
      </c>
      <c r="K5" s="107"/>
      <c r="L5" s="107"/>
      <c r="M5" s="107"/>
      <c r="N5" s="107"/>
      <c r="O5" s="12"/>
      <c r="P5" s="12"/>
      <c r="Q5" s="12"/>
      <c r="R5" s="100" t="s">
        <v>62</v>
      </c>
      <c r="S5" s="107" t="s">
        <v>63</v>
      </c>
      <c r="T5" s="107"/>
      <c r="U5" s="107"/>
      <c r="V5" s="107"/>
      <c r="W5" s="107"/>
      <c r="X5" s="76"/>
    </row>
    <row r="6" ht="18" customHeight="1" spans="1:24">
      <c r="A6" s="14"/>
      <c r="B6" s="29"/>
      <c r="C6" s="136"/>
      <c r="D6" s="14"/>
      <c r="E6" s="14"/>
      <c r="F6" s="14"/>
      <c r="G6" s="14"/>
      <c r="H6" s="14"/>
      <c r="I6" s="134" t="s">
        <v>217</v>
      </c>
      <c r="J6" s="183" t="s">
        <v>59</v>
      </c>
      <c r="K6" s="107"/>
      <c r="L6" s="107"/>
      <c r="M6" s="107"/>
      <c r="N6" s="76"/>
      <c r="O6" s="11" t="s">
        <v>218</v>
      </c>
      <c r="P6" s="12"/>
      <c r="Q6" s="13"/>
      <c r="R6" s="9" t="s">
        <v>62</v>
      </c>
      <c r="S6" s="183" t="s">
        <v>63</v>
      </c>
      <c r="T6" s="100" t="s">
        <v>65</v>
      </c>
      <c r="U6" s="107" t="s">
        <v>63</v>
      </c>
      <c r="V6" s="100" t="s">
        <v>67</v>
      </c>
      <c r="W6" s="100" t="s">
        <v>68</v>
      </c>
      <c r="X6" s="187" t="s">
        <v>69</v>
      </c>
    </row>
    <row r="7" ht="19.5" customHeight="1" spans="1:24">
      <c r="A7" s="29"/>
      <c r="B7" s="29"/>
      <c r="C7" s="29"/>
      <c r="D7" s="29"/>
      <c r="E7" s="29"/>
      <c r="F7" s="29"/>
      <c r="G7" s="29"/>
      <c r="H7" s="29"/>
      <c r="I7" s="29"/>
      <c r="J7" s="184" t="s">
        <v>219</v>
      </c>
      <c r="K7" s="9" t="s">
        <v>220</v>
      </c>
      <c r="L7" s="9" t="s">
        <v>221</v>
      </c>
      <c r="M7" s="9" t="s">
        <v>222</v>
      </c>
      <c r="N7" s="9" t="s">
        <v>223</v>
      </c>
      <c r="O7" s="9" t="s">
        <v>59</v>
      </c>
      <c r="P7" s="9" t="s">
        <v>60</v>
      </c>
      <c r="Q7" s="9" t="s">
        <v>61</v>
      </c>
      <c r="R7" s="29"/>
      <c r="S7" s="9" t="s">
        <v>58</v>
      </c>
      <c r="T7" s="9" t="s">
        <v>65</v>
      </c>
      <c r="U7" s="9" t="s">
        <v>224</v>
      </c>
      <c r="V7" s="9" t="s">
        <v>67</v>
      </c>
      <c r="W7" s="9" t="s">
        <v>68</v>
      </c>
      <c r="X7" s="9" t="s">
        <v>69</v>
      </c>
    </row>
    <row r="8" ht="37.5" customHeight="1" spans="1:24">
      <c r="A8" s="181"/>
      <c r="B8" s="19"/>
      <c r="C8" s="181"/>
      <c r="D8" s="181"/>
      <c r="E8" s="181"/>
      <c r="F8" s="181"/>
      <c r="G8" s="181"/>
      <c r="H8" s="181"/>
      <c r="I8" s="181"/>
      <c r="J8" s="185" t="s">
        <v>58</v>
      </c>
      <c r="K8" s="17" t="s">
        <v>225</v>
      </c>
      <c r="L8" s="17" t="s">
        <v>221</v>
      </c>
      <c r="M8" s="17" t="s">
        <v>222</v>
      </c>
      <c r="N8" s="17" t="s">
        <v>223</v>
      </c>
      <c r="O8" s="17" t="s">
        <v>221</v>
      </c>
      <c r="P8" s="17" t="s">
        <v>222</v>
      </c>
      <c r="Q8" s="17" t="s">
        <v>223</v>
      </c>
      <c r="R8" s="17" t="s">
        <v>62</v>
      </c>
      <c r="S8" s="17" t="s">
        <v>58</v>
      </c>
      <c r="T8" s="17" t="s">
        <v>65</v>
      </c>
      <c r="U8" s="17" t="s">
        <v>224</v>
      </c>
      <c r="V8" s="17" t="s">
        <v>67</v>
      </c>
      <c r="W8" s="17" t="s">
        <v>68</v>
      </c>
      <c r="X8" s="17" t="s">
        <v>69</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s="110" customFormat="1" ht="20.25" customHeight="1" spans="1:24">
      <c r="A10" s="182" t="s">
        <v>70</v>
      </c>
      <c r="B10" s="182" t="s">
        <v>70</v>
      </c>
      <c r="C10" s="182" t="s">
        <v>226</v>
      </c>
      <c r="D10" s="182" t="s">
        <v>227</v>
      </c>
      <c r="E10" s="182" t="s">
        <v>101</v>
      </c>
      <c r="F10" s="182" t="s">
        <v>102</v>
      </c>
      <c r="G10" s="182" t="s">
        <v>228</v>
      </c>
      <c r="H10" s="182" t="s">
        <v>229</v>
      </c>
      <c r="I10" s="118">
        <v>120492</v>
      </c>
      <c r="J10" s="118">
        <v>120492</v>
      </c>
      <c r="K10" s="118"/>
      <c r="L10" s="118"/>
      <c r="M10" s="118">
        <v>120492</v>
      </c>
      <c r="N10" s="118"/>
      <c r="O10" s="118"/>
      <c r="P10" s="118"/>
      <c r="Q10" s="118"/>
      <c r="R10" s="118"/>
      <c r="S10" s="118"/>
      <c r="T10" s="118"/>
      <c r="U10" s="118"/>
      <c r="V10" s="118"/>
      <c r="W10" s="118"/>
      <c r="X10" s="118"/>
    </row>
    <row r="11" s="110" customFormat="1" ht="20.25" customHeight="1" spans="1:24">
      <c r="A11" s="182" t="s">
        <v>70</v>
      </c>
      <c r="B11" s="182" t="s">
        <v>70</v>
      </c>
      <c r="C11" s="182" t="s">
        <v>226</v>
      </c>
      <c r="D11" s="182" t="s">
        <v>227</v>
      </c>
      <c r="E11" s="182" t="s">
        <v>107</v>
      </c>
      <c r="F11" s="182" t="s">
        <v>102</v>
      </c>
      <c r="G11" s="182" t="s">
        <v>228</v>
      </c>
      <c r="H11" s="182" t="s">
        <v>229</v>
      </c>
      <c r="I11" s="118">
        <v>932160</v>
      </c>
      <c r="J11" s="118">
        <v>932160</v>
      </c>
      <c r="K11" s="186"/>
      <c r="L11" s="186"/>
      <c r="M11" s="118">
        <v>932160</v>
      </c>
      <c r="N11" s="186"/>
      <c r="O11" s="118"/>
      <c r="P11" s="118"/>
      <c r="Q11" s="118"/>
      <c r="R11" s="118"/>
      <c r="S11" s="118"/>
      <c r="T11" s="118"/>
      <c r="U11" s="118"/>
      <c r="V11" s="118"/>
      <c r="W11" s="118"/>
      <c r="X11" s="118"/>
    </row>
    <row r="12" s="110" customFormat="1" ht="20.25" customHeight="1" spans="1:24">
      <c r="A12" s="182" t="s">
        <v>70</v>
      </c>
      <c r="B12" s="182" t="s">
        <v>70</v>
      </c>
      <c r="C12" s="182" t="s">
        <v>226</v>
      </c>
      <c r="D12" s="182" t="s">
        <v>227</v>
      </c>
      <c r="E12" s="182" t="s">
        <v>149</v>
      </c>
      <c r="F12" s="182" t="s">
        <v>102</v>
      </c>
      <c r="G12" s="182" t="s">
        <v>228</v>
      </c>
      <c r="H12" s="182" t="s">
        <v>229</v>
      </c>
      <c r="I12" s="118">
        <v>313608</v>
      </c>
      <c r="J12" s="118">
        <v>313608</v>
      </c>
      <c r="K12" s="186"/>
      <c r="L12" s="186"/>
      <c r="M12" s="118">
        <v>313608</v>
      </c>
      <c r="N12" s="186"/>
      <c r="O12" s="118"/>
      <c r="P12" s="118"/>
      <c r="Q12" s="118"/>
      <c r="R12" s="118"/>
      <c r="S12" s="118"/>
      <c r="T12" s="118"/>
      <c r="U12" s="118"/>
      <c r="V12" s="118"/>
      <c r="W12" s="118"/>
      <c r="X12" s="118"/>
    </row>
    <row r="13" s="110" customFormat="1" ht="20.25" customHeight="1" spans="1:24">
      <c r="A13" s="182" t="s">
        <v>70</v>
      </c>
      <c r="B13" s="182" t="s">
        <v>70</v>
      </c>
      <c r="C13" s="182" t="s">
        <v>226</v>
      </c>
      <c r="D13" s="182" t="s">
        <v>227</v>
      </c>
      <c r="E13" s="182" t="s">
        <v>101</v>
      </c>
      <c r="F13" s="182" t="s">
        <v>102</v>
      </c>
      <c r="G13" s="182" t="s">
        <v>230</v>
      </c>
      <c r="H13" s="182" t="s">
        <v>231</v>
      </c>
      <c r="I13" s="118">
        <v>139956</v>
      </c>
      <c r="J13" s="118">
        <v>139956</v>
      </c>
      <c r="K13" s="186"/>
      <c r="L13" s="186"/>
      <c r="M13" s="118">
        <v>139956</v>
      </c>
      <c r="N13" s="186"/>
      <c r="O13" s="118"/>
      <c r="P13" s="118"/>
      <c r="Q13" s="118"/>
      <c r="R13" s="118"/>
      <c r="S13" s="118"/>
      <c r="T13" s="118"/>
      <c r="U13" s="118"/>
      <c r="V13" s="118"/>
      <c r="W13" s="118"/>
      <c r="X13" s="118"/>
    </row>
    <row r="14" s="110" customFormat="1" ht="20.25" customHeight="1" spans="1:24">
      <c r="A14" s="182" t="s">
        <v>70</v>
      </c>
      <c r="B14" s="182" t="s">
        <v>70</v>
      </c>
      <c r="C14" s="182" t="s">
        <v>226</v>
      </c>
      <c r="D14" s="182" t="s">
        <v>227</v>
      </c>
      <c r="E14" s="182" t="s">
        <v>101</v>
      </c>
      <c r="F14" s="182" t="s">
        <v>102</v>
      </c>
      <c r="G14" s="182" t="s">
        <v>230</v>
      </c>
      <c r="H14" s="182" t="s">
        <v>231</v>
      </c>
      <c r="I14" s="118">
        <v>12000</v>
      </c>
      <c r="J14" s="118">
        <v>12000</v>
      </c>
      <c r="K14" s="186"/>
      <c r="L14" s="186"/>
      <c r="M14" s="118">
        <v>12000</v>
      </c>
      <c r="N14" s="186"/>
      <c r="O14" s="118"/>
      <c r="P14" s="118"/>
      <c r="Q14" s="118"/>
      <c r="R14" s="118"/>
      <c r="S14" s="118"/>
      <c r="T14" s="118"/>
      <c r="U14" s="118"/>
      <c r="V14" s="118"/>
      <c r="W14" s="118"/>
      <c r="X14" s="118"/>
    </row>
    <row r="15" s="110" customFormat="1" ht="20.25" customHeight="1" spans="1:24">
      <c r="A15" s="182" t="s">
        <v>70</v>
      </c>
      <c r="B15" s="182" t="s">
        <v>70</v>
      </c>
      <c r="C15" s="182" t="s">
        <v>226</v>
      </c>
      <c r="D15" s="182" t="s">
        <v>227</v>
      </c>
      <c r="E15" s="182" t="s">
        <v>107</v>
      </c>
      <c r="F15" s="182" t="s">
        <v>102</v>
      </c>
      <c r="G15" s="182" t="s">
        <v>230</v>
      </c>
      <c r="H15" s="182" t="s">
        <v>231</v>
      </c>
      <c r="I15" s="118">
        <v>1420176</v>
      </c>
      <c r="J15" s="118">
        <v>1420176</v>
      </c>
      <c r="K15" s="186"/>
      <c r="L15" s="186"/>
      <c r="M15" s="118">
        <v>1420176</v>
      </c>
      <c r="N15" s="186"/>
      <c r="O15" s="118"/>
      <c r="P15" s="118"/>
      <c r="Q15" s="118"/>
      <c r="R15" s="118"/>
      <c r="S15" s="118"/>
      <c r="T15" s="118"/>
      <c r="U15" s="118"/>
      <c r="V15" s="118"/>
      <c r="W15" s="118"/>
      <c r="X15" s="118"/>
    </row>
    <row r="16" s="110" customFormat="1" ht="20.25" customHeight="1" spans="1:24">
      <c r="A16" s="182" t="s">
        <v>70</v>
      </c>
      <c r="B16" s="182" t="s">
        <v>70</v>
      </c>
      <c r="C16" s="182" t="s">
        <v>226</v>
      </c>
      <c r="D16" s="182" t="s">
        <v>227</v>
      </c>
      <c r="E16" s="182" t="s">
        <v>107</v>
      </c>
      <c r="F16" s="182" t="s">
        <v>102</v>
      </c>
      <c r="G16" s="182" t="s">
        <v>230</v>
      </c>
      <c r="H16" s="182" t="s">
        <v>231</v>
      </c>
      <c r="I16" s="118">
        <v>138000</v>
      </c>
      <c r="J16" s="118">
        <v>138000</v>
      </c>
      <c r="K16" s="186"/>
      <c r="L16" s="186"/>
      <c r="M16" s="118">
        <v>138000</v>
      </c>
      <c r="N16" s="186"/>
      <c r="O16" s="118"/>
      <c r="P16" s="118"/>
      <c r="Q16" s="118"/>
      <c r="R16" s="118"/>
      <c r="S16" s="118"/>
      <c r="T16" s="118"/>
      <c r="U16" s="118"/>
      <c r="V16" s="118"/>
      <c r="W16" s="118"/>
      <c r="X16" s="118"/>
    </row>
    <row r="17" s="110" customFormat="1" ht="20.25" customHeight="1" spans="1:24">
      <c r="A17" s="182" t="s">
        <v>70</v>
      </c>
      <c r="B17" s="182" t="s">
        <v>70</v>
      </c>
      <c r="C17" s="182" t="s">
        <v>226</v>
      </c>
      <c r="D17" s="182" t="s">
        <v>227</v>
      </c>
      <c r="E17" s="182" t="s">
        <v>149</v>
      </c>
      <c r="F17" s="182" t="s">
        <v>102</v>
      </c>
      <c r="G17" s="182" t="s">
        <v>230</v>
      </c>
      <c r="H17" s="182" t="s">
        <v>231</v>
      </c>
      <c r="I17" s="118">
        <v>400368</v>
      </c>
      <c r="J17" s="118">
        <v>400368</v>
      </c>
      <c r="K17" s="186"/>
      <c r="L17" s="186"/>
      <c r="M17" s="118">
        <v>400368</v>
      </c>
      <c r="N17" s="186"/>
      <c r="O17" s="118"/>
      <c r="P17" s="118"/>
      <c r="Q17" s="118"/>
      <c r="R17" s="118"/>
      <c r="S17" s="118"/>
      <c r="T17" s="118"/>
      <c r="U17" s="118"/>
      <c r="V17" s="118"/>
      <c r="W17" s="118"/>
      <c r="X17" s="118"/>
    </row>
    <row r="18" s="110" customFormat="1" ht="20.25" customHeight="1" spans="1:24">
      <c r="A18" s="182" t="s">
        <v>70</v>
      </c>
      <c r="B18" s="182" t="s">
        <v>70</v>
      </c>
      <c r="C18" s="182" t="s">
        <v>226</v>
      </c>
      <c r="D18" s="182" t="s">
        <v>227</v>
      </c>
      <c r="E18" s="182" t="s">
        <v>149</v>
      </c>
      <c r="F18" s="182" t="s">
        <v>102</v>
      </c>
      <c r="G18" s="182" t="s">
        <v>230</v>
      </c>
      <c r="H18" s="182" t="s">
        <v>231</v>
      </c>
      <c r="I18" s="118">
        <v>36000</v>
      </c>
      <c r="J18" s="118">
        <v>36000</v>
      </c>
      <c r="K18" s="186"/>
      <c r="L18" s="186"/>
      <c r="M18" s="118">
        <v>36000</v>
      </c>
      <c r="N18" s="186"/>
      <c r="O18" s="118"/>
      <c r="P18" s="118"/>
      <c r="Q18" s="118"/>
      <c r="R18" s="118"/>
      <c r="S18" s="118"/>
      <c r="T18" s="118"/>
      <c r="U18" s="118"/>
      <c r="V18" s="118"/>
      <c r="W18" s="118"/>
      <c r="X18" s="118"/>
    </row>
    <row r="19" s="110" customFormat="1" ht="20.25" customHeight="1" spans="1:24">
      <c r="A19" s="182" t="s">
        <v>70</v>
      </c>
      <c r="B19" s="182" t="s">
        <v>70</v>
      </c>
      <c r="C19" s="182" t="s">
        <v>226</v>
      </c>
      <c r="D19" s="182" t="s">
        <v>227</v>
      </c>
      <c r="E19" s="182" t="s">
        <v>101</v>
      </c>
      <c r="F19" s="182" t="s">
        <v>102</v>
      </c>
      <c r="G19" s="182" t="s">
        <v>232</v>
      </c>
      <c r="H19" s="182" t="s">
        <v>233</v>
      </c>
      <c r="I19" s="118">
        <v>10041</v>
      </c>
      <c r="J19" s="118">
        <v>10041</v>
      </c>
      <c r="K19" s="186"/>
      <c r="L19" s="186"/>
      <c r="M19" s="118">
        <v>10041</v>
      </c>
      <c r="N19" s="186"/>
      <c r="O19" s="118"/>
      <c r="P19" s="118"/>
      <c r="Q19" s="118"/>
      <c r="R19" s="118"/>
      <c r="S19" s="118"/>
      <c r="T19" s="118"/>
      <c r="U19" s="118"/>
      <c r="V19" s="118"/>
      <c r="W19" s="118"/>
      <c r="X19" s="118"/>
    </row>
    <row r="20" s="110" customFormat="1" ht="20.25" customHeight="1" spans="1:24">
      <c r="A20" s="182" t="s">
        <v>70</v>
      </c>
      <c r="B20" s="182" t="s">
        <v>70</v>
      </c>
      <c r="C20" s="182" t="s">
        <v>226</v>
      </c>
      <c r="D20" s="182" t="s">
        <v>227</v>
      </c>
      <c r="E20" s="182" t="s">
        <v>107</v>
      </c>
      <c r="F20" s="182" t="s">
        <v>102</v>
      </c>
      <c r="G20" s="182" t="s">
        <v>232</v>
      </c>
      <c r="H20" s="182" t="s">
        <v>233</v>
      </c>
      <c r="I20" s="118">
        <v>77680</v>
      </c>
      <c r="J20" s="118">
        <v>77680</v>
      </c>
      <c r="K20" s="186"/>
      <c r="L20" s="186"/>
      <c r="M20" s="118">
        <v>77680</v>
      </c>
      <c r="N20" s="186"/>
      <c r="O20" s="118"/>
      <c r="P20" s="118"/>
      <c r="Q20" s="118"/>
      <c r="R20" s="118"/>
      <c r="S20" s="118"/>
      <c r="T20" s="118"/>
      <c r="U20" s="118"/>
      <c r="V20" s="118"/>
      <c r="W20" s="118"/>
      <c r="X20" s="118"/>
    </row>
    <row r="21" s="110" customFormat="1" ht="20.25" customHeight="1" spans="1:24">
      <c r="A21" s="182" t="s">
        <v>70</v>
      </c>
      <c r="B21" s="182" t="s">
        <v>70</v>
      </c>
      <c r="C21" s="182" t="s">
        <v>226</v>
      </c>
      <c r="D21" s="182" t="s">
        <v>227</v>
      </c>
      <c r="E21" s="182" t="s">
        <v>149</v>
      </c>
      <c r="F21" s="182" t="s">
        <v>102</v>
      </c>
      <c r="G21" s="182" t="s">
        <v>232</v>
      </c>
      <c r="H21" s="182" t="s">
        <v>233</v>
      </c>
      <c r="I21" s="118">
        <v>26134</v>
      </c>
      <c r="J21" s="118">
        <v>26134</v>
      </c>
      <c r="K21" s="186"/>
      <c r="L21" s="186"/>
      <c r="M21" s="118">
        <v>26134</v>
      </c>
      <c r="N21" s="186"/>
      <c r="O21" s="118"/>
      <c r="P21" s="118"/>
      <c r="Q21" s="118"/>
      <c r="R21" s="118"/>
      <c r="S21" s="118"/>
      <c r="T21" s="118"/>
      <c r="U21" s="118"/>
      <c r="V21" s="118"/>
      <c r="W21" s="118"/>
      <c r="X21" s="118"/>
    </row>
    <row r="22" s="110" customFormat="1" ht="20.25" customHeight="1" spans="1:24">
      <c r="A22" s="182" t="s">
        <v>70</v>
      </c>
      <c r="B22" s="182" t="s">
        <v>70</v>
      </c>
      <c r="C22" s="182" t="s">
        <v>234</v>
      </c>
      <c r="D22" s="182" t="s">
        <v>235</v>
      </c>
      <c r="E22" s="182" t="s">
        <v>107</v>
      </c>
      <c r="F22" s="182" t="s">
        <v>102</v>
      </c>
      <c r="G22" s="182" t="s">
        <v>228</v>
      </c>
      <c r="H22" s="182" t="s">
        <v>229</v>
      </c>
      <c r="I22" s="118">
        <v>875568</v>
      </c>
      <c r="J22" s="118">
        <v>875568</v>
      </c>
      <c r="K22" s="186"/>
      <c r="L22" s="186"/>
      <c r="M22" s="118">
        <v>875568</v>
      </c>
      <c r="N22" s="186"/>
      <c r="O22" s="118"/>
      <c r="P22" s="118"/>
      <c r="Q22" s="118"/>
      <c r="R22" s="118"/>
      <c r="S22" s="118"/>
      <c r="T22" s="118"/>
      <c r="U22" s="118"/>
      <c r="V22" s="118"/>
      <c r="W22" s="118"/>
      <c r="X22" s="118"/>
    </row>
    <row r="23" s="110" customFormat="1" ht="20.25" customHeight="1" spans="1:24">
      <c r="A23" s="182" t="s">
        <v>70</v>
      </c>
      <c r="B23" s="182" t="s">
        <v>70</v>
      </c>
      <c r="C23" s="182" t="s">
        <v>234</v>
      </c>
      <c r="D23" s="182" t="s">
        <v>235</v>
      </c>
      <c r="E23" s="182" t="s">
        <v>107</v>
      </c>
      <c r="F23" s="182" t="s">
        <v>102</v>
      </c>
      <c r="G23" s="182" t="s">
        <v>230</v>
      </c>
      <c r="H23" s="182" t="s">
        <v>231</v>
      </c>
      <c r="I23" s="118">
        <v>150000</v>
      </c>
      <c r="J23" s="118">
        <v>150000</v>
      </c>
      <c r="K23" s="186"/>
      <c r="L23" s="186"/>
      <c r="M23" s="118">
        <v>150000</v>
      </c>
      <c r="N23" s="186"/>
      <c r="O23" s="118"/>
      <c r="P23" s="118"/>
      <c r="Q23" s="118"/>
      <c r="R23" s="118"/>
      <c r="S23" s="118"/>
      <c r="T23" s="118"/>
      <c r="U23" s="118"/>
      <c r="V23" s="118"/>
      <c r="W23" s="118"/>
      <c r="X23" s="118"/>
    </row>
    <row r="24" s="110" customFormat="1" ht="20.25" customHeight="1" spans="1:24">
      <c r="A24" s="182" t="s">
        <v>70</v>
      </c>
      <c r="B24" s="182" t="s">
        <v>70</v>
      </c>
      <c r="C24" s="182" t="s">
        <v>234</v>
      </c>
      <c r="D24" s="182" t="s">
        <v>235</v>
      </c>
      <c r="E24" s="182" t="s">
        <v>107</v>
      </c>
      <c r="F24" s="182" t="s">
        <v>102</v>
      </c>
      <c r="G24" s="182" t="s">
        <v>230</v>
      </c>
      <c r="H24" s="182" t="s">
        <v>231</v>
      </c>
      <c r="I24" s="118">
        <v>490140</v>
      </c>
      <c r="J24" s="118">
        <v>490140</v>
      </c>
      <c r="K24" s="186"/>
      <c r="L24" s="186"/>
      <c r="M24" s="118">
        <v>490140</v>
      </c>
      <c r="N24" s="186"/>
      <c r="O24" s="118"/>
      <c r="P24" s="118"/>
      <c r="Q24" s="118"/>
      <c r="R24" s="118"/>
      <c r="S24" s="118"/>
      <c r="T24" s="118"/>
      <c r="U24" s="118"/>
      <c r="V24" s="118"/>
      <c r="W24" s="118"/>
      <c r="X24" s="118"/>
    </row>
    <row r="25" s="110" customFormat="1" ht="20.25" customHeight="1" spans="1:24">
      <c r="A25" s="182" t="s">
        <v>70</v>
      </c>
      <c r="B25" s="182" t="s">
        <v>70</v>
      </c>
      <c r="C25" s="182" t="s">
        <v>234</v>
      </c>
      <c r="D25" s="182" t="s">
        <v>235</v>
      </c>
      <c r="E25" s="182" t="s">
        <v>107</v>
      </c>
      <c r="F25" s="182" t="s">
        <v>102</v>
      </c>
      <c r="G25" s="182" t="s">
        <v>232</v>
      </c>
      <c r="H25" s="182" t="s">
        <v>233</v>
      </c>
      <c r="I25" s="118">
        <v>72964</v>
      </c>
      <c r="J25" s="118">
        <v>72964</v>
      </c>
      <c r="K25" s="186"/>
      <c r="L25" s="186"/>
      <c r="M25" s="118">
        <v>72964</v>
      </c>
      <c r="N25" s="186"/>
      <c r="O25" s="118"/>
      <c r="P25" s="118"/>
      <c r="Q25" s="118"/>
      <c r="R25" s="118"/>
      <c r="S25" s="118"/>
      <c r="T25" s="118"/>
      <c r="U25" s="118"/>
      <c r="V25" s="118"/>
      <c r="W25" s="118"/>
      <c r="X25" s="118"/>
    </row>
    <row r="26" s="110" customFormat="1" ht="20.25" customHeight="1" spans="1:24">
      <c r="A26" s="182" t="s">
        <v>70</v>
      </c>
      <c r="B26" s="182" t="s">
        <v>70</v>
      </c>
      <c r="C26" s="182" t="s">
        <v>234</v>
      </c>
      <c r="D26" s="182" t="s">
        <v>235</v>
      </c>
      <c r="E26" s="182" t="s">
        <v>107</v>
      </c>
      <c r="F26" s="182" t="s">
        <v>102</v>
      </c>
      <c r="G26" s="182" t="s">
        <v>236</v>
      </c>
      <c r="H26" s="182" t="s">
        <v>237</v>
      </c>
      <c r="I26" s="118">
        <v>240600</v>
      </c>
      <c r="J26" s="118">
        <v>240600</v>
      </c>
      <c r="K26" s="186"/>
      <c r="L26" s="186"/>
      <c r="M26" s="118">
        <v>240600</v>
      </c>
      <c r="N26" s="186"/>
      <c r="O26" s="118"/>
      <c r="P26" s="118"/>
      <c r="Q26" s="118"/>
      <c r="R26" s="118"/>
      <c r="S26" s="118"/>
      <c r="T26" s="118"/>
      <c r="U26" s="118"/>
      <c r="V26" s="118"/>
      <c r="W26" s="118"/>
      <c r="X26" s="118"/>
    </row>
    <row r="27" s="110" customFormat="1" ht="20.25" customHeight="1" spans="1:24">
      <c r="A27" s="182" t="s">
        <v>70</v>
      </c>
      <c r="B27" s="182" t="s">
        <v>70</v>
      </c>
      <c r="C27" s="182" t="s">
        <v>234</v>
      </c>
      <c r="D27" s="182" t="s">
        <v>235</v>
      </c>
      <c r="E27" s="182" t="s">
        <v>107</v>
      </c>
      <c r="F27" s="182" t="s">
        <v>102</v>
      </c>
      <c r="G27" s="182" t="s">
        <v>236</v>
      </c>
      <c r="H27" s="182" t="s">
        <v>237</v>
      </c>
      <c r="I27" s="118">
        <v>438180</v>
      </c>
      <c r="J27" s="118">
        <v>438180</v>
      </c>
      <c r="K27" s="186"/>
      <c r="L27" s="186"/>
      <c r="M27" s="118">
        <v>438180</v>
      </c>
      <c r="N27" s="186"/>
      <c r="O27" s="118"/>
      <c r="P27" s="118"/>
      <c r="Q27" s="118"/>
      <c r="R27" s="118"/>
      <c r="S27" s="118"/>
      <c r="T27" s="118"/>
      <c r="U27" s="118"/>
      <c r="V27" s="118"/>
      <c r="W27" s="118"/>
      <c r="X27" s="118"/>
    </row>
    <row r="28" s="110" customFormat="1" ht="20.25" customHeight="1" spans="1:24">
      <c r="A28" s="182" t="s">
        <v>70</v>
      </c>
      <c r="B28" s="182" t="s">
        <v>70</v>
      </c>
      <c r="C28" s="182" t="s">
        <v>238</v>
      </c>
      <c r="D28" s="182" t="s">
        <v>239</v>
      </c>
      <c r="E28" s="182" t="s">
        <v>127</v>
      </c>
      <c r="F28" s="182" t="s">
        <v>128</v>
      </c>
      <c r="G28" s="182" t="s">
        <v>240</v>
      </c>
      <c r="H28" s="182" t="s">
        <v>241</v>
      </c>
      <c r="I28" s="118">
        <v>1053071.04</v>
      </c>
      <c r="J28" s="118">
        <v>1053071.04</v>
      </c>
      <c r="K28" s="186"/>
      <c r="L28" s="186"/>
      <c r="M28" s="118">
        <v>1053071.04</v>
      </c>
      <c r="N28" s="186"/>
      <c r="O28" s="118"/>
      <c r="P28" s="118"/>
      <c r="Q28" s="118"/>
      <c r="R28" s="118"/>
      <c r="S28" s="118"/>
      <c r="T28" s="118"/>
      <c r="U28" s="118"/>
      <c r="V28" s="118"/>
      <c r="W28" s="118"/>
      <c r="X28" s="118"/>
    </row>
    <row r="29" s="110" customFormat="1" ht="20.25" customHeight="1" spans="1:24">
      <c r="A29" s="182" t="s">
        <v>70</v>
      </c>
      <c r="B29" s="182" t="s">
        <v>70</v>
      </c>
      <c r="C29" s="182" t="s">
        <v>238</v>
      </c>
      <c r="D29" s="182" t="s">
        <v>239</v>
      </c>
      <c r="E29" s="182" t="s">
        <v>129</v>
      </c>
      <c r="F29" s="182" t="s">
        <v>130</v>
      </c>
      <c r="G29" s="182" t="s">
        <v>242</v>
      </c>
      <c r="H29" s="182" t="s">
        <v>243</v>
      </c>
      <c r="I29" s="118">
        <v>300000</v>
      </c>
      <c r="J29" s="118">
        <v>300000</v>
      </c>
      <c r="K29" s="186"/>
      <c r="L29" s="186"/>
      <c r="M29" s="118">
        <v>300000</v>
      </c>
      <c r="N29" s="186"/>
      <c r="O29" s="118"/>
      <c r="P29" s="118"/>
      <c r="Q29" s="118"/>
      <c r="R29" s="118"/>
      <c r="S29" s="118"/>
      <c r="T29" s="118"/>
      <c r="U29" s="118"/>
      <c r="V29" s="118"/>
      <c r="W29" s="118"/>
      <c r="X29" s="118"/>
    </row>
    <row r="30" s="110" customFormat="1" ht="20.25" customHeight="1" spans="1:24">
      <c r="A30" s="182" t="s">
        <v>70</v>
      </c>
      <c r="B30" s="182" t="s">
        <v>70</v>
      </c>
      <c r="C30" s="182" t="s">
        <v>238</v>
      </c>
      <c r="D30" s="182" t="s">
        <v>239</v>
      </c>
      <c r="E30" s="182" t="s">
        <v>139</v>
      </c>
      <c r="F30" s="182" t="s">
        <v>140</v>
      </c>
      <c r="G30" s="182" t="s">
        <v>244</v>
      </c>
      <c r="H30" s="182" t="s">
        <v>245</v>
      </c>
      <c r="I30" s="118">
        <v>520022.76</v>
      </c>
      <c r="J30" s="118">
        <v>520022.76</v>
      </c>
      <c r="K30" s="186"/>
      <c r="L30" s="186"/>
      <c r="M30" s="118">
        <v>520022.76</v>
      </c>
      <c r="N30" s="186"/>
      <c r="O30" s="118"/>
      <c r="P30" s="118"/>
      <c r="Q30" s="118"/>
      <c r="R30" s="118"/>
      <c r="S30" s="118"/>
      <c r="T30" s="118"/>
      <c r="U30" s="118"/>
      <c r="V30" s="118"/>
      <c r="W30" s="118"/>
      <c r="X30" s="118"/>
    </row>
    <row r="31" s="110" customFormat="1" ht="20.25" customHeight="1" spans="1:24">
      <c r="A31" s="182" t="s">
        <v>70</v>
      </c>
      <c r="B31" s="182" t="s">
        <v>70</v>
      </c>
      <c r="C31" s="182" t="s">
        <v>238</v>
      </c>
      <c r="D31" s="182" t="s">
        <v>239</v>
      </c>
      <c r="E31" s="182" t="s">
        <v>141</v>
      </c>
      <c r="F31" s="182" t="s">
        <v>142</v>
      </c>
      <c r="G31" s="182" t="s">
        <v>246</v>
      </c>
      <c r="H31" s="182" t="s">
        <v>247</v>
      </c>
      <c r="I31" s="118">
        <v>468813.24</v>
      </c>
      <c r="J31" s="118">
        <v>468813.24</v>
      </c>
      <c r="K31" s="186"/>
      <c r="L31" s="186"/>
      <c r="M31" s="118">
        <v>468813.24</v>
      </c>
      <c r="N31" s="186"/>
      <c r="O31" s="118"/>
      <c r="P31" s="118"/>
      <c r="Q31" s="118"/>
      <c r="R31" s="118"/>
      <c r="S31" s="118"/>
      <c r="T31" s="118"/>
      <c r="U31" s="118"/>
      <c r="V31" s="118"/>
      <c r="W31" s="118"/>
      <c r="X31" s="118"/>
    </row>
    <row r="32" s="110" customFormat="1" ht="20.25" customHeight="1" spans="1:24">
      <c r="A32" s="182" t="s">
        <v>70</v>
      </c>
      <c r="B32" s="182" t="s">
        <v>70</v>
      </c>
      <c r="C32" s="182" t="s">
        <v>238</v>
      </c>
      <c r="D32" s="182" t="s">
        <v>239</v>
      </c>
      <c r="E32" s="182" t="s">
        <v>107</v>
      </c>
      <c r="F32" s="182" t="s">
        <v>102</v>
      </c>
      <c r="G32" s="182" t="s">
        <v>248</v>
      </c>
      <c r="H32" s="182" t="s">
        <v>249</v>
      </c>
      <c r="I32" s="118">
        <v>14366.76</v>
      </c>
      <c r="J32" s="118">
        <v>14366.76</v>
      </c>
      <c r="K32" s="186"/>
      <c r="L32" s="186"/>
      <c r="M32" s="118">
        <v>14366.76</v>
      </c>
      <c r="N32" s="186"/>
      <c r="O32" s="118"/>
      <c r="P32" s="118"/>
      <c r="Q32" s="118"/>
      <c r="R32" s="118"/>
      <c r="S32" s="118"/>
      <c r="T32" s="118"/>
      <c r="U32" s="118"/>
      <c r="V32" s="118"/>
      <c r="W32" s="118"/>
      <c r="X32" s="118"/>
    </row>
    <row r="33" s="110" customFormat="1" ht="20.25" customHeight="1" spans="1:24">
      <c r="A33" s="182" t="s">
        <v>70</v>
      </c>
      <c r="B33" s="182" t="s">
        <v>70</v>
      </c>
      <c r="C33" s="182" t="s">
        <v>238</v>
      </c>
      <c r="D33" s="182" t="s">
        <v>239</v>
      </c>
      <c r="E33" s="182" t="s">
        <v>143</v>
      </c>
      <c r="F33" s="182" t="s">
        <v>144</v>
      </c>
      <c r="G33" s="182" t="s">
        <v>248</v>
      </c>
      <c r="H33" s="182" t="s">
        <v>249</v>
      </c>
      <c r="I33" s="118">
        <v>58906.08</v>
      </c>
      <c r="J33" s="118">
        <v>58906.08</v>
      </c>
      <c r="K33" s="186"/>
      <c r="L33" s="186"/>
      <c r="M33" s="118">
        <v>58906.08</v>
      </c>
      <c r="N33" s="186"/>
      <c r="O33" s="118"/>
      <c r="P33" s="118"/>
      <c r="Q33" s="118"/>
      <c r="R33" s="118"/>
      <c r="S33" s="118"/>
      <c r="T33" s="118"/>
      <c r="U33" s="118"/>
      <c r="V33" s="118"/>
      <c r="W33" s="118"/>
      <c r="X33" s="118"/>
    </row>
    <row r="34" s="110" customFormat="1" ht="20.25" customHeight="1" spans="1:24">
      <c r="A34" s="182" t="s">
        <v>70</v>
      </c>
      <c r="B34" s="182" t="s">
        <v>70</v>
      </c>
      <c r="C34" s="182" t="s">
        <v>238</v>
      </c>
      <c r="D34" s="182" t="s">
        <v>239</v>
      </c>
      <c r="E34" s="182" t="s">
        <v>143</v>
      </c>
      <c r="F34" s="182" t="s">
        <v>144</v>
      </c>
      <c r="G34" s="182" t="s">
        <v>248</v>
      </c>
      <c r="H34" s="182" t="s">
        <v>249</v>
      </c>
      <c r="I34" s="118">
        <v>11923.68</v>
      </c>
      <c r="J34" s="118">
        <v>11923.68</v>
      </c>
      <c r="K34" s="186"/>
      <c r="L34" s="186"/>
      <c r="M34" s="118">
        <v>11923.68</v>
      </c>
      <c r="N34" s="186"/>
      <c r="O34" s="118"/>
      <c r="P34" s="118"/>
      <c r="Q34" s="118"/>
      <c r="R34" s="118"/>
      <c r="S34" s="118"/>
      <c r="T34" s="118"/>
      <c r="U34" s="118"/>
      <c r="V34" s="118"/>
      <c r="W34" s="118"/>
      <c r="X34" s="118"/>
    </row>
    <row r="35" s="110" customFormat="1" ht="20.25" customHeight="1" spans="1:24">
      <c r="A35" s="182" t="s">
        <v>70</v>
      </c>
      <c r="B35" s="182" t="s">
        <v>70</v>
      </c>
      <c r="C35" s="182" t="s">
        <v>250</v>
      </c>
      <c r="D35" s="182" t="s">
        <v>159</v>
      </c>
      <c r="E35" s="182" t="s">
        <v>158</v>
      </c>
      <c r="F35" s="182" t="s">
        <v>159</v>
      </c>
      <c r="G35" s="182" t="s">
        <v>251</v>
      </c>
      <c r="H35" s="182" t="s">
        <v>159</v>
      </c>
      <c r="I35" s="118">
        <v>942528</v>
      </c>
      <c r="J35" s="118">
        <v>942528</v>
      </c>
      <c r="K35" s="186"/>
      <c r="L35" s="186"/>
      <c r="M35" s="118">
        <v>942528</v>
      </c>
      <c r="N35" s="186"/>
      <c r="O35" s="118"/>
      <c r="P35" s="118"/>
      <c r="Q35" s="118"/>
      <c r="R35" s="118"/>
      <c r="S35" s="118"/>
      <c r="T35" s="118"/>
      <c r="U35" s="118"/>
      <c r="V35" s="118"/>
      <c r="W35" s="118"/>
      <c r="X35" s="118"/>
    </row>
    <row r="36" s="110" customFormat="1" ht="20.25" customHeight="1" spans="1:24">
      <c r="A36" s="182" t="s">
        <v>70</v>
      </c>
      <c r="B36" s="182" t="s">
        <v>70</v>
      </c>
      <c r="C36" s="182" t="s">
        <v>252</v>
      </c>
      <c r="D36" s="182" t="s">
        <v>253</v>
      </c>
      <c r="E36" s="182" t="s">
        <v>107</v>
      </c>
      <c r="F36" s="182" t="s">
        <v>102</v>
      </c>
      <c r="G36" s="182" t="s">
        <v>254</v>
      </c>
      <c r="H36" s="182" t="s">
        <v>253</v>
      </c>
      <c r="I36" s="118">
        <v>16118</v>
      </c>
      <c r="J36" s="118">
        <v>16118</v>
      </c>
      <c r="K36" s="186"/>
      <c r="L36" s="186"/>
      <c r="M36" s="118">
        <v>16118</v>
      </c>
      <c r="N36" s="186"/>
      <c r="O36" s="118"/>
      <c r="P36" s="118"/>
      <c r="Q36" s="118"/>
      <c r="R36" s="118"/>
      <c r="S36" s="118"/>
      <c r="T36" s="118"/>
      <c r="U36" s="118"/>
      <c r="V36" s="118"/>
      <c r="W36" s="118"/>
      <c r="X36" s="118"/>
    </row>
    <row r="37" s="110" customFormat="1" ht="20.25" customHeight="1" spans="1:24">
      <c r="A37" s="182" t="s">
        <v>70</v>
      </c>
      <c r="B37" s="182" t="s">
        <v>70</v>
      </c>
      <c r="C37" s="182" t="s">
        <v>255</v>
      </c>
      <c r="D37" s="182" t="s">
        <v>256</v>
      </c>
      <c r="E37" s="182" t="s">
        <v>101</v>
      </c>
      <c r="F37" s="182" t="s">
        <v>102</v>
      </c>
      <c r="G37" s="182" t="s">
        <v>257</v>
      </c>
      <c r="H37" s="182" t="s">
        <v>258</v>
      </c>
      <c r="I37" s="118">
        <v>23400</v>
      </c>
      <c r="J37" s="118">
        <v>23400</v>
      </c>
      <c r="K37" s="186"/>
      <c r="L37" s="186"/>
      <c r="M37" s="118">
        <v>23400</v>
      </c>
      <c r="N37" s="186"/>
      <c r="O37" s="118"/>
      <c r="P37" s="118"/>
      <c r="Q37" s="118"/>
      <c r="R37" s="118"/>
      <c r="S37" s="118"/>
      <c r="T37" s="118"/>
      <c r="U37" s="118"/>
      <c r="V37" s="118"/>
      <c r="W37" s="118"/>
      <c r="X37" s="118"/>
    </row>
    <row r="38" s="110" customFormat="1" ht="20.25" customHeight="1" spans="1:24">
      <c r="A38" s="182" t="s">
        <v>70</v>
      </c>
      <c r="B38" s="182" t="s">
        <v>70</v>
      </c>
      <c r="C38" s="182" t="s">
        <v>255</v>
      </c>
      <c r="D38" s="182" t="s">
        <v>256</v>
      </c>
      <c r="E38" s="182" t="s">
        <v>107</v>
      </c>
      <c r="F38" s="182" t="s">
        <v>102</v>
      </c>
      <c r="G38" s="182" t="s">
        <v>257</v>
      </c>
      <c r="H38" s="182" t="s">
        <v>258</v>
      </c>
      <c r="I38" s="118">
        <v>217800</v>
      </c>
      <c r="J38" s="118">
        <v>217800</v>
      </c>
      <c r="K38" s="186"/>
      <c r="L38" s="186"/>
      <c r="M38" s="118">
        <v>217800</v>
      </c>
      <c r="N38" s="186"/>
      <c r="O38" s="118"/>
      <c r="P38" s="118"/>
      <c r="Q38" s="118"/>
      <c r="R38" s="118"/>
      <c r="S38" s="118"/>
      <c r="T38" s="118"/>
      <c r="U38" s="118"/>
      <c r="V38" s="118"/>
      <c r="W38" s="118"/>
      <c r="X38" s="118"/>
    </row>
    <row r="39" s="110" customFormat="1" ht="20.25" customHeight="1" spans="1:24">
      <c r="A39" s="182" t="s">
        <v>70</v>
      </c>
      <c r="B39" s="182" t="s">
        <v>70</v>
      </c>
      <c r="C39" s="182" t="s">
        <v>255</v>
      </c>
      <c r="D39" s="182" t="s">
        <v>256</v>
      </c>
      <c r="E39" s="182" t="s">
        <v>149</v>
      </c>
      <c r="F39" s="182" t="s">
        <v>102</v>
      </c>
      <c r="G39" s="182" t="s">
        <v>257</v>
      </c>
      <c r="H39" s="182" t="s">
        <v>258</v>
      </c>
      <c r="I39" s="118">
        <v>64800</v>
      </c>
      <c r="J39" s="118">
        <v>64800</v>
      </c>
      <c r="K39" s="186"/>
      <c r="L39" s="186"/>
      <c r="M39" s="118">
        <v>64800</v>
      </c>
      <c r="N39" s="186"/>
      <c r="O39" s="118"/>
      <c r="P39" s="118"/>
      <c r="Q39" s="118"/>
      <c r="R39" s="118"/>
      <c r="S39" s="118"/>
      <c r="T39" s="118"/>
      <c r="U39" s="118"/>
      <c r="V39" s="118"/>
      <c r="W39" s="118"/>
      <c r="X39" s="118"/>
    </row>
    <row r="40" s="110" customFormat="1" ht="20.25" customHeight="1" spans="1:24">
      <c r="A40" s="182" t="s">
        <v>70</v>
      </c>
      <c r="B40" s="182" t="s">
        <v>70</v>
      </c>
      <c r="C40" s="182" t="s">
        <v>259</v>
      </c>
      <c r="D40" s="182" t="s">
        <v>260</v>
      </c>
      <c r="E40" s="182" t="s">
        <v>101</v>
      </c>
      <c r="F40" s="182" t="s">
        <v>102</v>
      </c>
      <c r="G40" s="182" t="s">
        <v>261</v>
      </c>
      <c r="H40" s="182" t="s">
        <v>260</v>
      </c>
      <c r="I40" s="118">
        <v>1560</v>
      </c>
      <c r="J40" s="118">
        <v>1560</v>
      </c>
      <c r="K40" s="186"/>
      <c r="L40" s="186"/>
      <c r="M40" s="118">
        <v>1560</v>
      </c>
      <c r="N40" s="186"/>
      <c r="O40" s="118"/>
      <c r="P40" s="118"/>
      <c r="Q40" s="118"/>
      <c r="R40" s="118"/>
      <c r="S40" s="118"/>
      <c r="T40" s="118"/>
      <c r="U40" s="118"/>
      <c r="V40" s="118"/>
      <c r="W40" s="118"/>
      <c r="X40" s="118"/>
    </row>
    <row r="41" s="110" customFormat="1" ht="20.25" customHeight="1" spans="1:24">
      <c r="A41" s="182" t="s">
        <v>70</v>
      </c>
      <c r="B41" s="182" t="s">
        <v>70</v>
      </c>
      <c r="C41" s="182" t="s">
        <v>259</v>
      </c>
      <c r="D41" s="182" t="s">
        <v>260</v>
      </c>
      <c r="E41" s="182" t="s">
        <v>107</v>
      </c>
      <c r="F41" s="182" t="s">
        <v>102</v>
      </c>
      <c r="G41" s="182" t="s">
        <v>261</v>
      </c>
      <c r="H41" s="182" t="s">
        <v>260</v>
      </c>
      <c r="I41" s="118">
        <v>17940</v>
      </c>
      <c r="J41" s="118">
        <v>17940</v>
      </c>
      <c r="K41" s="186"/>
      <c r="L41" s="186"/>
      <c r="M41" s="118">
        <v>17940</v>
      </c>
      <c r="N41" s="186"/>
      <c r="O41" s="118"/>
      <c r="P41" s="118"/>
      <c r="Q41" s="118"/>
      <c r="R41" s="118"/>
      <c r="S41" s="118"/>
      <c r="T41" s="118"/>
      <c r="U41" s="118"/>
      <c r="V41" s="118"/>
      <c r="W41" s="118"/>
      <c r="X41" s="118"/>
    </row>
    <row r="42" s="110" customFormat="1" ht="20.25" customHeight="1" spans="1:24">
      <c r="A42" s="182" t="s">
        <v>70</v>
      </c>
      <c r="B42" s="182" t="s">
        <v>70</v>
      </c>
      <c r="C42" s="182" t="s">
        <v>259</v>
      </c>
      <c r="D42" s="182" t="s">
        <v>260</v>
      </c>
      <c r="E42" s="182" t="s">
        <v>107</v>
      </c>
      <c r="F42" s="182" t="s">
        <v>102</v>
      </c>
      <c r="G42" s="182" t="s">
        <v>261</v>
      </c>
      <c r="H42" s="182" t="s">
        <v>260</v>
      </c>
      <c r="I42" s="118">
        <v>19500</v>
      </c>
      <c r="J42" s="118">
        <v>19500</v>
      </c>
      <c r="K42" s="186"/>
      <c r="L42" s="186"/>
      <c r="M42" s="118">
        <v>19500</v>
      </c>
      <c r="N42" s="186"/>
      <c r="O42" s="118"/>
      <c r="P42" s="118"/>
      <c r="Q42" s="118"/>
      <c r="R42" s="118"/>
      <c r="S42" s="118"/>
      <c r="T42" s="118"/>
      <c r="U42" s="118"/>
      <c r="V42" s="118"/>
      <c r="W42" s="118"/>
      <c r="X42" s="118"/>
    </row>
    <row r="43" s="110" customFormat="1" ht="20.25" customHeight="1" spans="1:24">
      <c r="A43" s="182" t="s">
        <v>70</v>
      </c>
      <c r="B43" s="182" t="s">
        <v>70</v>
      </c>
      <c r="C43" s="182" t="s">
        <v>259</v>
      </c>
      <c r="D43" s="182" t="s">
        <v>260</v>
      </c>
      <c r="E43" s="182" t="s">
        <v>149</v>
      </c>
      <c r="F43" s="182" t="s">
        <v>102</v>
      </c>
      <c r="G43" s="182" t="s">
        <v>261</v>
      </c>
      <c r="H43" s="182" t="s">
        <v>260</v>
      </c>
      <c r="I43" s="118">
        <v>4680</v>
      </c>
      <c r="J43" s="118">
        <v>4680</v>
      </c>
      <c r="K43" s="186"/>
      <c r="L43" s="186"/>
      <c r="M43" s="118">
        <v>4680</v>
      </c>
      <c r="N43" s="186"/>
      <c r="O43" s="118"/>
      <c r="P43" s="118"/>
      <c r="Q43" s="118"/>
      <c r="R43" s="118"/>
      <c r="S43" s="118"/>
      <c r="T43" s="118"/>
      <c r="U43" s="118"/>
      <c r="V43" s="118"/>
      <c r="W43" s="118"/>
      <c r="X43" s="118"/>
    </row>
    <row r="44" s="110" customFormat="1" ht="20.25" customHeight="1" spans="1:24">
      <c r="A44" s="182" t="s">
        <v>70</v>
      </c>
      <c r="B44" s="182" t="s">
        <v>70</v>
      </c>
      <c r="C44" s="182" t="s">
        <v>262</v>
      </c>
      <c r="D44" s="182" t="s">
        <v>263</v>
      </c>
      <c r="E44" s="182" t="s">
        <v>103</v>
      </c>
      <c r="F44" s="182" t="s">
        <v>104</v>
      </c>
      <c r="G44" s="182" t="s">
        <v>264</v>
      </c>
      <c r="H44" s="182" t="s">
        <v>265</v>
      </c>
      <c r="I44" s="118">
        <v>50000</v>
      </c>
      <c r="J44" s="118">
        <v>50000</v>
      </c>
      <c r="K44" s="186"/>
      <c r="L44" s="186"/>
      <c r="M44" s="118">
        <v>50000</v>
      </c>
      <c r="N44" s="186"/>
      <c r="O44" s="118"/>
      <c r="P44" s="118"/>
      <c r="Q44" s="118"/>
      <c r="R44" s="118"/>
      <c r="S44" s="118"/>
      <c r="T44" s="118"/>
      <c r="U44" s="118"/>
      <c r="V44" s="118"/>
      <c r="W44" s="118"/>
      <c r="X44" s="118"/>
    </row>
    <row r="45" s="110" customFormat="1" ht="20.25" customHeight="1" spans="1:24">
      <c r="A45" s="182" t="s">
        <v>70</v>
      </c>
      <c r="B45" s="182" t="s">
        <v>70</v>
      </c>
      <c r="C45" s="182" t="s">
        <v>266</v>
      </c>
      <c r="D45" s="182" t="s">
        <v>267</v>
      </c>
      <c r="E45" s="182" t="s">
        <v>101</v>
      </c>
      <c r="F45" s="182" t="s">
        <v>102</v>
      </c>
      <c r="G45" s="182" t="s">
        <v>264</v>
      </c>
      <c r="H45" s="182" t="s">
        <v>265</v>
      </c>
      <c r="I45" s="118">
        <v>2916</v>
      </c>
      <c r="J45" s="118">
        <v>2916</v>
      </c>
      <c r="K45" s="186"/>
      <c r="L45" s="186"/>
      <c r="M45" s="118">
        <v>2916</v>
      </c>
      <c r="N45" s="186"/>
      <c r="O45" s="118"/>
      <c r="P45" s="118"/>
      <c r="Q45" s="118"/>
      <c r="R45" s="118"/>
      <c r="S45" s="118"/>
      <c r="T45" s="118"/>
      <c r="U45" s="118"/>
      <c r="V45" s="118"/>
      <c r="W45" s="118"/>
      <c r="X45" s="118"/>
    </row>
    <row r="46" s="110" customFormat="1" ht="20.25" customHeight="1" spans="1:24">
      <c r="A46" s="182" t="s">
        <v>70</v>
      </c>
      <c r="B46" s="182" t="s">
        <v>70</v>
      </c>
      <c r="C46" s="182" t="s">
        <v>266</v>
      </c>
      <c r="D46" s="182" t="s">
        <v>267</v>
      </c>
      <c r="E46" s="182" t="s">
        <v>107</v>
      </c>
      <c r="F46" s="182" t="s">
        <v>102</v>
      </c>
      <c r="G46" s="182" t="s">
        <v>264</v>
      </c>
      <c r="H46" s="182" t="s">
        <v>265</v>
      </c>
      <c r="I46" s="118">
        <v>36450</v>
      </c>
      <c r="J46" s="118">
        <v>36450</v>
      </c>
      <c r="K46" s="186"/>
      <c r="L46" s="186"/>
      <c r="M46" s="118">
        <v>36450</v>
      </c>
      <c r="N46" s="186"/>
      <c r="O46" s="118"/>
      <c r="P46" s="118"/>
      <c r="Q46" s="118"/>
      <c r="R46" s="118"/>
      <c r="S46" s="118"/>
      <c r="T46" s="118"/>
      <c r="U46" s="118"/>
      <c r="V46" s="118"/>
      <c r="W46" s="118"/>
      <c r="X46" s="118"/>
    </row>
    <row r="47" s="110" customFormat="1" ht="20.25" customHeight="1" spans="1:24">
      <c r="A47" s="182" t="s">
        <v>70</v>
      </c>
      <c r="B47" s="182" t="s">
        <v>70</v>
      </c>
      <c r="C47" s="182" t="s">
        <v>266</v>
      </c>
      <c r="D47" s="182" t="s">
        <v>267</v>
      </c>
      <c r="E47" s="182" t="s">
        <v>107</v>
      </c>
      <c r="F47" s="182" t="s">
        <v>102</v>
      </c>
      <c r="G47" s="182" t="s">
        <v>264</v>
      </c>
      <c r="H47" s="182" t="s">
        <v>265</v>
      </c>
      <c r="I47" s="118">
        <v>33534</v>
      </c>
      <c r="J47" s="118">
        <v>33534</v>
      </c>
      <c r="K47" s="186"/>
      <c r="L47" s="186"/>
      <c r="M47" s="118">
        <v>33534</v>
      </c>
      <c r="N47" s="186"/>
      <c r="O47" s="118"/>
      <c r="P47" s="118"/>
      <c r="Q47" s="118"/>
      <c r="R47" s="118"/>
      <c r="S47" s="118"/>
      <c r="T47" s="118"/>
      <c r="U47" s="118"/>
      <c r="V47" s="118"/>
      <c r="W47" s="118"/>
      <c r="X47" s="118"/>
    </row>
    <row r="48" s="110" customFormat="1" ht="20.25" customHeight="1" spans="1:24">
      <c r="A48" s="182" t="s">
        <v>70</v>
      </c>
      <c r="B48" s="182" t="s">
        <v>70</v>
      </c>
      <c r="C48" s="182" t="s">
        <v>266</v>
      </c>
      <c r="D48" s="182" t="s">
        <v>267</v>
      </c>
      <c r="E48" s="182" t="s">
        <v>114</v>
      </c>
      <c r="F48" s="182" t="s">
        <v>115</v>
      </c>
      <c r="G48" s="182" t="s">
        <v>264</v>
      </c>
      <c r="H48" s="182" t="s">
        <v>265</v>
      </c>
      <c r="I48" s="118">
        <v>100000</v>
      </c>
      <c r="J48" s="118">
        <v>100000</v>
      </c>
      <c r="K48" s="186"/>
      <c r="L48" s="186"/>
      <c r="M48" s="118">
        <v>100000</v>
      </c>
      <c r="N48" s="186"/>
      <c r="O48" s="118"/>
      <c r="P48" s="118"/>
      <c r="Q48" s="118"/>
      <c r="R48" s="118"/>
      <c r="S48" s="118"/>
      <c r="T48" s="118"/>
      <c r="U48" s="118"/>
      <c r="V48" s="118"/>
      <c r="W48" s="118"/>
      <c r="X48" s="118"/>
    </row>
    <row r="49" s="110" customFormat="1" ht="20.25" customHeight="1" spans="1:24">
      <c r="A49" s="182" t="s">
        <v>70</v>
      </c>
      <c r="B49" s="182" t="s">
        <v>70</v>
      </c>
      <c r="C49" s="182" t="s">
        <v>266</v>
      </c>
      <c r="D49" s="182" t="s">
        <v>267</v>
      </c>
      <c r="E49" s="182" t="s">
        <v>149</v>
      </c>
      <c r="F49" s="182" t="s">
        <v>102</v>
      </c>
      <c r="G49" s="182" t="s">
        <v>264</v>
      </c>
      <c r="H49" s="182" t="s">
        <v>265</v>
      </c>
      <c r="I49" s="118">
        <v>8748</v>
      </c>
      <c r="J49" s="118">
        <v>8748</v>
      </c>
      <c r="K49" s="186"/>
      <c r="L49" s="186"/>
      <c r="M49" s="118">
        <v>8748</v>
      </c>
      <c r="N49" s="186"/>
      <c r="O49" s="118"/>
      <c r="P49" s="118"/>
      <c r="Q49" s="118"/>
      <c r="R49" s="118"/>
      <c r="S49" s="118"/>
      <c r="T49" s="118"/>
      <c r="U49" s="118"/>
      <c r="V49" s="118"/>
      <c r="W49" s="118"/>
      <c r="X49" s="118"/>
    </row>
    <row r="50" s="110" customFormat="1" ht="20.25" customHeight="1" spans="1:24">
      <c r="A50" s="182" t="s">
        <v>70</v>
      </c>
      <c r="B50" s="182" t="s">
        <v>70</v>
      </c>
      <c r="C50" s="182" t="s">
        <v>266</v>
      </c>
      <c r="D50" s="182" t="s">
        <v>267</v>
      </c>
      <c r="E50" s="182" t="s">
        <v>101</v>
      </c>
      <c r="F50" s="182" t="s">
        <v>102</v>
      </c>
      <c r="G50" s="182" t="s">
        <v>268</v>
      </c>
      <c r="H50" s="182" t="s">
        <v>269</v>
      </c>
      <c r="I50" s="118">
        <v>438</v>
      </c>
      <c r="J50" s="118">
        <v>438</v>
      </c>
      <c r="K50" s="186"/>
      <c r="L50" s="186"/>
      <c r="M50" s="118">
        <v>438</v>
      </c>
      <c r="N50" s="186"/>
      <c r="O50" s="118"/>
      <c r="P50" s="118"/>
      <c r="Q50" s="118"/>
      <c r="R50" s="118"/>
      <c r="S50" s="118"/>
      <c r="T50" s="118"/>
      <c r="U50" s="118"/>
      <c r="V50" s="118"/>
      <c r="W50" s="118"/>
      <c r="X50" s="118"/>
    </row>
    <row r="51" s="110" customFormat="1" ht="20.25" customHeight="1" spans="1:24">
      <c r="A51" s="182" t="s">
        <v>70</v>
      </c>
      <c r="B51" s="182" t="s">
        <v>70</v>
      </c>
      <c r="C51" s="182" t="s">
        <v>266</v>
      </c>
      <c r="D51" s="182" t="s">
        <v>267</v>
      </c>
      <c r="E51" s="182" t="s">
        <v>107</v>
      </c>
      <c r="F51" s="182" t="s">
        <v>102</v>
      </c>
      <c r="G51" s="182" t="s">
        <v>268</v>
      </c>
      <c r="H51" s="182" t="s">
        <v>269</v>
      </c>
      <c r="I51" s="118">
        <v>5037</v>
      </c>
      <c r="J51" s="118">
        <v>5037</v>
      </c>
      <c r="K51" s="186"/>
      <c r="L51" s="186"/>
      <c r="M51" s="118">
        <v>5037</v>
      </c>
      <c r="N51" s="186"/>
      <c r="O51" s="118"/>
      <c r="P51" s="118"/>
      <c r="Q51" s="118"/>
      <c r="R51" s="118"/>
      <c r="S51" s="118"/>
      <c r="T51" s="118"/>
      <c r="U51" s="118"/>
      <c r="V51" s="118"/>
      <c r="W51" s="118"/>
      <c r="X51" s="118"/>
    </row>
    <row r="52" s="110" customFormat="1" ht="20.25" customHeight="1" spans="1:24">
      <c r="A52" s="182" t="s">
        <v>70</v>
      </c>
      <c r="B52" s="182" t="s">
        <v>70</v>
      </c>
      <c r="C52" s="182" t="s">
        <v>266</v>
      </c>
      <c r="D52" s="182" t="s">
        <v>267</v>
      </c>
      <c r="E52" s="182" t="s">
        <v>107</v>
      </c>
      <c r="F52" s="182" t="s">
        <v>102</v>
      </c>
      <c r="G52" s="182" t="s">
        <v>268</v>
      </c>
      <c r="H52" s="182" t="s">
        <v>269</v>
      </c>
      <c r="I52" s="118">
        <v>5475</v>
      </c>
      <c r="J52" s="118">
        <v>5475</v>
      </c>
      <c r="K52" s="186"/>
      <c r="L52" s="186"/>
      <c r="M52" s="118">
        <v>5475</v>
      </c>
      <c r="N52" s="186"/>
      <c r="O52" s="118"/>
      <c r="P52" s="118"/>
      <c r="Q52" s="118"/>
      <c r="R52" s="118"/>
      <c r="S52" s="118"/>
      <c r="T52" s="118"/>
      <c r="U52" s="118"/>
      <c r="V52" s="118"/>
      <c r="W52" s="118"/>
      <c r="X52" s="118"/>
    </row>
    <row r="53" s="110" customFormat="1" ht="20.25" customHeight="1" spans="1:24">
      <c r="A53" s="182" t="s">
        <v>70</v>
      </c>
      <c r="B53" s="182" t="s">
        <v>70</v>
      </c>
      <c r="C53" s="182" t="s">
        <v>266</v>
      </c>
      <c r="D53" s="182" t="s">
        <v>267</v>
      </c>
      <c r="E53" s="182" t="s">
        <v>107</v>
      </c>
      <c r="F53" s="182" t="s">
        <v>102</v>
      </c>
      <c r="G53" s="182" t="s">
        <v>268</v>
      </c>
      <c r="H53" s="182" t="s">
        <v>269</v>
      </c>
      <c r="I53" s="118">
        <v>14728</v>
      </c>
      <c r="J53" s="118">
        <v>14728</v>
      </c>
      <c r="K53" s="186"/>
      <c r="L53" s="186"/>
      <c r="M53" s="118">
        <v>14728</v>
      </c>
      <c r="N53" s="186"/>
      <c r="O53" s="118"/>
      <c r="P53" s="118"/>
      <c r="Q53" s="118"/>
      <c r="R53" s="118"/>
      <c r="S53" s="118"/>
      <c r="T53" s="118"/>
      <c r="U53" s="118"/>
      <c r="V53" s="118"/>
      <c r="W53" s="118"/>
      <c r="X53" s="118"/>
    </row>
    <row r="54" s="110" customFormat="1" ht="20.25" customHeight="1" spans="1:24">
      <c r="A54" s="182" t="s">
        <v>70</v>
      </c>
      <c r="B54" s="182" t="s">
        <v>70</v>
      </c>
      <c r="C54" s="182" t="s">
        <v>266</v>
      </c>
      <c r="D54" s="182" t="s">
        <v>267</v>
      </c>
      <c r="E54" s="182" t="s">
        <v>149</v>
      </c>
      <c r="F54" s="182" t="s">
        <v>102</v>
      </c>
      <c r="G54" s="182" t="s">
        <v>268</v>
      </c>
      <c r="H54" s="182" t="s">
        <v>269</v>
      </c>
      <c r="I54" s="118">
        <v>1314</v>
      </c>
      <c r="J54" s="118">
        <v>1314</v>
      </c>
      <c r="K54" s="186"/>
      <c r="L54" s="186"/>
      <c r="M54" s="118">
        <v>1314</v>
      </c>
      <c r="N54" s="186"/>
      <c r="O54" s="118"/>
      <c r="P54" s="118"/>
      <c r="Q54" s="118"/>
      <c r="R54" s="118"/>
      <c r="S54" s="118"/>
      <c r="T54" s="118"/>
      <c r="U54" s="118"/>
      <c r="V54" s="118"/>
      <c r="W54" s="118"/>
      <c r="X54" s="118"/>
    </row>
    <row r="55" s="110" customFormat="1" ht="20.25" customHeight="1" spans="1:24">
      <c r="A55" s="182" t="s">
        <v>70</v>
      </c>
      <c r="B55" s="182" t="s">
        <v>70</v>
      </c>
      <c r="C55" s="182" t="s">
        <v>266</v>
      </c>
      <c r="D55" s="182" t="s">
        <v>267</v>
      </c>
      <c r="E55" s="182" t="s">
        <v>107</v>
      </c>
      <c r="F55" s="182" t="s">
        <v>102</v>
      </c>
      <c r="G55" s="182" t="s">
        <v>270</v>
      </c>
      <c r="H55" s="182" t="s">
        <v>271</v>
      </c>
      <c r="I55" s="118">
        <v>22960</v>
      </c>
      <c r="J55" s="118">
        <v>22960</v>
      </c>
      <c r="K55" s="186"/>
      <c r="L55" s="186"/>
      <c r="M55" s="118">
        <v>22960</v>
      </c>
      <c r="N55" s="186"/>
      <c r="O55" s="118"/>
      <c r="P55" s="118"/>
      <c r="Q55" s="118"/>
      <c r="R55" s="118"/>
      <c r="S55" s="118"/>
      <c r="T55" s="118"/>
      <c r="U55" s="118"/>
      <c r="V55" s="118"/>
      <c r="W55" s="118"/>
      <c r="X55" s="118"/>
    </row>
    <row r="56" s="110" customFormat="1" ht="20.25" customHeight="1" spans="1:24">
      <c r="A56" s="182" t="s">
        <v>70</v>
      </c>
      <c r="B56" s="182" t="s">
        <v>70</v>
      </c>
      <c r="C56" s="182" t="s">
        <v>266</v>
      </c>
      <c r="D56" s="182" t="s">
        <v>267</v>
      </c>
      <c r="E56" s="182" t="s">
        <v>101</v>
      </c>
      <c r="F56" s="182" t="s">
        <v>102</v>
      </c>
      <c r="G56" s="182" t="s">
        <v>272</v>
      </c>
      <c r="H56" s="182" t="s">
        <v>273</v>
      </c>
      <c r="I56" s="118">
        <v>1036</v>
      </c>
      <c r="J56" s="118">
        <v>1036</v>
      </c>
      <c r="K56" s="186"/>
      <c r="L56" s="186"/>
      <c r="M56" s="118">
        <v>1036</v>
      </c>
      <c r="N56" s="186"/>
      <c r="O56" s="118"/>
      <c r="P56" s="118"/>
      <c r="Q56" s="118"/>
      <c r="R56" s="118"/>
      <c r="S56" s="118"/>
      <c r="T56" s="118"/>
      <c r="U56" s="118"/>
      <c r="V56" s="118"/>
      <c r="W56" s="118"/>
      <c r="X56" s="118"/>
    </row>
    <row r="57" s="110" customFormat="1" ht="20.25" customHeight="1" spans="1:24">
      <c r="A57" s="182" t="s">
        <v>70</v>
      </c>
      <c r="B57" s="182" t="s">
        <v>70</v>
      </c>
      <c r="C57" s="182" t="s">
        <v>266</v>
      </c>
      <c r="D57" s="182" t="s">
        <v>267</v>
      </c>
      <c r="E57" s="182" t="s">
        <v>107</v>
      </c>
      <c r="F57" s="182" t="s">
        <v>102</v>
      </c>
      <c r="G57" s="182" t="s">
        <v>272</v>
      </c>
      <c r="H57" s="182" t="s">
        <v>273</v>
      </c>
      <c r="I57" s="118">
        <v>11914</v>
      </c>
      <c r="J57" s="118">
        <v>11914</v>
      </c>
      <c r="K57" s="186"/>
      <c r="L57" s="186"/>
      <c r="M57" s="118">
        <v>11914</v>
      </c>
      <c r="N57" s="186"/>
      <c r="O57" s="118"/>
      <c r="P57" s="118"/>
      <c r="Q57" s="118"/>
      <c r="R57" s="118"/>
      <c r="S57" s="118"/>
      <c r="T57" s="118"/>
      <c r="U57" s="118"/>
      <c r="V57" s="118"/>
      <c r="W57" s="118"/>
      <c r="X57" s="118"/>
    </row>
    <row r="58" s="110" customFormat="1" ht="20.25" customHeight="1" spans="1:24">
      <c r="A58" s="182" t="s">
        <v>70</v>
      </c>
      <c r="B58" s="182" t="s">
        <v>70</v>
      </c>
      <c r="C58" s="182" t="s">
        <v>266</v>
      </c>
      <c r="D58" s="182" t="s">
        <v>267</v>
      </c>
      <c r="E58" s="182" t="s">
        <v>107</v>
      </c>
      <c r="F58" s="182" t="s">
        <v>102</v>
      </c>
      <c r="G58" s="182" t="s">
        <v>272</v>
      </c>
      <c r="H58" s="182" t="s">
        <v>273</v>
      </c>
      <c r="I58" s="118">
        <v>12950</v>
      </c>
      <c r="J58" s="118">
        <v>12950</v>
      </c>
      <c r="K58" s="186"/>
      <c r="L58" s="186"/>
      <c r="M58" s="118">
        <v>12950</v>
      </c>
      <c r="N58" s="186"/>
      <c r="O58" s="118"/>
      <c r="P58" s="118"/>
      <c r="Q58" s="118"/>
      <c r="R58" s="118"/>
      <c r="S58" s="118"/>
      <c r="T58" s="118"/>
      <c r="U58" s="118"/>
      <c r="V58" s="118"/>
      <c r="W58" s="118"/>
      <c r="X58" s="118"/>
    </row>
    <row r="59" s="110" customFormat="1" ht="20.25" customHeight="1" spans="1:24">
      <c r="A59" s="182" t="s">
        <v>70</v>
      </c>
      <c r="B59" s="182" t="s">
        <v>70</v>
      </c>
      <c r="C59" s="182" t="s">
        <v>266</v>
      </c>
      <c r="D59" s="182" t="s">
        <v>267</v>
      </c>
      <c r="E59" s="182" t="s">
        <v>149</v>
      </c>
      <c r="F59" s="182" t="s">
        <v>102</v>
      </c>
      <c r="G59" s="182" t="s">
        <v>272</v>
      </c>
      <c r="H59" s="182" t="s">
        <v>273</v>
      </c>
      <c r="I59" s="118">
        <v>3108</v>
      </c>
      <c r="J59" s="118">
        <v>3108</v>
      </c>
      <c r="K59" s="186"/>
      <c r="L59" s="186"/>
      <c r="M59" s="118">
        <v>3108</v>
      </c>
      <c r="N59" s="186"/>
      <c r="O59" s="118"/>
      <c r="P59" s="118"/>
      <c r="Q59" s="118"/>
      <c r="R59" s="118"/>
      <c r="S59" s="118"/>
      <c r="T59" s="118"/>
      <c r="U59" s="118"/>
      <c r="V59" s="118"/>
      <c r="W59" s="118"/>
      <c r="X59" s="118"/>
    </row>
    <row r="60" s="110" customFormat="1" ht="20.25" customHeight="1" spans="1:24">
      <c r="A60" s="182" t="s">
        <v>70</v>
      </c>
      <c r="B60" s="182" t="s">
        <v>70</v>
      </c>
      <c r="C60" s="182" t="s">
        <v>266</v>
      </c>
      <c r="D60" s="182" t="s">
        <v>267</v>
      </c>
      <c r="E60" s="182" t="s">
        <v>101</v>
      </c>
      <c r="F60" s="182" t="s">
        <v>102</v>
      </c>
      <c r="G60" s="182" t="s">
        <v>274</v>
      </c>
      <c r="H60" s="182" t="s">
        <v>275</v>
      </c>
      <c r="I60" s="118">
        <v>1814</v>
      </c>
      <c r="J60" s="118">
        <v>1814</v>
      </c>
      <c r="K60" s="186"/>
      <c r="L60" s="186"/>
      <c r="M60" s="118">
        <v>1814</v>
      </c>
      <c r="N60" s="186"/>
      <c r="O60" s="118"/>
      <c r="P60" s="118"/>
      <c r="Q60" s="118"/>
      <c r="R60" s="118"/>
      <c r="S60" s="118"/>
      <c r="T60" s="118"/>
      <c r="U60" s="118"/>
      <c r="V60" s="118"/>
      <c r="W60" s="118"/>
      <c r="X60" s="118"/>
    </row>
    <row r="61" s="110" customFormat="1" ht="20.25" customHeight="1" spans="1:24">
      <c r="A61" s="182" t="s">
        <v>70</v>
      </c>
      <c r="B61" s="182" t="s">
        <v>70</v>
      </c>
      <c r="C61" s="182" t="s">
        <v>266</v>
      </c>
      <c r="D61" s="182" t="s">
        <v>267</v>
      </c>
      <c r="E61" s="182" t="s">
        <v>107</v>
      </c>
      <c r="F61" s="182" t="s">
        <v>102</v>
      </c>
      <c r="G61" s="182" t="s">
        <v>274</v>
      </c>
      <c r="H61" s="182" t="s">
        <v>275</v>
      </c>
      <c r="I61" s="118">
        <v>22675</v>
      </c>
      <c r="J61" s="118">
        <v>22675</v>
      </c>
      <c r="K61" s="186"/>
      <c r="L61" s="186"/>
      <c r="M61" s="118">
        <v>22675</v>
      </c>
      <c r="N61" s="186"/>
      <c r="O61" s="118"/>
      <c r="P61" s="118"/>
      <c r="Q61" s="118"/>
      <c r="R61" s="118"/>
      <c r="S61" s="118"/>
      <c r="T61" s="118"/>
      <c r="U61" s="118"/>
      <c r="V61" s="118"/>
      <c r="W61" s="118"/>
      <c r="X61" s="118"/>
    </row>
    <row r="62" s="110" customFormat="1" ht="20.25" customHeight="1" spans="1:24">
      <c r="A62" s="182" t="s">
        <v>70</v>
      </c>
      <c r="B62" s="182" t="s">
        <v>70</v>
      </c>
      <c r="C62" s="182" t="s">
        <v>266</v>
      </c>
      <c r="D62" s="182" t="s">
        <v>267</v>
      </c>
      <c r="E62" s="182" t="s">
        <v>107</v>
      </c>
      <c r="F62" s="182" t="s">
        <v>102</v>
      </c>
      <c r="G62" s="182" t="s">
        <v>274</v>
      </c>
      <c r="H62" s="182" t="s">
        <v>275</v>
      </c>
      <c r="I62" s="118">
        <v>20861</v>
      </c>
      <c r="J62" s="118">
        <v>20861</v>
      </c>
      <c r="K62" s="186"/>
      <c r="L62" s="186"/>
      <c r="M62" s="118">
        <v>20861</v>
      </c>
      <c r="N62" s="186"/>
      <c r="O62" s="118"/>
      <c r="P62" s="118"/>
      <c r="Q62" s="118"/>
      <c r="R62" s="118"/>
      <c r="S62" s="118"/>
      <c r="T62" s="118"/>
      <c r="U62" s="118"/>
      <c r="V62" s="118"/>
      <c r="W62" s="118"/>
      <c r="X62" s="118"/>
    </row>
    <row r="63" s="110" customFormat="1" ht="20.25" customHeight="1" spans="1:24">
      <c r="A63" s="182" t="s">
        <v>70</v>
      </c>
      <c r="B63" s="182" t="s">
        <v>70</v>
      </c>
      <c r="C63" s="182" t="s">
        <v>266</v>
      </c>
      <c r="D63" s="182" t="s">
        <v>267</v>
      </c>
      <c r="E63" s="182" t="s">
        <v>149</v>
      </c>
      <c r="F63" s="182" t="s">
        <v>102</v>
      </c>
      <c r="G63" s="182" t="s">
        <v>274</v>
      </c>
      <c r="H63" s="182" t="s">
        <v>275</v>
      </c>
      <c r="I63" s="118">
        <v>5442</v>
      </c>
      <c r="J63" s="118">
        <v>5442</v>
      </c>
      <c r="K63" s="186"/>
      <c r="L63" s="186"/>
      <c r="M63" s="118">
        <v>5442</v>
      </c>
      <c r="N63" s="186"/>
      <c r="O63" s="118"/>
      <c r="P63" s="118"/>
      <c r="Q63" s="118"/>
      <c r="R63" s="118"/>
      <c r="S63" s="118"/>
      <c r="T63" s="118"/>
      <c r="U63" s="118"/>
      <c r="V63" s="118"/>
      <c r="W63" s="118"/>
      <c r="X63" s="118"/>
    </row>
    <row r="64" s="110" customFormat="1" ht="20.25" customHeight="1" spans="1:24">
      <c r="A64" s="182" t="s">
        <v>70</v>
      </c>
      <c r="B64" s="182" t="s">
        <v>70</v>
      </c>
      <c r="C64" s="182" t="s">
        <v>266</v>
      </c>
      <c r="D64" s="182" t="s">
        <v>267</v>
      </c>
      <c r="E64" s="182" t="s">
        <v>101</v>
      </c>
      <c r="F64" s="182" t="s">
        <v>102</v>
      </c>
      <c r="G64" s="182" t="s">
        <v>276</v>
      </c>
      <c r="H64" s="182" t="s">
        <v>277</v>
      </c>
      <c r="I64" s="118">
        <v>1944</v>
      </c>
      <c r="J64" s="118">
        <v>1944</v>
      </c>
      <c r="K64" s="186"/>
      <c r="L64" s="186"/>
      <c r="M64" s="118">
        <v>1944</v>
      </c>
      <c r="N64" s="186"/>
      <c r="O64" s="118"/>
      <c r="P64" s="118"/>
      <c r="Q64" s="118"/>
      <c r="R64" s="118"/>
      <c r="S64" s="118"/>
      <c r="T64" s="118"/>
      <c r="U64" s="118"/>
      <c r="V64" s="118"/>
      <c r="W64" s="118"/>
      <c r="X64" s="118"/>
    </row>
    <row r="65" s="110" customFormat="1" ht="20.25" customHeight="1" spans="1:24">
      <c r="A65" s="182" t="s">
        <v>70</v>
      </c>
      <c r="B65" s="182" t="s">
        <v>70</v>
      </c>
      <c r="C65" s="182" t="s">
        <v>266</v>
      </c>
      <c r="D65" s="182" t="s">
        <v>267</v>
      </c>
      <c r="E65" s="182" t="s">
        <v>107</v>
      </c>
      <c r="F65" s="182" t="s">
        <v>102</v>
      </c>
      <c r="G65" s="182" t="s">
        <v>276</v>
      </c>
      <c r="H65" s="182" t="s">
        <v>277</v>
      </c>
      <c r="I65" s="118">
        <v>24300</v>
      </c>
      <c r="J65" s="118">
        <v>24300</v>
      </c>
      <c r="K65" s="186"/>
      <c r="L65" s="186"/>
      <c r="M65" s="118">
        <v>24300</v>
      </c>
      <c r="N65" s="186"/>
      <c r="O65" s="118"/>
      <c r="P65" s="118"/>
      <c r="Q65" s="118"/>
      <c r="R65" s="118"/>
      <c r="S65" s="118"/>
      <c r="T65" s="118"/>
      <c r="U65" s="118"/>
      <c r="V65" s="118"/>
      <c r="W65" s="118"/>
      <c r="X65" s="118"/>
    </row>
    <row r="66" s="110" customFormat="1" ht="20.25" customHeight="1" spans="1:24">
      <c r="A66" s="182" t="s">
        <v>70</v>
      </c>
      <c r="B66" s="182" t="s">
        <v>70</v>
      </c>
      <c r="C66" s="182" t="s">
        <v>266</v>
      </c>
      <c r="D66" s="182" t="s">
        <v>267</v>
      </c>
      <c r="E66" s="182" t="s">
        <v>107</v>
      </c>
      <c r="F66" s="182" t="s">
        <v>102</v>
      </c>
      <c r="G66" s="182" t="s">
        <v>276</v>
      </c>
      <c r="H66" s="182" t="s">
        <v>277</v>
      </c>
      <c r="I66" s="118">
        <v>22356</v>
      </c>
      <c r="J66" s="118">
        <v>22356</v>
      </c>
      <c r="K66" s="186"/>
      <c r="L66" s="186"/>
      <c r="M66" s="118">
        <v>22356</v>
      </c>
      <c r="N66" s="186"/>
      <c r="O66" s="118"/>
      <c r="P66" s="118"/>
      <c r="Q66" s="118"/>
      <c r="R66" s="118"/>
      <c r="S66" s="118"/>
      <c r="T66" s="118"/>
      <c r="U66" s="118"/>
      <c r="V66" s="118"/>
      <c r="W66" s="118"/>
      <c r="X66" s="118"/>
    </row>
    <row r="67" s="110" customFormat="1" ht="20.25" customHeight="1" spans="1:24">
      <c r="A67" s="182" t="s">
        <v>70</v>
      </c>
      <c r="B67" s="182" t="s">
        <v>70</v>
      </c>
      <c r="C67" s="182" t="s">
        <v>266</v>
      </c>
      <c r="D67" s="182" t="s">
        <v>267</v>
      </c>
      <c r="E67" s="182" t="s">
        <v>149</v>
      </c>
      <c r="F67" s="182" t="s">
        <v>102</v>
      </c>
      <c r="G67" s="182" t="s">
        <v>276</v>
      </c>
      <c r="H67" s="182" t="s">
        <v>277</v>
      </c>
      <c r="I67" s="118">
        <v>5832</v>
      </c>
      <c r="J67" s="118">
        <v>5832</v>
      </c>
      <c r="K67" s="186"/>
      <c r="L67" s="186"/>
      <c r="M67" s="118">
        <v>5832</v>
      </c>
      <c r="N67" s="186"/>
      <c r="O67" s="118"/>
      <c r="P67" s="118"/>
      <c r="Q67" s="118"/>
      <c r="R67" s="118"/>
      <c r="S67" s="118"/>
      <c r="T67" s="118"/>
      <c r="U67" s="118"/>
      <c r="V67" s="118"/>
      <c r="W67" s="118"/>
      <c r="X67" s="118"/>
    </row>
    <row r="68" s="110" customFormat="1" ht="20.25" customHeight="1" spans="1:24">
      <c r="A68" s="182" t="s">
        <v>70</v>
      </c>
      <c r="B68" s="182" t="s">
        <v>70</v>
      </c>
      <c r="C68" s="182" t="s">
        <v>266</v>
      </c>
      <c r="D68" s="182" t="s">
        <v>267</v>
      </c>
      <c r="E68" s="182" t="s">
        <v>101</v>
      </c>
      <c r="F68" s="182" t="s">
        <v>102</v>
      </c>
      <c r="G68" s="182" t="s">
        <v>278</v>
      </c>
      <c r="H68" s="182" t="s">
        <v>279</v>
      </c>
      <c r="I68" s="118">
        <v>466</v>
      </c>
      <c r="J68" s="118">
        <v>466</v>
      </c>
      <c r="K68" s="186"/>
      <c r="L68" s="186"/>
      <c r="M68" s="118">
        <v>466</v>
      </c>
      <c r="N68" s="186"/>
      <c r="O68" s="118"/>
      <c r="P68" s="118"/>
      <c r="Q68" s="118"/>
      <c r="R68" s="118"/>
      <c r="S68" s="118"/>
      <c r="T68" s="118"/>
      <c r="U68" s="118"/>
      <c r="V68" s="118"/>
      <c r="W68" s="118"/>
      <c r="X68" s="118"/>
    </row>
    <row r="69" s="110" customFormat="1" ht="20.25" customHeight="1" spans="1:24">
      <c r="A69" s="182" t="s">
        <v>70</v>
      </c>
      <c r="B69" s="182" t="s">
        <v>70</v>
      </c>
      <c r="C69" s="182" t="s">
        <v>266</v>
      </c>
      <c r="D69" s="182" t="s">
        <v>267</v>
      </c>
      <c r="E69" s="182" t="s">
        <v>107</v>
      </c>
      <c r="F69" s="182" t="s">
        <v>102</v>
      </c>
      <c r="G69" s="182" t="s">
        <v>278</v>
      </c>
      <c r="H69" s="182" t="s">
        <v>279</v>
      </c>
      <c r="I69" s="118">
        <v>5359</v>
      </c>
      <c r="J69" s="118">
        <v>5359</v>
      </c>
      <c r="K69" s="186"/>
      <c r="L69" s="186"/>
      <c r="M69" s="118">
        <v>5359</v>
      </c>
      <c r="N69" s="186"/>
      <c r="O69" s="118"/>
      <c r="P69" s="118"/>
      <c r="Q69" s="118"/>
      <c r="R69" s="118"/>
      <c r="S69" s="118"/>
      <c r="T69" s="118"/>
      <c r="U69" s="118"/>
      <c r="V69" s="118"/>
      <c r="W69" s="118"/>
      <c r="X69" s="118"/>
    </row>
    <row r="70" s="110" customFormat="1" ht="20.25" customHeight="1" spans="1:24">
      <c r="A70" s="182" t="s">
        <v>70</v>
      </c>
      <c r="B70" s="182" t="s">
        <v>70</v>
      </c>
      <c r="C70" s="182" t="s">
        <v>266</v>
      </c>
      <c r="D70" s="182" t="s">
        <v>267</v>
      </c>
      <c r="E70" s="182" t="s">
        <v>107</v>
      </c>
      <c r="F70" s="182" t="s">
        <v>102</v>
      </c>
      <c r="G70" s="182" t="s">
        <v>278</v>
      </c>
      <c r="H70" s="182" t="s">
        <v>279</v>
      </c>
      <c r="I70" s="118">
        <v>5825</v>
      </c>
      <c r="J70" s="118">
        <v>5825</v>
      </c>
      <c r="K70" s="186"/>
      <c r="L70" s="186"/>
      <c r="M70" s="118">
        <v>5825</v>
      </c>
      <c r="N70" s="186"/>
      <c r="O70" s="118"/>
      <c r="P70" s="118"/>
      <c r="Q70" s="118"/>
      <c r="R70" s="118"/>
      <c r="S70" s="118"/>
      <c r="T70" s="118"/>
      <c r="U70" s="118"/>
      <c r="V70" s="118"/>
      <c r="W70" s="118"/>
      <c r="X70" s="118"/>
    </row>
    <row r="71" s="110" customFormat="1" ht="20.25" customHeight="1" spans="1:24">
      <c r="A71" s="182" t="s">
        <v>70</v>
      </c>
      <c r="B71" s="182" t="s">
        <v>70</v>
      </c>
      <c r="C71" s="182" t="s">
        <v>266</v>
      </c>
      <c r="D71" s="182" t="s">
        <v>267</v>
      </c>
      <c r="E71" s="182" t="s">
        <v>149</v>
      </c>
      <c r="F71" s="182" t="s">
        <v>102</v>
      </c>
      <c r="G71" s="182" t="s">
        <v>278</v>
      </c>
      <c r="H71" s="182" t="s">
        <v>279</v>
      </c>
      <c r="I71" s="118">
        <v>1398</v>
      </c>
      <c r="J71" s="118">
        <v>1398</v>
      </c>
      <c r="K71" s="186"/>
      <c r="L71" s="186"/>
      <c r="M71" s="118">
        <v>1398</v>
      </c>
      <c r="N71" s="186"/>
      <c r="O71" s="118"/>
      <c r="P71" s="118"/>
      <c r="Q71" s="118"/>
      <c r="R71" s="118"/>
      <c r="S71" s="118"/>
      <c r="T71" s="118"/>
      <c r="U71" s="118"/>
      <c r="V71" s="118"/>
      <c r="W71" s="118"/>
      <c r="X71" s="118"/>
    </row>
    <row r="72" s="110" customFormat="1" ht="20.25" customHeight="1" spans="1:24">
      <c r="A72" s="182" t="s">
        <v>70</v>
      </c>
      <c r="B72" s="182" t="s">
        <v>70</v>
      </c>
      <c r="C72" s="182" t="s">
        <v>266</v>
      </c>
      <c r="D72" s="182" t="s">
        <v>267</v>
      </c>
      <c r="E72" s="182" t="s">
        <v>101</v>
      </c>
      <c r="F72" s="182" t="s">
        <v>102</v>
      </c>
      <c r="G72" s="182" t="s">
        <v>280</v>
      </c>
      <c r="H72" s="182" t="s">
        <v>281</v>
      </c>
      <c r="I72" s="118">
        <v>6000</v>
      </c>
      <c r="J72" s="118">
        <v>6000</v>
      </c>
      <c r="K72" s="186"/>
      <c r="L72" s="186"/>
      <c r="M72" s="118">
        <v>6000</v>
      </c>
      <c r="N72" s="186"/>
      <c r="O72" s="118"/>
      <c r="P72" s="118"/>
      <c r="Q72" s="118"/>
      <c r="R72" s="118"/>
      <c r="S72" s="118"/>
      <c r="T72" s="118"/>
      <c r="U72" s="118"/>
      <c r="V72" s="118"/>
      <c r="W72" s="118"/>
      <c r="X72" s="118"/>
    </row>
    <row r="73" s="110" customFormat="1" ht="20.25" customHeight="1" spans="1:24">
      <c r="A73" s="182" t="s">
        <v>70</v>
      </c>
      <c r="B73" s="182" t="s">
        <v>70</v>
      </c>
      <c r="C73" s="182" t="s">
        <v>266</v>
      </c>
      <c r="D73" s="182" t="s">
        <v>267</v>
      </c>
      <c r="E73" s="182" t="s">
        <v>107</v>
      </c>
      <c r="F73" s="182" t="s">
        <v>102</v>
      </c>
      <c r="G73" s="182" t="s">
        <v>280</v>
      </c>
      <c r="H73" s="182" t="s">
        <v>281</v>
      </c>
      <c r="I73" s="118">
        <v>69000</v>
      </c>
      <c r="J73" s="118">
        <v>69000</v>
      </c>
      <c r="K73" s="186"/>
      <c r="L73" s="186"/>
      <c r="M73" s="118">
        <v>69000</v>
      </c>
      <c r="N73" s="186"/>
      <c r="O73" s="118"/>
      <c r="P73" s="118"/>
      <c r="Q73" s="118"/>
      <c r="R73" s="118"/>
      <c r="S73" s="118"/>
      <c r="T73" s="118"/>
      <c r="U73" s="118"/>
      <c r="V73" s="118"/>
      <c r="W73" s="118"/>
      <c r="X73" s="118"/>
    </row>
    <row r="74" s="110" customFormat="1" ht="20.25" customHeight="1" spans="1:24">
      <c r="A74" s="182" t="s">
        <v>70</v>
      </c>
      <c r="B74" s="182" t="s">
        <v>70</v>
      </c>
      <c r="C74" s="182" t="s">
        <v>266</v>
      </c>
      <c r="D74" s="182" t="s">
        <v>267</v>
      </c>
      <c r="E74" s="182" t="s">
        <v>107</v>
      </c>
      <c r="F74" s="182" t="s">
        <v>102</v>
      </c>
      <c r="G74" s="182" t="s">
        <v>280</v>
      </c>
      <c r="H74" s="182" t="s">
        <v>281</v>
      </c>
      <c r="I74" s="118">
        <v>75000</v>
      </c>
      <c r="J74" s="118">
        <v>75000</v>
      </c>
      <c r="K74" s="186"/>
      <c r="L74" s="186"/>
      <c r="M74" s="118">
        <v>75000</v>
      </c>
      <c r="N74" s="186"/>
      <c r="O74" s="118"/>
      <c r="P74" s="118"/>
      <c r="Q74" s="118"/>
      <c r="R74" s="118"/>
      <c r="S74" s="118"/>
      <c r="T74" s="118"/>
      <c r="U74" s="118"/>
      <c r="V74" s="118"/>
      <c r="W74" s="118"/>
      <c r="X74" s="118"/>
    </row>
    <row r="75" s="110" customFormat="1" ht="20.25" customHeight="1" spans="1:24">
      <c r="A75" s="182" t="s">
        <v>70</v>
      </c>
      <c r="B75" s="182" t="s">
        <v>70</v>
      </c>
      <c r="C75" s="182" t="s">
        <v>266</v>
      </c>
      <c r="D75" s="182" t="s">
        <v>267</v>
      </c>
      <c r="E75" s="182" t="s">
        <v>149</v>
      </c>
      <c r="F75" s="182" t="s">
        <v>102</v>
      </c>
      <c r="G75" s="182" t="s">
        <v>280</v>
      </c>
      <c r="H75" s="182" t="s">
        <v>281</v>
      </c>
      <c r="I75" s="118">
        <v>18000</v>
      </c>
      <c r="J75" s="118">
        <v>18000</v>
      </c>
      <c r="K75" s="186"/>
      <c r="L75" s="186"/>
      <c r="M75" s="118">
        <v>18000</v>
      </c>
      <c r="N75" s="186"/>
      <c r="O75" s="118"/>
      <c r="P75" s="118"/>
      <c r="Q75" s="118"/>
      <c r="R75" s="118"/>
      <c r="S75" s="118"/>
      <c r="T75" s="118"/>
      <c r="U75" s="118"/>
      <c r="V75" s="118"/>
      <c r="W75" s="118"/>
      <c r="X75" s="118"/>
    </row>
    <row r="76" s="110" customFormat="1" ht="20.25" customHeight="1" spans="1:24">
      <c r="A76" s="182" t="s">
        <v>70</v>
      </c>
      <c r="B76" s="182" t="s">
        <v>70</v>
      </c>
      <c r="C76" s="182" t="s">
        <v>266</v>
      </c>
      <c r="D76" s="182" t="s">
        <v>267</v>
      </c>
      <c r="E76" s="182" t="s">
        <v>101</v>
      </c>
      <c r="F76" s="182" t="s">
        <v>102</v>
      </c>
      <c r="G76" s="182" t="s">
        <v>257</v>
      </c>
      <c r="H76" s="182" t="s">
        <v>258</v>
      </c>
      <c r="I76" s="118">
        <v>2340</v>
      </c>
      <c r="J76" s="118">
        <v>2340</v>
      </c>
      <c r="K76" s="186"/>
      <c r="L76" s="186"/>
      <c r="M76" s="118">
        <v>2340</v>
      </c>
      <c r="N76" s="186"/>
      <c r="O76" s="118"/>
      <c r="P76" s="118"/>
      <c r="Q76" s="118"/>
      <c r="R76" s="118"/>
      <c r="S76" s="118"/>
      <c r="T76" s="118"/>
      <c r="U76" s="118"/>
      <c r="V76" s="118"/>
      <c r="W76" s="118"/>
      <c r="X76" s="118"/>
    </row>
    <row r="77" s="110" customFormat="1" ht="20.25" customHeight="1" spans="1:24">
      <c r="A77" s="182" t="s">
        <v>70</v>
      </c>
      <c r="B77" s="182" t="s">
        <v>70</v>
      </c>
      <c r="C77" s="182" t="s">
        <v>266</v>
      </c>
      <c r="D77" s="182" t="s">
        <v>267</v>
      </c>
      <c r="E77" s="182" t="s">
        <v>107</v>
      </c>
      <c r="F77" s="182" t="s">
        <v>102</v>
      </c>
      <c r="G77" s="182" t="s">
        <v>257</v>
      </c>
      <c r="H77" s="182" t="s">
        <v>258</v>
      </c>
      <c r="I77" s="118">
        <v>21780</v>
      </c>
      <c r="J77" s="118">
        <v>21780</v>
      </c>
      <c r="K77" s="186"/>
      <c r="L77" s="186"/>
      <c r="M77" s="118">
        <v>21780</v>
      </c>
      <c r="N77" s="186"/>
      <c r="O77" s="118"/>
      <c r="P77" s="118"/>
      <c r="Q77" s="118"/>
      <c r="R77" s="118"/>
      <c r="S77" s="118"/>
      <c r="T77" s="118"/>
      <c r="U77" s="118"/>
      <c r="V77" s="118"/>
      <c r="W77" s="118"/>
      <c r="X77" s="118"/>
    </row>
    <row r="78" s="110" customFormat="1" ht="20.25" customHeight="1" spans="1:24">
      <c r="A78" s="182" t="s">
        <v>70</v>
      </c>
      <c r="B78" s="182" t="s">
        <v>70</v>
      </c>
      <c r="C78" s="182" t="s">
        <v>266</v>
      </c>
      <c r="D78" s="182" t="s">
        <v>267</v>
      </c>
      <c r="E78" s="182" t="s">
        <v>149</v>
      </c>
      <c r="F78" s="182" t="s">
        <v>102</v>
      </c>
      <c r="G78" s="182" t="s">
        <v>257</v>
      </c>
      <c r="H78" s="182" t="s">
        <v>258</v>
      </c>
      <c r="I78" s="118">
        <v>6480</v>
      </c>
      <c r="J78" s="118">
        <v>6480</v>
      </c>
      <c r="K78" s="186"/>
      <c r="L78" s="186"/>
      <c r="M78" s="118">
        <v>6480</v>
      </c>
      <c r="N78" s="186"/>
      <c r="O78" s="118"/>
      <c r="P78" s="118"/>
      <c r="Q78" s="118"/>
      <c r="R78" s="118"/>
      <c r="S78" s="118"/>
      <c r="T78" s="118"/>
      <c r="U78" s="118"/>
      <c r="V78" s="118"/>
      <c r="W78" s="118"/>
      <c r="X78" s="118"/>
    </row>
    <row r="79" s="110" customFormat="1" ht="20.25" customHeight="1" spans="1:24">
      <c r="A79" s="182" t="s">
        <v>70</v>
      </c>
      <c r="B79" s="182" t="s">
        <v>70</v>
      </c>
      <c r="C79" s="182" t="s">
        <v>266</v>
      </c>
      <c r="D79" s="182" t="s">
        <v>267</v>
      </c>
      <c r="E79" s="182" t="s">
        <v>123</v>
      </c>
      <c r="F79" s="182" t="s">
        <v>124</v>
      </c>
      <c r="G79" s="182" t="s">
        <v>282</v>
      </c>
      <c r="H79" s="182" t="s">
        <v>283</v>
      </c>
      <c r="I79" s="118">
        <v>27000</v>
      </c>
      <c r="J79" s="118">
        <v>27000</v>
      </c>
      <c r="K79" s="186"/>
      <c r="L79" s="186"/>
      <c r="M79" s="118">
        <v>27000</v>
      </c>
      <c r="N79" s="186"/>
      <c r="O79" s="118"/>
      <c r="P79" s="118"/>
      <c r="Q79" s="118"/>
      <c r="R79" s="118"/>
      <c r="S79" s="118"/>
      <c r="T79" s="118"/>
      <c r="U79" s="118"/>
      <c r="V79" s="118"/>
      <c r="W79" s="118"/>
      <c r="X79" s="118"/>
    </row>
    <row r="80" s="110" customFormat="1" ht="20.25" customHeight="1" spans="1:24">
      <c r="A80" s="182" t="s">
        <v>70</v>
      </c>
      <c r="B80" s="182" t="s">
        <v>70</v>
      </c>
      <c r="C80" s="182" t="s">
        <v>266</v>
      </c>
      <c r="D80" s="182" t="s">
        <v>267</v>
      </c>
      <c r="E80" s="182" t="s">
        <v>125</v>
      </c>
      <c r="F80" s="182" t="s">
        <v>126</v>
      </c>
      <c r="G80" s="182" t="s">
        <v>282</v>
      </c>
      <c r="H80" s="182" t="s">
        <v>283</v>
      </c>
      <c r="I80" s="118">
        <v>600</v>
      </c>
      <c r="J80" s="118">
        <v>600</v>
      </c>
      <c r="K80" s="186"/>
      <c r="L80" s="186"/>
      <c r="M80" s="118">
        <v>600</v>
      </c>
      <c r="N80" s="186"/>
      <c r="O80" s="118"/>
      <c r="P80" s="118"/>
      <c r="Q80" s="118"/>
      <c r="R80" s="118"/>
      <c r="S80" s="118"/>
      <c r="T80" s="118"/>
      <c r="U80" s="118"/>
      <c r="V80" s="118"/>
      <c r="W80" s="118"/>
      <c r="X80" s="118"/>
    </row>
    <row r="81" s="110" customFormat="1" ht="20.25" customHeight="1" spans="1:24">
      <c r="A81" s="182" t="s">
        <v>70</v>
      </c>
      <c r="B81" s="182" t="s">
        <v>70</v>
      </c>
      <c r="C81" s="182" t="s">
        <v>284</v>
      </c>
      <c r="D81" s="182" t="s">
        <v>285</v>
      </c>
      <c r="E81" s="182" t="s">
        <v>123</v>
      </c>
      <c r="F81" s="182" t="s">
        <v>124</v>
      </c>
      <c r="G81" s="182" t="s">
        <v>286</v>
      </c>
      <c r="H81" s="182" t="s">
        <v>287</v>
      </c>
      <c r="I81" s="118">
        <v>1134000</v>
      </c>
      <c r="J81" s="118">
        <v>1134000</v>
      </c>
      <c r="K81" s="186"/>
      <c r="L81" s="186"/>
      <c r="M81" s="118">
        <v>1134000</v>
      </c>
      <c r="N81" s="186"/>
      <c r="O81" s="118"/>
      <c r="P81" s="118"/>
      <c r="Q81" s="118"/>
      <c r="R81" s="118"/>
      <c r="S81" s="118"/>
      <c r="T81" s="118"/>
      <c r="U81" s="118"/>
      <c r="V81" s="118"/>
      <c r="W81" s="118"/>
      <c r="X81" s="118"/>
    </row>
    <row r="82" s="110" customFormat="1" ht="20.25" customHeight="1" spans="1:24">
      <c r="A82" s="182" t="s">
        <v>70</v>
      </c>
      <c r="B82" s="182" t="s">
        <v>70</v>
      </c>
      <c r="C82" s="182" t="s">
        <v>284</v>
      </c>
      <c r="D82" s="182" t="s">
        <v>285</v>
      </c>
      <c r="E82" s="182" t="s">
        <v>125</v>
      </c>
      <c r="F82" s="182" t="s">
        <v>126</v>
      </c>
      <c r="G82" s="182" t="s">
        <v>286</v>
      </c>
      <c r="H82" s="182" t="s">
        <v>287</v>
      </c>
      <c r="I82" s="118">
        <v>20400</v>
      </c>
      <c r="J82" s="118">
        <v>20400</v>
      </c>
      <c r="K82" s="186"/>
      <c r="L82" s="186"/>
      <c r="M82" s="118">
        <v>20400</v>
      </c>
      <c r="N82" s="186"/>
      <c r="O82" s="118"/>
      <c r="P82" s="118"/>
      <c r="Q82" s="118"/>
      <c r="R82" s="118"/>
      <c r="S82" s="118"/>
      <c r="T82" s="118"/>
      <c r="U82" s="118"/>
      <c r="V82" s="118"/>
      <c r="W82" s="118"/>
      <c r="X82" s="118"/>
    </row>
    <row r="83" s="110" customFormat="1" ht="20.25" customHeight="1" spans="1:24">
      <c r="A83" s="182" t="s">
        <v>70</v>
      </c>
      <c r="B83" s="182" t="s">
        <v>70</v>
      </c>
      <c r="C83" s="182" t="s">
        <v>288</v>
      </c>
      <c r="D83" s="182" t="s">
        <v>289</v>
      </c>
      <c r="E83" s="182" t="s">
        <v>123</v>
      </c>
      <c r="F83" s="182" t="s">
        <v>124</v>
      </c>
      <c r="G83" s="182" t="s">
        <v>280</v>
      </c>
      <c r="H83" s="182" t="s">
        <v>281</v>
      </c>
      <c r="I83" s="118">
        <v>135000</v>
      </c>
      <c r="J83" s="118">
        <v>135000</v>
      </c>
      <c r="K83" s="186"/>
      <c r="L83" s="186"/>
      <c r="M83" s="118">
        <v>135000</v>
      </c>
      <c r="N83" s="186"/>
      <c r="O83" s="118"/>
      <c r="P83" s="118"/>
      <c r="Q83" s="118"/>
      <c r="R83" s="118"/>
      <c r="S83" s="118"/>
      <c r="T83" s="118"/>
      <c r="U83" s="118"/>
      <c r="V83" s="118"/>
      <c r="W83" s="118"/>
      <c r="X83" s="118"/>
    </row>
    <row r="84" s="110" customFormat="1" ht="20.25" customHeight="1" spans="1:24">
      <c r="A84" s="182" t="s">
        <v>70</v>
      </c>
      <c r="B84" s="182" t="s">
        <v>70</v>
      </c>
      <c r="C84" s="182" t="s">
        <v>288</v>
      </c>
      <c r="D84" s="182" t="s">
        <v>289</v>
      </c>
      <c r="E84" s="182" t="s">
        <v>125</v>
      </c>
      <c r="F84" s="182" t="s">
        <v>126</v>
      </c>
      <c r="G84" s="182" t="s">
        <v>280</v>
      </c>
      <c r="H84" s="182" t="s">
        <v>281</v>
      </c>
      <c r="I84" s="118">
        <v>3000</v>
      </c>
      <c r="J84" s="118">
        <v>3000</v>
      </c>
      <c r="K84" s="186"/>
      <c r="L84" s="186"/>
      <c r="M84" s="118">
        <v>3000</v>
      </c>
      <c r="N84" s="186"/>
      <c r="O84" s="118"/>
      <c r="P84" s="118"/>
      <c r="Q84" s="118"/>
      <c r="R84" s="118"/>
      <c r="S84" s="118"/>
      <c r="T84" s="118"/>
      <c r="U84" s="118"/>
      <c r="V84" s="118"/>
      <c r="W84" s="118"/>
      <c r="X84" s="118"/>
    </row>
    <row r="85" s="110" customFormat="1" ht="20.25" customHeight="1" spans="1:24">
      <c r="A85" s="182" t="s">
        <v>70</v>
      </c>
      <c r="B85" s="182" t="s">
        <v>70</v>
      </c>
      <c r="C85" s="182" t="s">
        <v>290</v>
      </c>
      <c r="D85" s="182" t="s">
        <v>291</v>
      </c>
      <c r="E85" s="182" t="s">
        <v>101</v>
      </c>
      <c r="F85" s="182" t="s">
        <v>102</v>
      </c>
      <c r="G85" s="182" t="s">
        <v>232</v>
      </c>
      <c r="H85" s="182" t="s">
        <v>233</v>
      </c>
      <c r="I85" s="118">
        <v>40000</v>
      </c>
      <c r="J85" s="118">
        <v>40000</v>
      </c>
      <c r="K85" s="186"/>
      <c r="L85" s="186"/>
      <c r="M85" s="118">
        <v>40000</v>
      </c>
      <c r="N85" s="186"/>
      <c r="O85" s="118"/>
      <c r="P85" s="118"/>
      <c r="Q85" s="118"/>
      <c r="R85" s="118"/>
      <c r="S85" s="118"/>
      <c r="T85" s="118"/>
      <c r="U85" s="118"/>
      <c r="V85" s="118"/>
      <c r="W85" s="118"/>
      <c r="X85" s="118"/>
    </row>
    <row r="86" s="110" customFormat="1" ht="20.25" customHeight="1" spans="1:24">
      <c r="A86" s="182" t="s">
        <v>70</v>
      </c>
      <c r="B86" s="182" t="s">
        <v>70</v>
      </c>
      <c r="C86" s="182" t="s">
        <v>290</v>
      </c>
      <c r="D86" s="182" t="s">
        <v>291</v>
      </c>
      <c r="E86" s="182" t="s">
        <v>101</v>
      </c>
      <c r="F86" s="182" t="s">
        <v>102</v>
      </c>
      <c r="G86" s="182" t="s">
        <v>232</v>
      </c>
      <c r="H86" s="182" t="s">
        <v>233</v>
      </c>
      <c r="I86" s="118">
        <v>56400</v>
      </c>
      <c r="J86" s="118">
        <v>56400</v>
      </c>
      <c r="K86" s="186"/>
      <c r="L86" s="186"/>
      <c r="M86" s="118">
        <v>56400</v>
      </c>
      <c r="N86" s="186"/>
      <c r="O86" s="118"/>
      <c r="P86" s="118"/>
      <c r="Q86" s="118"/>
      <c r="R86" s="118"/>
      <c r="S86" s="118"/>
      <c r="T86" s="118"/>
      <c r="U86" s="118"/>
      <c r="V86" s="118"/>
      <c r="W86" s="118"/>
      <c r="X86" s="118"/>
    </row>
    <row r="87" s="110" customFormat="1" ht="20.25" customHeight="1" spans="1:24">
      <c r="A87" s="182" t="s">
        <v>70</v>
      </c>
      <c r="B87" s="182" t="s">
        <v>70</v>
      </c>
      <c r="C87" s="182" t="s">
        <v>290</v>
      </c>
      <c r="D87" s="182" t="s">
        <v>291</v>
      </c>
      <c r="E87" s="182" t="s">
        <v>107</v>
      </c>
      <c r="F87" s="182" t="s">
        <v>102</v>
      </c>
      <c r="G87" s="182" t="s">
        <v>232</v>
      </c>
      <c r="H87" s="182" t="s">
        <v>233</v>
      </c>
      <c r="I87" s="118">
        <v>574680</v>
      </c>
      <c r="J87" s="118">
        <v>574680</v>
      </c>
      <c r="K87" s="186"/>
      <c r="L87" s="186"/>
      <c r="M87" s="118">
        <v>574680</v>
      </c>
      <c r="N87" s="186"/>
      <c r="O87" s="118"/>
      <c r="P87" s="118"/>
      <c r="Q87" s="118"/>
      <c r="R87" s="118"/>
      <c r="S87" s="118"/>
      <c r="T87" s="118"/>
      <c r="U87" s="118"/>
      <c r="V87" s="118"/>
      <c r="W87" s="118"/>
      <c r="X87" s="118"/>
    </row>
    <row r="88" s="110" customFormat="1" ht="20.25" customHeight="1" spans="1:24">
      <c r="A88" s="182" t="s">
        <v>70</v>
      </c>
      <c r="B88" s="182" t="s">
        <v>70</v>
      </c>
      <c r="C88" s="182" t="s">
        <v>290</v>
      </c>
      <c r="D88" s="182" t="s">
        <v>291</v>
      </c>
      <c r="E88" s="182" t="s">
        <v>107</v>
      </c>
      <c r="F88" s="182" t="s">
        <v>102</v>
      </c>
      <c r="G88" s="182" t="s">
        <v>232</v>
      </c>
      <c r="H88" s="182" t="s">
        <v>233</v>
      </c>
      <c r="I88" s="118">
        <v>460000</v>
      </c>
      <c r="J88" s="118">
        <v>460000</v>
      </c>
      <c r="K88" s="186"/>
      <c r="L88" s="186"/>
      <c r="M88" s="118">
        <v>460000</v>
      </c>
      <c r="N88" s="186"/>
      <c r="O88" s="118"/>
      <c r="P88" s="118"/>
      <c r="Q88" s="118"/>
      <c r="R88" s="118"/>
      <c r="S88" s="118"/>
      <c r="T88" s="118"/>
      <c r="U88" s="118"/>
      <c r="V88" s="118"/>
      <c r="W88" s="118"/>
      <c r="X88" s="118"/>
    </row>
    <row r="89" s="110" customFormat="1" ht="20.25" customHeight="1" spans="1:24">
      <c r="A89" s="182" t="s">
        <v>70</v>
      </c>
      <c r="B89" s="182" t="s">
        <v>70</v>
      </c>
      <c r="C89" s="182" t="s">
        <v>290</v>
      </c>
      <c r="D89" s="182" t="s">
        <v>291</v>
      </c>
      <c r="E89" s="182" t="s">
        <v>149</v>
      </c>
      <c r="F89" s="182" t="s">
        <v>102</v>
      </c>
      <c r="G89" s="182" t="s">
        <v>232</v>
      </c>
      <c r="H89" s="182" t="s">
        <v>233</v>
      </c>
      <c r="I89" s="118">
        <v>120000</v>
      </c>
      <c r="J89" s="118">
        <v>120000</v>
      </c>
      <c r="K89" s="186"/>
      <c r="L89" s="186"/>
      <c r="M89" s="118">
        <v>120000</v>
      </c>
      <c r="N89" s="186"/>
      <c r="O89" s="118"/>
      <c r="P89" s="118"/>
      <c r="Q89" s="118"/>
      <c r="R89" s="118"/>
      <c r="S89" s="118"/>
      <c r="T89" s="118"/>
      <c r="U89" s="118"/>
      <c r="V89" s="118"/>
      <c r="W89" s="118"/>
      <c r="X89" s="118"/>
    </row>
    <row r="90" s="110" customFormat="1" ht="20.25" customHeight="1" spans="1:24">
      <c r="A90" s="182" t="s">
        <v>70</v>
      </c>
      <c r="B90" s="182" t="s">
        <v>70</v>
      </c>
      <c r="C90" s="182" t="s">
        <v>290</v>
      </c>
      <c r="D90" s="182" t="s">
        <v>291</v>
      </c>
      <c r="E90" s="182" t="s">
        <v>149</v>
      </c>
      <c r="F90" s="182" t="s">
        <v>102</v>
      </c>
      <c r="G90" s="182" t="s">
        <v>232</v>
      </c>
      <c r="H90" s="182" t="s">
        <v>233</v>
      </c>
      <c r="I90" s="118">
        <v>160560</v>
      </c>
      <c r="J90" s="118">
        <v>160560</v>
      </c>
      <c r="K90" s="186"/>
      <c r="L90" s="186"/>
      <c r="M90" s="118">
        <v>160560</v>
      </c>
      <c r="N90" s="186"/>
      <c r="O90" s="118"/>
      <c r="P90" s="118"/>
      <c r="Q90" s="118"/>
      <c r="R90" s="118"/>
      <c r="S90" s="118"/>
      <c r="T90" s="118"/>
      <c r="U90" s="118"/>
      <c r="V90" s="118"/>
      <c r="W90" s="118"/>
      <c r="X90" s="118"/>
    </row>
    <row r="91" s="110" customFormat="1" ht="20.25" customHeight="1" spans="1:24">
      <c r="A91" s="182" t="s">
        <v>70</v>
      </c>
      <c r="B91" s="182" t="s">
        <v>70</v>
      </c>
      <c r="C91" s="182" t="s">
        <v>292</v>
      </c>
      <c r="D91" s="182" t="s">
        <v>293</v>
      </c>
      <c r="E91" s="182" t="s">
        <v>107</v>
      </c>
      <c r="F91" s="182" t="s">
        <v>102</v>
      </c>
      <c r="G91" s="182" t="s">
        <v>232</v>
      </c>
      <c r="H91" s="182" t="s">
        <v>233</v>
      </c>
      <c r="I91" s="118">
        <v>860000</v>
      </c>
      <c r="J91" s="118">
        <v>860000</v>
      </c>
      <c r="K91" s="186"/>
      <c r="L91" s="186"/>
      <c r="M91" s="118">
        <v>860000</v>
      </c>
      <c r="N91" s="186"/>
      <c r="O91" s="118"/>
      <c r="P91" s="118"/>
      <c r="Q91" s="118"/>
      <c r="R91" s="118"/>
      <c r="S91" s="118"/>
      <c r="T91" s="118"/>
      <c r="U91" s="118"/>
      <c r="V91" s="118"/>
      <c r="W91" s="118"/>
      <c r="X91" s="118"/>
    </row>
    <row r="92" s="110" customFormat="1" ht="20.25" customHeight="1" spans="1:24">
      <c r="A92" s="182" t="s">
        <v>70</v>
      </c>
      <c r="B92" s="182" t="s">
        <v>70</v>
      </c>
      <c r="C92" s="182" t="s">
        <v>292</v>
      </c>
      <c r="D92" s="182" t="s">
        <v>293</v>
      </c>
      <c r="E92" s="182" t="s">
        <v>107</v>
      </c>
      <c r="F92" s="182" t="s">
        <v>102</v>
      </c>
      <c r="G92" s="182" t="s">
        <v>236</v>
      </c>
      <c r="H92" s="182" t="s">
        <v>237</v>
      </c>
      <c r="I92" s="118">
        <v>240000</v>
      </c>
      <c r="J92" s="118">
        <v>240000</v>
      </c>
      <c r="K92" s="186"/>
      <c r="L92" s="186"/>
      <c r="M92" s="118">
        <v>240000</v>
      </c>
      <c r="N92" s="186"/>
      <c r="O92" s="118"/>
      <c r="P92" s="118"/>
      <c r="Q92" s="118"/>
      <c r="R92" s="118"/>
      <c r="S92" s="118"/>
      <c r="T92" s="118"/>
      <c r="U92" s="118"/>
      <c r="V92" s="118"/>
      <c r="W92" s="118"/>
      <c r="X92" s="118"/>
    </row>
    <row r="93" s="110" customFormat="1" ht="20.25" customHeight="1" spans="1:24">
      <c r="A93" s="182" t="s">
        <v>70</v>
      </c>
      <c r="B93" s="182" t="s">
        <v>70</v>
      </c>
      <c r="C93" s="182" t="s">
        <v>292</v>
      </c>
      <c r="D93" s="182" t="s">
        <v>293</v>
      </c>
      <c r="E93" s="182" t="s">
        <v>107</v>
      </c>
      <c r="F93" s="182" t="s">
        <v>102</v>
      </c>
      <c r="G93" s="182" t="s">
        <v>236</v>
      </c>
      <c r="H93" s="182" t="s">
        <v>237</v>
      </c>
      <c r="I93" s="118">
        <v>210000</v>
      </c>
      <c r="J93" s="118">
        <v>210000</v>
      </c>
      <c r="K93" s="186"/>
      <c r="L93" s="186"/>
      <c r="M93" s="118">
        <v>210000</v>
      </c>
      <c r="N93" s="186"/>
      <c r="O93" s="118"/>
      <c r="P93" s="118"/>
      <c r="Q93" s="118"/>
      <c r="R93" s="118"/>
      <c r="S93" s="118"/>
      <c r="T93" s="118"/>
      <c r="U93" s="118"/>
      <c r="V93" s="118"/>
      <c r="W93" s="118"/>
      <c r="X93" s="118"/>
    </row>
    <row r="94" s="110" customFormat="1" ht="20.25" customHeight="1" spans="1:24">
      <c r="A94" s="182" t="s">
        <v>70</v>
      </c>
      <c r="B94" s="182" t="s">
        <v>70</v>
      </c>
      <c r="C94" s="182" t="s">
        <v>294</v>
      </c>
      <c r="D94" s="182" t="s">
        <v>295</v>
      </c>
      <c r="E94" s="182" t="s">
        <v>198</v>
      </c>
      <c r="F94" s="182" t="s">
        <v>118</v>
      </c>
      <c r="G94" s="182" t="s">
        <v>286</v>
      </c>
      <c r="H94" s="182" t="s">
        <v>287</v>
      </c>
      <c r="I94" s="118">
        <v>27840</v>
      </c>
      <c r="J94" s="118">
        <v>27840</v>
      </c>
      <c r="K94" s="186"/>
      <c r="L94" s="186"/>
      <c r="M94" s="118">
        <v>27840</v>
      </c>
      <c r="N94" s="186"/>
      <c r="O94" s="118"/>
      <c r="P94" s="118"/>
      <c r="Q94" s="118"/>
      <c r="R94" s="118"/>
      <c r="S94" s="118"/>
      <c r="T94" s="118"/>
      <c r="U94" s="118"/>
      <c r="V94" s="118"/>
      <c r="W94" s="118"/>
      <c r="X94" s="118"/>
    </row>
    <row r="95" s="110" customFormat="1" ht="20.25" customHeight="1" spans="1:24">
      <c r="A95" s="182" t="s">
        <v>70</v>
      </c>
      <c r="B95" s="182" t="s">
        <v>70</v>
      </c>
      <c r="C95" s="182" t="s">
        <v>296</v>
      </c>
      <c r="D95" s="182" t="s">
        <v>297</v>
      </c>
      <c r="E95" s="182" t="s">
        <v>198</v>
      </c>
      <c r="F95" s="182" t="s">
        <v>118</v>
      </c>
      <c r="G95" s="182" t="s">
        <v>264</v>
      </c>
      <c r="H95" s="182" t="s">
        <v>265</v>
      </c>
      <c r="I95" s="118">
        <v>210000</v>
      </c>
      <c r="J95" s="118">
        <v>210000</v>
      </c>
      <c r="K95" s="186"/>
      <c r="L95" s="186"/>
      <c r="M95" s="118">
        <v>210000</v>
      </c>
      <c r="N95" s="186"/>
      <c r="O95" s="118"/>
      <c r="P95" s="118"/>
      <c r="Q95" s="118"/>
      <c r="R95" s="118"/>
      <c r="S95" s="118"/>
      <c r="T95" s="118"/>
      <c r="U95" s="118"/>
      <c r="V95" s="118"/>
      <c r="W95" s="118"/>
      <c r="X95" s="118"/>
    </row>
    <row r="96" s="110" customFormat="1" ht="20.25" customHeight="1" spans="1:24">
      <c r="A96" s="182" t="s">
        <v>70</v>
      </c>
      <c r="B96" s="182" t="s">
        <v>70</v>
      </c>
      <c r="C96" s="182" t="s">
        <v>296</v>
      </c>
      <c r="D96" s="182" t="s">
        <v>297</v>
      </c>
      <c r="E96" s="182" t="s">
        <v>198</v>
      </c>
      <c r="F96" s="182" t="s">
        <v>118</v>
      </c>
      <c r="G96" s="182" t="s">
        <v>264</v>
      </c>
      <c r="H96" s="182" t="s">
        <v>265</v>
      </c>
      <c r="I96" s="118">
        <v>350000</v>
      </c>
      <c r="J96" s="118">
        <v>350000</v>
      </c>
      <c r="K96" s="186"/>
      <c r="L96" s="186"/>
      <c r="M96" s="118">
        <v>350000</v>
      </c>
      <c r="N96" s="186"/>
      <c r="O96" s="118"/>
      <c r="P96" s="118"/>
      <c r="Q96" s="118"/>
      <c r="R96" s="118"/>
      <c r="S96" s="118"/>
      <c r="T96" s="118"/>
      <c r="U96" s="118"/>
      <c r="V96" s="118"/>
      <c r="W96" s="118"/>
      <c r="X96" s="118"/>
    </row>
    <row r="97" s="110" customFormat="1" ht="20.25" customHeight="1" spans="1:24">
      <c r="A97" s="182" t="s">
        <v>70</v>
      </c>
      <c r="B97" s="182" t="s">
        <v>70</v>
      </c>
      <c r="C97" s="182" t="s">
        <v>296</v>
      </c>
      <c r="D97" s="182" t="s">
        <v>297</v>
      </c>
      <c r="E97" s="182" t="s">
        <v>198</v>
      </c>
      <c r="F97" s="182" t="s">
        <v>118</v>
      </c>
      <c r="G97" s="182" t="s">
        <v>264</v>
      </c>
      <c r="H97" s="182" t="s">
        <v>265</v>
      </c>
      <c r="I97" s="118">
        <v>350000</v>
      </c>
      <c r="J97" s="118">
        <v>350000</v>
      </c>
      <c r="K97" s="186"/>
      <c r="L97" s="186"/>
      <c r="M97" s="118">
        <v>350000</v>
      </c>
      <c r="N97" s="186"/>
      <c r="O97" s="118"/>
      <c r="P97" s="118"/>
      <c r="Q97" s="118"/>
      <c r="R97" s="118"/>
      <c r="S97" s="118"/>
      <c r="T97" s="118"/>
      <c r="U97" s="118"/>
      <c r="V97" s="118"/>
      <c r="W97" s="118"/>
      <c r="X97" s="118"/>
    </row>
    <row r="98" s="110" customFormat="1" ht="20.25" customHeight="1" spans="1:24">
      <c r="A98" s="182" t="s">
        <v>70</v>
      </c>
      <c r="B98" s="182" t="s">
        <v>70</v>
      </c>
      <c r="C98" s="182" t="s">
        <v>296</v>
      </c>
      <c r="D98" s="182" t="s">
        <v>297</v>
      </c>
      <c r="E98" s="182" t="s">
        <v>198</v>
      </c>
      <c r="F98" s="182" t="s">
        <v>118</v>
      </c>
      <c r="G98" s="182" t="s">
        <v>264</v>
      </c>
      <c r="H98" s="182" t="s">
        <v>265</v>
      </c>
      <c r="I98" s="118">
        <v>560000</v>
      </c>
      <c r="J98" s="118">
        <v>560000</v>
      </c>
      <c r="K98" s="186"/>
      <c r="L98" s="186"/>
      <c r="M98" s="118">
        <v>560000</v>
      </c>
      <c r="N98" s="186"/>
      <c r="O98" s="118"/>
      <c r="P98" s="118"/>
      <c r="Q98" s="118"/>
      <c r="R98" s="118"/>
      <c r="S98" s="118"/>
      <c r="T98" s="118"/>
      <c r="U98" s="118"/>
      <c r="V98" s="118"/>
      <c r="W98" s="118"/>
      <c r="X98" s="118"/>
    </row>
    <row r="99" s="110" customFormat="1" ht="20.25" customHeight="1" spans="1:24">
      <c r="A99" s="182" t="s">
        <v>70</v>
      </c>
      <c r="B99" s="182" t="s">
        <v>70</v>
      </c>
      <c r="C99" s="182" t="s">
        <v>296</v>
      </c>
      <c r="D99" s="182" t="s">
        <v>297</v>
      </c>
      <c r="E99" s="182" t="s">
        <v>198</v>
      </c>
      <c r="F99" s="182" t="s">
        <v>118</v>
      </c>
      <c r="G99" s="182" t="s">
        <v>278</v>
      </c>
      <c r="H99" s="182" t="s">
        <v>279</v>
      </c>
      <c r="I99" s="118">
        <v>115500</v>
      </c>
      <c r="J99" s="118">
        <v>115500</v>
      </c>
      <c r="K99" s="186"/>
      <c r="L99" s="186"/>
      <c r="M99" s="118">
        <v>115500</v>
      </c>
      <c r="N99" s="186"/>
      <c r="O99" s="118"/>
      <c r="P99" s="118"/>
      <c r="Q99" s="118"/>
      <c r="R99" s="118"/>
      <c r="S99" s="118"/>
      <c r="T99" s="118"/>
      <c r="U99" s="118"/>
      <c r="V99" s="118"/>
      <c r="W99" s="118"/>
      <c r="X99" s="118"/>
    </row>
    <row r="100" s="110" customFormat="1" ht="20.25" customHeight="1" spans="1:24">
      <c r="A100" s="182" t="s">
        <v>70</v>
      </c>
      <c r="B100" s="182" t="s">
        <v>70</v>
      </c>
      <c r="C100" s="182" t="s">
        <v>296</v>
      </c>
      <c r="D100" s="182" t="s">
        <v>297</v>
      </c>
      <c r="E100" s="182" t="s">
        <v>198</v>
      </c>
      <c r="F100" s="182" t="s">
        <v>118</v>
      </c>
      <c r="G100" s="182" t="s">
        <v>282</v>
      </c>
      <c r="H100" s="182" t="s">
        <v>283</v>
      </c>
      <c r="I100" s="118">
        <v>92400</v>
      </c>
      <c r="J100" s="118">
        <v>92400</v>
      </c>
      <c r="K100" s="186"/>
      <c r="L100" s="186"/>
      <c r="M100" s="118">
        <v>92400</v>
      </c>
      <c r="N100" s="186"/>
      <c r="O100" s="118"/>
      <c r="P100" s="118"/>
      <c r="Q100" s="118"/>
      <c r="R100" s="118"/>
      <c r="S100" s="118"/>
      <c r="T100" s="118"/>
      <c r="U100" s="118"/>
      <c r="V100" s="118"/>
      <c r="W100" s="118"/>
      <c r="X100" s="118"/>
    </row>
    <row r="101" s="110" customFormat="1" ht="20.25" customHeight="1" spans="1:24">
      <c r="A101" s="182" t="s">
        <v>70</v>
      </c>
      <c r="B101" s="182" t="s">
        <v>70</v>
      </c>
      <c r="C101" s="182" t="s">
        <v>298</v>
      </c>
      <c r="D101" s="182" t="s">
        <v>299</v>
      </c>
      <c r="E101" s="182" t="s">
        <v>108</v>
      </c>
      <c r="F101" s="182" t="s">
        <v>109</v>
      </c>
      <c r="G101" s="182" t="s">
        <v>300</v>
      </c>
      <c r="H101" s="182" t="s">
        <v>301</v>
      </c>
      <c r="I101" s="118">
        <v>604800</v>
      </c>
      <c r="J101" s="118">
        <v>604800</v>
      </c>
      <c r="K101" s="186"/>
      <c r="L101" s="186"/>
      <c r="M101" s="118">
        <v>604800</v>
      </c>
      <c r="N101" s="186"/>
      <c r="O101" s="118"/>
      <c r="P101" s="118"/>
      <c r="Q101" s="118"/>
      <c r="R101" s="118"/>
      <c r="S101" s="118"/>
      <c r="T101" s="118"/>
      <c r="U101" s="118"/>
      <c r="V101" s="118"/>
      <c r="W101" s="118"/>
      <c r="X101" s="118"/>
    </row>
    <row r="102" s="110" customFormat="1" ht="20.25" customHeight="1" spans="1:24">
      <c r="A102" s="182" t="s">
        <v>70</v>
      </c>
      <c r="B102" s="182" t="s">
        <v>70</v>
      </c>
      <c r="C102" s="182" t="s">
        <v>298</v>
      </c>
      <c r="D102" s="182" t="s">
        <v>299</v>
      </c>
      <c r="E102" s="182" t="s">
        <v>150</v>
      </c>
      <c r="F102" s="182" t="s">
        <v>151</v>
      </c>
      <c r="G102" s="182" t="s">
        <v>300</v>
      </c>
      <c r="H102" s="182" t="s">
        <v>301</v>
      </c>
      <c r="I102" s="118">
        <v>2683200</v>
      </c>
      <c r="J102" s="118">
        <v>2683200</v>
      </c>
      <c r="K102" s="186"/>
      <c r="L102" s="186"/>
      <c r="M102" s="118">
        <v>2683200</v>
      </c>
      <c r="N102" s="186"/>
      <c r="O102" s="118"/>
      <c r="P102" s="118"/>
      <c r="Q102" s="118"/>
      <c r="R102" s="118"/>
      <c r="S102" s="118"/>
      <c r="T102" s="118"/>
      <c r="U102" s="118"/>
      <c r="V102" s="118"/>
      <c r="W102" s="118"/>
      <c r="X102" s="118"/>
    </row>
    <row r="103" s="110" customFormat="1" ht="20.25" customHeight="1" spans="1:24">
      <c r="A103" s="182" t="s">
        <v>70</v>
      </c>
      <c r="B103" s="182" t="s">
        <v>70</v>
      </c>
      <c r="C103" s="182" t="s">
        <v>302</v>
      </c>
      <c r="D103" s="182" t="s">
        <v>303</v>
      </c>
      <c r="E103" s="182" t="s">
        <v>198</v>
      </c>
      <c r="F103" s="182" t="s">
        <v>118</v>
      </c>
      <c r="G103" s="182" t="s">
        <v>286</v>
      </c>
      <c r="H103" s="182" t="s">
        <v>287</v>
      </c>
      <c r="I103" s="118">
        <v>2367015.6</v>
      </c>
      <c r="J103" s="118">
        <v>2367015.6</v>
      </c>
      <c r="K103" s="186"/>
      <c r="L103" s="186"/>
      <c r="M103" s="118">
        <v>2367015.6</v>
      </c>
      <c r="N103" s="186"/>
      <c r="O103" s="118"/>
      <c r="P103" s="118"/>
      <c r="Q103" s="118"/>
      <c r="R103" s="118"/>
      <c r="S103" s="118"/>
      <c r="T103" s="118"/>
      <c r="U103" s="118"/>
      <c r="V103" s="118"/>
      <c r="W103" s="118"/>
      <c r="X103" s="118"/>
    </row>
    <row r="104" s="110" customFormat="1" ht="20.25" customHeight="1" spans="1:24">
      <c r="A104" s="182" t="s">
        <v>70</v>
      </c>
      <c r="B104" s="182" t="s">
        <v>70</v>
      </c>
      <c r="C104" s="182" t="s">
        <v>302</v>
      </c>
      <c r="D104" s="182" t="s">
        <v>303</v>
      </c>
      <c r="E104" s="182" t="s">
        <v>198</v>
      </c>
      <c r="F104" s="182" t="s">
        <v>118</v>
      </c>
      <c r="G104" s="182" t="s">
        <v>286</v>
      </c>
      <c r="H104" s="182" t="s">
        <v>287</v>
      </c>
      <c r="I104" s="118">
        <v>2561522.76</v>
      </c>
      <c r="J104" s="118">
        <v>2561522.76</v>
      </c>
      <c r="K104" s="186"/>
      <c r="L104" s="186"/>
      <c r="M104" s="118">
        <v>2561522.76</v>
      </c>
      <c r="N104" s="186"/>
      <c r="O104" s="118"/>
      <c r="P104" s="118"/>
      <c r="Q104" s="118"/>
      <c r="R104" s="118"/>
      <c r="S104" s="118"/>
      <c r="T104" s="118"/>
      <c r="U104" s="118"/>
      <c r="V104" s="118"/>
      <c r="W104" s="118"/>
      <c r="X104" s="118"/>
    </row>
    <row r="105" s="110" customFormat="1" ht="20.25" customHeight="1" spans="1:24">
      <c r="A105" s="182" t="s">
        <v>70</v>
      </c>
      <c r="B105" s="182" t="s">
        <v>70</v>
      </c>
      <c r="C105" s="182" t="s">
        <v>302</v>
      </c>
      <c r="D105" s="182" t="s">
        <v>303</v>
      </c>
      <c r="E105" s="182" t="s">
        <v>198</v>
      </c>
      <c r="F105" s="182" t="s">
        <v>118</v>
      </c>
      <c r="G105" s="182" t="s">
        <v>286</v>
      </c>
      <c r="H105" s="182" t="s">
        <v>287</v>
      </c>
      <c r="I105" s="118">
        <v>621865.44</v>
      </c>
      <c r="J105" s="118">
        <v>621865.44</v>
      </c>
      <c r="K105" s="186"/>
      <c r="L105" s="186"/>
      <c r="M105" s="118">
        <v>621865.44</v>
      </c>
      <c r="N105" s="186"/>
      <c r="O105" s="118"/>
      <c r="P105" s="118"/>
      <c r="Q105" s="118"/>
      <c r="R105" s="118"/>
      <c r="S105" s="118"/>
      <c r="T105" s="118"/>
      <c r="U105" s="118"/>
      <c r="V105" s="118"/>
      <c r="W105" s="118"/>
      <c r="X105" s="118"/>
    </row>
    <row r="106" s="110" customFormat="1" ht="17.25" customHeight="1" spans="1:24">
      <c r="A106" s="161" t="s">
        <v>199</v>
      </c>
      <c r="B106" s="162"/>
      <c r="C106" s="188"/>
      <c r="D106" s="188"/>
      <c r="E106" s="188"/>
      <c r="F106" s="188"/>
      <c r="G106" s="188"/>
      <c r="H106" s="189"/>
      <c r="I106" s="118">
        <v>24842760.36</v>
      </c>
      <c r="J106" s="118">
        <v>24842760.36</v>
      </c>
      <c r="K106" s="118"/>
      <c r="L106" s="118"/>
      <c r="M106" s="118">
        <v>24842760.36</v>
      </c>
      <c r="N106" s="118"/>
      <c r="O106" s="118"/>
      <c r="P106" s="118"/>
      <c r="Q106" s="118"/>
      <c r="R106" s="118"/>
      <c r="S106" s="118"/>
      <c r="T106" s="118"/>
      <c r="U106" s="118"/>
      <c r="V106" s="118"/>
      <c r="W106" s="118"/>
      <c r="X106" s="118"/>
    </row>
  </sheetData>
  <mergeCells count="31">
    <mergeCell ref="A3:X3"/>
    <mergeCell ref="A4:H4"/>
    <mergeCell ref="I5:X5"/>
    <mergeCell ref="J6:N6"/>
    <mergeCell ref="O6:Q6"/>
    <mergeCell ref="S6:X6"/>
    <mergeCell ref="A106:H10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topLeftCell="B1" workbookViewId="0">
      <pane ySplit="1" topLeftCell="A2" activePane="bottomLeft" state="frozen"/>
      <selection/>
      <selection pane="bottomLeft" activeCell="I19" sqref="I19"/>
    </sheetView>
  </sheetViews>
  <sheetFormatPr defaultColWidth="9.13636363636364" defaultRowHeight="14.25" customHeight="1"/>
  <cols>
    <col min="1" max="1" width="21.3363636363636" style="145" customWidth="1"/>
    <col min="2" max="2" width="23.7818181818182" style="145" customWidth="1"/>
    <col min="3" max="3" width="32.8545454545455" style="145" customWidth="1"/>
    <col min="4" max="4" width="41.1090909090909" style="145" customWidth="1"/>
    <col min="5" max="5" width="11.1363636363636" style="145" customWidth="1"/>
    <col min="6" max="6" width="38.2181818181818" style="145" customWidth="1"/>
    <col min="7" max="7" width="9.85454545454546" style="145" customWidth="1"/>
    <col min="8" max="8" width="17.7090909090909" style="145" customWidth="1"/>
    <col min="9" max="13" width="20" style="145" customWidth="1"/>
    <col min="14" max="14" width="12.2909090909091" style="145" customWidth="1"/>
    <col min="15" max="15" width="12.7" style="145" customWidth="1"/>
    <col min="16" max="16" width="11.1363636363636" style="145" customWidth="1"/>
    <col min="17" max="21" width="19.8545454545455" style="145" customWidth="1"/>
    <col min="22" max="22" width="20" style="145" customWidth="1"/>
    <col min="23" max="23" width="19.8545454545455" style="145" customWidth="1"/>
    <col min="24" max="16384" width="9.13636363636364" style="145"/>
  </cols>
  <sheetData>
    <row r="1" customHeight="1" spans="1:23">
      <c r="A1" s="146"/>
      <c r="B1" s="146"/>
      <c r="C1" s="146"/>
      <c r="D1" s="146"/>
      <c r="E1" s="146"/>
      <c r="F1" s="146"/>
      <c r="G1" s="146"/>
      <c r="H1" s="146"/>
      <c r="I1" s="146"/>
      <c r="J1" s="146"/>
      <c r="K1" s="146"/>
      <c r="L1" s="146"/>
      <c r="M1" s="146"/>
      <c r="N1" s="146"/>
      <c r="O1" s="146"/>
      <c r="P1" s="146"/>
      <c r="Q1" s="146"/>
      <c r="R1" s="146"/>
      <c r="S1" s="146"/>
      <c r="T1" s="146"/>
      <c r="U1" s="146"/>
      <c r="V1" s="146"/>
      <c r="W1" s="146"/>
    </row>
    <row r="2" ht="13.5" customHeight="1" spans="2:23">
      <c r="B2" s="147"/>
      <c r="E2" s="148"/>
      <c r="F2" s="148"/>
      <c r="G2" s="148"/>
      <c r="H2" s="148"/>
      <c r="U2" s="147"/>
      <c r="W2" s="175" t="s">
        <v>304</v>
      </c>
    </row>
    <row r="3" ht="46.5" customHeight="1" spans="1:23">
      <c r="A3" s="149" t="str">
        <f>"2025"&amp;"年部门项目支出预算表"</f>
        <v>2025年部门项目支出预算表</v>
      </c>
      <c r="B3" s="149"/>
      <c r="C3" s="149"/>
      <c r="D3" s="149"/>
      <c r="E3" s="149"/>
      <c r="F3" s="149"/>
      <c r="G3" s="149"/>
      <c r="H3" s="149"/>
      <c r="I3" s="149"/>
      <c r="J3" s="149"/>
      <c r="K3" s="149"/>
      <c r="L3" s="149"/>
      <c r="M3" s="149"/>
      <c r="N3" s="149"/>
      <c r="O3" s="149"/>
      <c r="P3" s="149"/>
      <c r="Q3" s="149"/>
      <c r="R3" s="149"/>
      <c r="S3" s="149"/>
      <c r="T3" s="149"/>
      <c r="U3" s="149"/>
      <c r="V3" s="149"/>
      <c r="W3" s="149"/>
    </row>
    <row r="4" ht="13.5" customHeight="1" spans="1:23">
      <c r="A4" s="124" t="s">
        <v>1</v>
      </c>
      <c r="B4" s="150"/>
      <c r="C4" s="150"/>
      <c r="D4" s="150"/>
      <c r="E4" s="150"/>
      <c r="F4" s="150"/>
      <c r="G4" s="150"/>
      <c r="H4" s="150"/>
      <c r="I4" s="164"/>
      <c r="J4" s="164"/>
      <c r="K4" s="164"/>
      <c r="L4" s="164"/>
      <c r="M4" s="164"/>
      <c r="N4" s="164"/>
      <c r="O4" s="164"/>
      <c r="P4" s="164"/>
      <c r="Q4" s="164"/>
      <c r="U4" s="147"/>
      <c r="W4" s="176" t="s">
        <v>2</v>
      </c>
    </row>
    <row r="5" ht="21.75" customHeight="1" spans="1:23">
      <c r="A5" s="151" t="s">
        <v>305</v>
      </c>
      <c r="B5" s="152" t="s">
        <v>210</v>
      </c>
      <c r="C5" s="151" t="s">
        <v>211</v>
      </c>
      <c r="D5" s="151" t="s">
        <v>306</v>
      </c>
      <c r="E5" s="152" t="s">
        <v>212</v>
      </c>
      <c r="F5" s="152" t="s">
        <v>213</v>
      </c>
      <c r="G5" s="152" t="s">
        <v>307</v>
      </c>
      <c r="H5" s="152" t="s">
        <v>308</v>
      </c>
      <c r="I5" s="165" t="s">
        <v>56</v>
      </c>
      <c r="J5" s="166" t="s">
        <v>309</v>
      </c>
      <c r="K5" s="167"/>
      <c r="L5" s="167"/>
      <c r="M5" s="168"/>
      <c r="N5" s="166" t="s">
        <v>218</v>
      </c>
      <c r="O5" s="167"/>
      <c r="P5" s="168"/>
      <c r="Q5" s="152" t="s">
        <v>62</v>
      </c>
      <c r="R5" s="166" t="s">
        <v>63</v>
      </c>
      <c r="S5" s="167"/>
      <c r="T5" s="167"/>
      <c r="U5" s="167"/>
      <c r="V5" s="167"/>
      <c r="W5" s="168"/>
    </row>
    <row r="6" ht="21.75" customHeight="1" spans="1:23">
      <c r="A6" s="153"/>
      <c r="B6" s="154"/>
      <c r="C6" s="153"/>
      <c r="D6" s="153"/>
      <c r="E6" s="155"/>
      <c r="F6" s="155"/>
      <c r="G6" s="155"/>
      <c r="H6" s="155"/>
      <c r="I6" s="154"/>
      <c r="J6" s="169" t="s">
        <v>59</v>
      </c>
      <c r="K6" s="170"/>
      <c r="L6" s="152" t="s">
        <v>60</v>
      </c>
      <c r="M6" s="152" t="s">
        <v>61</v>
      </c>
      <c r="N6" s="152" t="s">
        <v>59</v>
      </c>
      <c r="O6" s="152" t="s">
        <v>60</v>
      </c>
      <c r="P6" s="152" t="s">
        <v>61</v>
      </c>
      <c r="Q6" s="155"/>
      <c r="R6" s="152" t="s">
        <v>58</v>
      </c>
      <c r="S6" s="152" t="s">
        <v>65</v>
      </c>
      <c r="T6" s="152" t="s">
        <v>224</v>
      </c>
      <c r="U6" s="152" t="s">
        <v>67</v>
      </c>
      <c r="V6" s="152" t="s">
        <v>68</v>
      </c>
      <c r="W6" s="152" t="s">
        <v>69</v>
      </c>
    </row>
    <row r="7" ht="21" customHeight="1" spans="1:23">
      <c r="A7" s="154"/>
      <c r="B7" s="154"/>
      <c r="C7" s="154"/>
      <c r="D7" s="154"/>
      <c r="E7" s="154"/>
      <c r="F7" s="154"/>
      <c r="G7" s="154"/>
      <c r="H7" s="154"/>
      <c r="I7" s="154"/>
      <c r="J7" s="171" t="s">
        <v>58</v>
      </c>
      <c r="K7" s="172"/>
      <c r="L7" s="154"/>
      <c r="M7" s="154"/>
      <c r="N7" s="154"/>
      <c r="O7" s="154"/>
      <c r="P7" s="154"/>
      <c r="Q7" s="154"/>
      <c r="R7" s="154"/>
      <c r="S7" s="154"/>
      <c r="T7" s="154"/>
      <c r="U7" s="154"/>
      <c r="V7" s="154"/>
      <c r="W7" s="154"/>
    </row>
    <row r="8" ht="39.75" customHeight="1" spans="1:23">
      <c r="A8" s="156"/>
      <c r="B8" s="157"/>
      <c r="C8" s="156"/>
      <c r="D8" s="156"/>
      <c r="E8" s="158"/>
      <c r="F8" s="158"/>
      <c r="G8" s="158"/>
      <c r="H8" s="158"/>
      <c r="I8" s="157"/>
      <c r="J8" s="173" t="s">
        <v>58</v>
      </c>
      <c r="K8" s="173" t="s">
        <v>310</v>
      </c>
      <c r="L8" s="158"/>
      <c r="M8" s="158"/>
      <c r="N8" s="158"/>
      <c r="O8" s="158"/>
      <c r="P8" s="158"/>
      <c r="Q8" s="158"/>
      <c r="R8" s="158"/>
      <c r="S8" s="158"/>
      <c r="T8" s="158"/>
      <c r="U8" s="157"/>
      <c r="V8" s="158"/>
      <c r="W8" s="158"/>
    </row>
    <row r="9" ht="21" customHeight="1" spans="1:23">
      <c r="A9" s="159">
        <v>1</v>
      </c>
      <c r="B9" s="159">
        <v>2</v>
      </c>
      <c r="C9" s="159">
        <v>3</v>
      </c>
      <c r="D9" s="159">
        <v>4</v>
      </c>
      <c r="E9" s="159">
        <v>5</v>
      </c>
      <c r="F9" s="159">
        <v>6</v>
      </c>
      <c r="G9" s="159">
        <v>7</v>
      </c>
      <c r="H9" s="159">
        <v>8</v>
      </c>
      <c r="I9" s="159">
        <v>9</v>
      </c>
      <c r="J9" s="159">
        <v>10</v>
      </c>
      <c r="K9" s="159">
        <v>11</v>
      </c>
      <c r="L9" s="174">
        <v>12</v>
      </c>
      <c r="M9" s="174">
        <v>13</v>
      </c>
      <c r="N9" s="174">
        <v>14</v>
      </c>
      <c r="O9" s="174">
        <v>15</v>
      </c>
      <c r="P9" s="174">
        <v>16</v>
      </c>
      <c r="Q9" s="174">
        <v>17</v>
      </c>
      <c r="R9" s="174">
        <v>18</v>
      </c>
      <c r="S9" s="174">
        <v>19</v>
      </c>
      <c r="T9" s="174">
        <v>20</v>
      </c>
      <c r="U9" s="159">
        <v>21</v>
      </c>
      <c r="V9" s="174">
        <v>22</v>
      </c>
      <c r="W9" s="159">
        <v>23</v>
      </c>
    </row>
    <row r="10" s="110" customFormat="1" ht="21.75" customHeight="1" spans="1:23">
      <c r="A10" s="160" t="s">
        <v>311</v>
      </c>
      <c r="B10" s="160" t="s">
        <v>312</v>
      </c>
      <c r="C10" s="160" t="s">
        <v>313</v>
      </c>
      <c r="D10" s="160" t="s">
        <v>70</v>
      </c>
      <c r="E10" s="160" t="s">
        <v>133</v>
      </c>
      <c r="F10" s="160" t="s">
        <v>134</v>
      </c>
      <c r="G10" s="160" t="s">
        <v>314</v>
      </c>
      <c r="H10" s="160" t="s">
        <v>315</v>
      </c>
      <c r="I10" s="118">
        <v>30000</v>
      </c>
      <c r="J10" s="118">
        <v>30000</v>
      </c>
      <c r="K10" s="118">
        <v>30000</v>
      </c>
      <c r="L10" s="118"/>
      <c r="M10" s="118"/>
      <c r="N10" s="118"/>
      <c r="O10" s="118"/>
      <c r="P10" s="118"/>
      <c r="Q10" s="118"/>
      <c r="R10" s="118"/>
      <c r="S10" s="118"/>
      <c r="T10" s="118"/>
      <c r="U10" s="118"/>
      <c r="V10" s="118"/>
      <c r="W10" s="118"/>
    </row>
    <row r="11" s="110" customFormat="1" ht="21.75" customHeight="1" spans="1:23">
      <c r="A11" s="160" t="s">
        <v>316</v>
      </c>
      <c r="B11" s="160" t="s">
        <v>317</v>
      </c>
      <c r="C11" s="160" t="s">
        <v>318</v>
      </c>
      <c r="D11" s="160" t="s">
        <v>70</v>
      </c>
      <c r="E11" s="160" t="s">
        <v>114</v>
      </c>
      <c r="F11" s="160" t="s">
        <v>115</v>
      </c>
      <c r="G11" s="160" t="s">
        <v>264</v>
      </c>
      <c r="H11" s="160" t="s">
        <v>265</v>
      </c>
      <c r="I11" s="118">
        <v>120000</v>
      </c>
      <c r="J11" s="118">
        <v>120000</v>
      </c>
      <c r="K11" s="118">
        <v>120000</v>
      </c>
      <c r="L11" s="118"/>
      <c r="M11" s="118"/>
      <c r="N11" s="118"/>
      <c r="O11" s="118"/>
      <c r="P11" s="118"/>
      <c r="Q11" s="118"/>
      <c r="R11" s="118"/>
      <c r="S11" s="118"/>
      <c r="T11" s="118"/>
      <c r="U11" s="118"/>
      <c r="V11" s="118"/>
      <c r="W11" s="118"/>
    </row>
    <row r="12" s="110" customFormat="1" ht="21.75" customHeight="1" spans="1:23">
      <c r="A12" s="160" t="s">
        <v>316</v>
      </c>
      <c r="B12" s="160" t="s">
        <v>319</v>
      </c>
      <c r="C12" s="160" t="s">
        <v>320</v>
      </c>
      <c r="D12" s="160" t="s">
        <v>70</v>
      </c>
      <c r="E12" s="160" t="s">
        <v>110</v>
      </c>
      <c r="F12" s="160" t="s">
        <v>111</v>
      </c>
      <c r="G12" s="160" t="s">
        <v>282</v>
      </c>
      <c r="H12" s="160" t="s">
        <v>283</v>
      </c>
      <c r="I12" s="118">
        <v>419328</v>
      </c>
      <c r="J12" s="118">
        <v>419328</v>
      </c>
      <c r="K12" s="118">
        <v>419328</v>
      </c>
      <c r="L12" s="118"/>
      <c r="M12" s="118"/>
      <c r="N12" s="118"/>
      <c r="O12" s="118"/>
      <c r="P12" s="118"/>
      <c r="Q12" s="118"/>
      <c r="R12" s="118"/>
      <c r="S12" s="118"/>
      <c r="T12" s="118"/>
      <c r="U12" s="118"/>
      <c r="V12" s="118"/>
      <c r="W12" s="118"/>
    </row>
    <row r="13" s="110" customFormat="1" ht="21.75" customHeight="1" spans="1:23">
      <c r="A13" s="160" t="s">
        <v>316</v>
      </c>
      <c r="B13" s="160" t="s">
        <v>321</v>
      </c>
      <c r="C13" s="160" t="s">
        <v>322</v>
      </c>
      <c r="D13" s="160" t="s">
        <v>70</v>
      </c>
      <c r="E13" s="160" t="s">
        <v>198</v>
      </c>
      <c r="F13" s="160" t="s">
        <v>118</v>
      </c>
      <c r="G13" s="160" t="s">
        <v>323</v>
      </c>
      <c r="H13" s="160" t="s">
        <v>324</v>
      </c>
      <c r="I13" s="118">
        <v>514758</v>
      </c>
      <c r="J13" s="118">
        <v>514758</v>
      </c>
      <c r="K13" s="118">
        <v>514758</v>
      </c>
      <c r="L13" s="118"/>
      <c r="M13" s="118"/>
      <c r="N13" s="118"/>
      <c r="O13" s="118"/>
      <c r="P13" s="118"/>
      <c r="Q13" s="118"/>
      <c r="R13" s="118"/>
      <c r="S13" s="118"/>
      <c r="T13" s="118"/>
      <c r="U13" s="118"/>
      <c r="V13" s="118"/>
      <c r="W13" s="118"/>
    </row>
    <row r="14" s="110" customFormat="1" ht="21.75" customHeight="1" spans="1:23">
      <c r="A14" s="160" t="s">
        <v>325</v>
      </c>
      <c r="B14" s="160" t="s">
        <v>326</v>
      </c>
      <c r="C14" s="160" t="s">
        <v>327</v>
      </c>
      <c r="D14" s="160" t="s">
        <v>70</v>
      </c>
      <c r="E14" s="160" t="s">
        <v>152</v>
      </c>
      <c r="F14" s="160" t="s">
        <v>153</v>
      </c>
      <c r="G14" s="160" t="s">
        <v>264</v>
      </c>
      <c r="H14" s="160" t="s">
        <v>265</v>
      </c>
      <c r="I14" s="118">
        <v>24500</v>
      </c>
      <c r="J14" s="118">
        <v>24500</v>
      </c>
      <c r="K14" s="118">
        <v>24500</v>
      </c>
      <c r="L14" s="118"/>
      <c r="M14" s="118"/>
      <c r="N14" s="118"/>
      <c r="O14" s="118"/>
      <c r="P14" s="118"/>
      <c r="Q14" s="118"/>
      <c r="R14" s="118"/>
      <c r="S14" s="118"/>
      <c r="T14" s="118"/>
      <c r="U14" s="118"/>
      <c r="V14" s="118"/>
      <c r="W14" s="118"/>
    </row>
    <row r="15" s="110" customFormat="1" ht="21.75" customHeight="1" spans="1:23">
      <c r="A15" s="160" t="s">
        <v>325</v>
      </c>
      <c r="B15" s="160" t="s">
        <v>328</v>
      </c>
      <c r="C15" s="160" t="s">
        <v>329</v>
      </c>
      <c r="D15" s="160" t="s">
        <v>70</v>
      </c>
      <c r="E15" s="160" t="s">
        <v>150</v>
      </c>
      <c r="F15" s="160" t="s">
        <v>151</v>
      </c>
      <c r="G15" s="160" t="s">
        <v>264</v>
      </c>
      <c r="H15" s="160" t="s">
        <v>265</v>
      </c>
      <c r="I15" s="118">
        <v>250000</v>
      </c>
      <c r="J15" s="118">
        <v>250000</v>
      </c>
      <c r="K15" s="118">
        <v>250000</v>
      </c>
      <c r="L15" s="118"/>
      <c r="M15" s="118"/>
      <c r="N15" s="118"/>
      <c r="O15" s="118"/>
      <c r="P15" s="118"/>
      <c r="Q15" s="118"/>
      <c r="R15" s="118"/>
      <c r="S15" s="118"/>
      <c r="T15" s="118"/>
      <c r="U15" s="118"/>
      <c r="V15" s="118"/>
      <c r="W15" s="118"/>
    </row>
    <row r="16" s="110" customFormat="1" ht="21.75" customHeight="1" spans="1:23">
      <c r="A16" s="160" t="s">
        <v>325</v>
      </c>
      <c r="B16" s="160" t="s">
        <v>330</v>
      </c>
      <c r="C16" s="160" t="s">
        <v>331</v>
      </c>
      <c r="D16" s="160" t="s">
        <v>70</v>
      </c>
      <c r="E16" s="160" t="s">
        <v>152</v>
      </c>
      <c r="F16" s="160" t="s">
        <v>153</v>
      </c>
      <c r="G16" s="160" t="s">
        <v>264</v>
      </c>
      <c r="H16" s="160" t="s">
        <v>265</v>
      </c>
      <c r="I16" s="118">
        <v>405000</v>
      </c>
      <c r="J16" s="118">
        <v>405000</v>
      </c>
      <c r="K16" s="118">
        <v>405000</v>
      </c>
      <c r="L16" s="118"/>
      <c r="M16" s="118"/>
      <c r="N16" s="118"/>
      <c r="O16" s="118"/>
      <c r="P16" s="118"/>
      <c r="Q16" s="118"/>
      <c r="R16" s="118"/>
      <c r="S16" s="118"/>
      <c r="T16" s="118"/>
      <c r="U16" s="118"/>
      <c r="V16" s="118"/>
      <c r="W16" s="118"/>
    </row>
    <row r="17" s="110" customFormat="1" ht="21.75" customHeight="1" spans="1:23">
      <c r="A17" s="160" t="s">
        <v>325</v>
      </c>
      <c r="B17" s="160" t="s">
        <v>332</v>
      </c>
      <c r="C17" s="160" t="s">
        <v>333</v>
      </c>
      <c r="D17" s="160" t="s">
        <v>70</v>
      </c>
      <c r="E17" s="160" t="s">
        <v>152</v>
      </c>
      <c r="F17" s="160" t="s">
        <v>153</v>
      </c>
      <c r="G17" s="160" t="s">
        <v>264</v>
      </c>
      <c r="H17" s="160" t="s">
        <v>265</v>
      </c>
      <c r="I17" s="118">
        <v>483750</v>
      </c>
      <c r="J17" s="118">
        <v>483750</v>
      </c>
      <c r="K17" s="118">
        <v>483750</v>
      </c>
      <c r="L17" s="118"/>
      <c r="M17" s="118"/>
      <c r="N17" s="118"/>
      <c r="O17" s="118"/>
      <c r="P17" s="118"/>
      <c r="Q17" s="118"/>
      <c r="R17" s="118"/>
      <c r="S17" s="118"/>
      <c r="T17" s="118"/>
      <c r="U17" s="118"/>
      <c r="V17" s="118"/>
      <c r="W17" s="118"/>
    </row>
    <row r="18" s="110" customFormat="1" ht="21.75" customHeight="1" spans="1:23">
      <c r="A18" s="160" t="s">
        <v>334</v>
      </c>
      <c r="B18" s="160" t="s">
        <v>335</v>
      </c>
      <c r="C18" s="160" t="s">
        <v>336</v>
      </c>
      <c r="D18" s="160" t="s">
        <v>70</v>
      </c>
      <c r="E18" s="160" t="s">
        <v>108</v>
      </c>
      <c r="F18" s="160" t="s">
        <v>109</v>
      </c>
      <c r="G18" s="160" t="s">
        <v>264</v>
      </c>
      <c r="H18" s="160" t="s">
        <v>265</v>
      </c>
      <c r="I18" s="118">
        <v>1136750</v>
      </c>
      <c r="J18" s="118">
        <v>1136750</v>
      </c>
      <c r="K18" s="118">
        <v>1136750</v>
      </c>
      <c r="L18" s="118"/>
      <c r="M18" s="118"/>
      <c r="N18" s="118"/>
      <c r="O18" s="118"/>
      <c r="P18" s="118"/>
      <c r="Q18" s="118"/>
      <c r="R18" s="118"/>
      <c r="S18" s="118"/>
      <c r="T18" s="118"/>
      <c r="U18" s="118"/>
      <c r="V18" s="118"/>
      <c r="W18" s="118"/>
    </row>
    <row r="19" s="110" customFormat="1" ht="21.75" customHeight="1" spans="1:23">
      <c r="A19" s="160" t="s">
        <v>334</v>
      </c>
      <c r="B19" s="160" t="s">
        <v>337</v>
      </c>
      <c r="C19" s="160" t="s">
        <v>338</v>
      </c>
      <c r="D19" s="160" t="s">
        <v>70</v>
      </c>
      <c r="E19" s="160" t="s">
        <v>198</v>
      </c>
      <c r="F19" s="160" t="s">
        <v>118</v>
      </c>
      <c r="G19" s="160" t="s">
        <v>339</v>
      </c>
      <c r="H19" s="160" t="s">
        <v>340</v>
      </c>
      <c r="I19" s="118">
        <v>63792</v>
      </c>
      <c r="J19" s="118">
        <v>63792</v>
      </c>
      <c r="K19" s="118">
        <v>63792</v>
      </c>
      <c r="L19" s="118"/>
      <c r="M19" s="118"/>
      <c r="N19" s="118"/>
      <c r="O19" s="118"/>
      <c r="P19" s="118"/>
      <c r="Q19" s="118"/>
      <c r="R19" s="118"/>
      <c r="S19" s="118"/>
      <c r="T19" s="118"/>
      <c r="U19" s="118"/>
      <c r="V19" s="118"/>
      <c r="W19" s="118"/>
    </row>
    <row r="20" s="110" customFormat="1" ht="18.75" customHeight="1" spans="1:23">
      <c r="A20" s="161" t="s">
        <v>199</v>
      </c>
      <c r="B20" s="162"/>
      <c r="C20" s="162"/>
      <c r="D20" s="162"/>
      <c r="E20" s="162"/>
      <c r="F20" s="162"/>
      <c r="G20" s="162"/>
      <c r="H20" s="163"/>
      <c r="I20" s="118">
        <v>3447878</v>
      </c>
      <c r="J20" s="118">
        <v>3447878</v>
      </c>
      <c r="K20" s="118">
        <v>3447878</v>
      </c>
      <c r="L20" s="118"/>
      <c r="M20" s="118"/>
      <c r="N20" s="118"/>
      <c r="O20" s="118"/>
      <c r="P20" s="118"/>
      <c r="Q20" s="118"/>
      <c r="R20" s="118"/>
      <c r="S20" s="118"/>
      <c r="T20" s="118"/>
      <c r="U20" s="118"/>
      <c r="V20" s="118"/>
      <c r="W20" s="118"/>
    </row>
  </sheetData>
  <mergeCells count="28">
    <mergeCell ref="A3:W3"/>
    <mergeCell ref="A4:H4"/>
    <mergeCell ref="J5:M5"/>
    <mergeCell ref="N5:P5"/>
    <mergeCell ref="R5:W5"/>
    <mergeCell ref="A20:H2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9"/>
  <sheetViews>
    <sheetView showZeros="0" tabSelected="1" workbookViewId="0">
      <pane ySplit="1" topLeftCell="A21" activePane="bottomLeft" state="frozen"/>
      <selection/>
      <selection pane="bottomLeft" activeCell="B21" sqref="B21:B30"/>
    </sheetView>
  </sheetViews>
  <sheetFormatPr defaultColWidth="9.13636363636364" defaultRowHeight="12" customHeight="1"/>
  <cols>
    <col min="1" max="1" width="34.2909090909091" customWidth="1"/>
    <col min="2" max="2" width="29" customWidth="1"/>
    <col min="3" max="5" width="23.5727272727273" customWidth="1"/>
    <col min="6" max="6" width="11.2909090909091" customWidth="1"/>
    <col min="7" max="7" width="25.1363636363636" customWidth="1"/>
    <col min="8" max="8" width="15.5727272727273" customWidth="1"/>
    <col min="9" max="9" width="13.4272727272727" customWidth="1"/>
    <col min="10" max="10" width="18.8545454545455" customWidth="1"/>
  </cols>
  <sheetData>
    <row r="1" customHeight="1" spans="1:10">
      <c r="A1" s="1"/>
      <c r="B1" s="1"/>
      <c r="C1" s="1"/>
      <c r="D1" s="1"/>
      <c r="E1" s="1"/>
      <c r="F1" s="1"/>
      <c r="G1" s="1"/>
      <c r="H1" s="1"/>
      <c r="I1" s="1"/>
      <c r="J1" s="1"/>
    </row>
    <row r="2" ht="18" customHeight="1" spans="10:10">
      <c r="J2" s="3" t="s">
        <v>341</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
        <v>1</v>
      </c>
    </row>
    <row r="5" ht="44.25" customHeight="1" spans="1:10">
      <c r="A5" s="66" t="s">
        <v>211</v>
      </c>
      <c r="B5" s="66" t="s">
        <v>342</v>
      </c>
      <c r="C5" s="66" t="s">
        <v>343</v>
      </c>
      <c r="D5" s="66" t="s">
        <v>344</v>
      </c>
      <c r="E5" s="66" t="s">
        <v>345</v>
      </c>
      <c r="F5" s="67" t="s">
        <v>346</v>
      </c>
      <c r="G5" s="66" t="s">
        <v>347</v>
      </c>
      <c r="H5" s="67" t="s">
        <v>348</v>
      </c>
      <c r="I5" s="67" t="s">
        <v>349</v>
      </c>
      <c r="J5" s="66" t="s">
        <v>350</v>
      </c>
    </row>
    <row r="6" ht="18.75" customHeight="1" spans="1:10">
      <c r="A6" s="142">
        <v>1</v>
      </c>
      <c r="B6" s="142">
        <v>2</v>
      </c>
      <c r="C6" s="142">
        <v>3</v>
      </c>
      <c r="D6" s="142">
        <v>4</v>
      </c>
      <c r="E6" s="142">
        <v>5</v>
      </c>
      <c r="F6" s="36">
        <v>6</v>
      </c>
      <c r="G6" s="142">
        <v>7</v>
      </c>
      <c r="H6" s="36">
        <v>8</v>
      </c>
      <c r="I6" s="36">
        <v>9</v>
      </c>
      <c r="J6" s="142">
        <v>10</v>
      </c>
    </row>
    <row r="7" s="110" customFormat="1" ht="42" customHeight="1" spans="1:10">
      <c r="A7" s="143" t="s">
        <v>313</v>
      </c>
      <c r="B7" s="22" t="s">
        <v>351</v>
      </c>
      <c r="C7" s="22" t="s">
        <v>352</v>
      </c>
      <c r="D7" s="22" t="s">
        <v>353</v>
      </c>
      <c r="E7" s="144" t="s">
        <v>354</v>
      </c>
      <c r="F7" s="22" t="s">
        <v>355</v>
      </c>
      <c r="G7" s="144" t="s">
        <v>356</v>
      </c>
      <c r="H7" s="22" t="s">
        <v>357</v>
      </c>
      <c r="I7" s="22" t="s">
        <v>358</v>
      </c>
      <c r="J7" s="144" t="s">
        <v>359</v>
      </c>
    </row>
    <row r="8" s="110" customFormat="1" ht="42" customHeight="1" spans="1:10">
      <c r="A8" s="143" t="s">
        <v>313</v>
      </c>
      <c r="B8" s="22" t="s">
        <v>351</v>
      </c>
      <c r="C8" s="22" t="s">
        <v>352</v>
      </c>
      <c r="D8" s="22" t="s">
        <v>360</v>
      </c>
      <c r="E8" s="144" t="s">
        <v>361</v>
      </c>
      <c r="F8" s="22" t="s">
        <v>355</v>
      </c>
      <c r="G8" s="144" t="s">
        <v>362</v>
      </c>
      <c r="H8" s="22" t="s">
        <v>363</v>
      </c>
      <c r="I8" s="22" t="s">
        <v>358</v>
      </c>
      <c r="J8" s="144" t="s">
        <v>364</v>
      </c>
    </row>
    <row r="9" s="110" customFormat="1" ht="42" customHeight="1" spans="1:10">
      <c r="A9" s="143" t="s">
        <v>313</v>
      </c>
      <c r="B9" s="22" t="s">
        <v>351</v>
      </c>
      <c r="C9" s="22" t="s">
        <v>352</v>
      </c>
      <c r="D9" s="22" t="s">
        <v>360</v>
      </c>
      <c r="E9" s="144" t="s">
        <v>365</v>
      </c>
      <c r="F9" s="22" t="s">
        <v>366</v>
      </c>
      <c r="G9" s="144" t="s">
        <v>356</v>
      </c>
      <c r="H9" s="22" t="s">
        <v>363</v>
      </c>
      <c r="I9" s="22" t="s">
        <v>358</v>
      </c>
      <c r="J9" s="144" t="s">
        <v>367</v>
      </c>
    </row>
    <row r="10" s="110" customFormat="1" ht="42" customHeight="1" spans="1:10">
      <c r="A10" s="143" t="s">
        <v>313</v>
      </c>
      <c r="B10" s="22" t="s">
        <v>351</v>
      </c>
      <c r="C10" s="22" t="s">
        <v>352</v>
      </c>
      <c r="D10" s="22" t="s">
        <v>368</v>
      </c>
      <c r="E10" s="144" t="s">
        <v>369</v>
      </c>
      <c r="F10" s="22" t="s">
        <v>355</v>
      </c>
      <c r="G10" s="144" t="s">
        <v>362</v>
      </c>
      <c r="H10" s="22" t="s">
        <v>363</v>
      </c>
      <c r="I10" s="22" t="s">
        <v>358</v>
      </c>
      <c r="J10" s="144" t="s">
        <v>370</v>
      </c>
    </row>
    <row r="11" s="110" customFormat="1" ht="42" customHeight="1" spans="1:10">
      <c r="A11" s="143" t="s">
        <v>313</v>
      </c>
      <c r="B11" s="22" t="s">
        <v>351</v>
      </c>
      <c r="C11" s="22" t="s">
        <v>371</v>
      </c>
      <c r="D11" s="22" t="s">
        <v>372</v>
      </c>
      <c r="E11" s="144" t="s">
        <v>373</v>
      </c>
      <c r="F11" s="22" t="s">
        <v>366</v>
      </c>
      <c r="G11" s="144" t="s">
        <v>374</v>
      </c>
      <c r="H11" s="22" t="s">
        <v>375</v>
      </c>
      <c r="I11" s="22" t="s">
        <v>376</v>
      </c>
      <c r="J11" s="144" t="s">
        <v>377</v>
      </c>
    </row>
    <row r="12" s="110" customFormat="1" ht="42" customHeight="1" spans="1:10">
      <c r="A12" s="143" t="s">
        <v>313</v>
      </c>
      <c r="B12" s="22" t="s">
        <v>351</v>
      </c>
      <c r="C12" s="22" t="s">
        <v>371</v>
      </c>
      <c r="D12" s="22" t="s">
        <v>372</v>
      </c>
      <c r="E12" s="144" t="s">
        <v>378</v>
      </c>
      <c r="F12" s="22" t="s">
        <v>366</v>
      </c>
      <c r="G12" s="144" t="s">
        <v>379</v>
      </c>
      <c r="H12" s="22" t="s">
        <v>375</v>
      </c>
      <c r="I12" s="22" t="s">
        <v>376</v>
      </c>
      <c r="J12" s="144" t="s">
        <v>380</v>
      </c>
    </row>
    <row r="13" s="110" customFormat="1" ht="42" customHeight="1" spans="1:10">
      <c r="A13" s="143" t="s">
        <v>313</v>
      </c>
      <c r="B13" s="22" t="s">
        <v>351</v>
      </c>
      <c r="C13" s="22" t="s">
        <v>381</v>
      </c>
      <c r="D13" s="22" t="s">
        <v>382</v>
      </c>
      <c r="E13" s="144" t="s">
        <v>383</v>
      </c>
      <c r="F13" s="22" t="s">
        <v>355</v>
      </c>
      <c r="G13" s="144" t="s">
        <v>362</v>
      </c>
      <c r="H13" s="22" t="s">
        <v>363</v>
      </c>
      <c r="I13" s="22" t="s">
        <v>358</v>
      </c>
      <c r="J13" s="144" t="s">
        <v>384</v>
      </c>
    </row>
    <row r="14" s="110" customFormat="1" ht="42" customHeight="1" spans="1:10">
      <c r="A14" s="143" t="s">
        <v>333</v>
      </c>
      <c r="B14" s="22" t="s">
        <v>385</v>
      </c>
      <c r="C14" s="22" t="s">
        <v>352</v>
      </c>
      <c r="D14" s="22" t="s">
        <v>353</v>
      </c>
      <c r="E14" s="144" t="s">
        <v>386</v>
      </c>
      <c r="F14" s="22" t="s">
        <v>355</v>
      </c>
      <c r="G14" s="144" t="s">
        <v>387</v>
      </c>
      <c r="H14" s="22" t="s">
        <v>388</v>
      </c>
      <c r="I14" s="22" t="s">
        <v>358</v>
      </c>
      <c r="J14" s="144" t="s">
        <v>389</v>
      </c>
    </row>
    <row r="15" s="110" customFormat="1" ht="42" customHeight="1" spans="1:10">
      <c r="A15" s="143" t="s">
        <v>333</v>
      </c>
      <c r="B15" s="22" t="s">
        <v>385</v>
      </c>
      <c r="C15" s="22" t="s">
        <v>352</v>
      </c>
      <c r="D15" s="22" t="s">
        <v>360</v>
      </c>
      <c r="E15" s="144" t="s">
        <v>390</v>
      </c>
      <c r="F15" s="22" t="s">
        <v>366</v>
      </c>
      <c r="G15" s="144" t="s">
        <v>391</v>
      </c>
      <c r="H15" s="22" t="s">
        <v>392</v>
      </c>
      <c r="I15" s="22" t="s">
        <v>376</v>
      </c>
      <c r="J15" s="144" t="s">
        <v>393</v>
      </c>
    </row>
    <row r="16" s="110" customFormat="1" ht="42" customHeight="1" spans="1:10">
      <c r="A16" s="143" t="s">
        <v>333</v>
      </c>
      <c r="B16" s="22" t="s">
        <v>385</v>
      </c>
      <c r="C16" s="22" t="s">
        <v>352</v>
      </c>
      <c r="D16" s="22" t="s">
        <v>360</v>
      </c>
      <c r="E16" s="144" t="s">
        <v>394</v>
      </c>
      <c r="F16" s="22" t="s">
        <v>366</v>
      </c>
      <c r="G16" s="144" t="s">
        <v>391</v>
      </c>
      <c r="H16" s="22" t="s">
        <v>392</v>
      </c>
      <c r="I16" s="22" t="s">
        <v>376</v>
      </c>
      <c r="J16" s="144" t="s">
        <v>395</v>
      </c>
    </row>
    <row r="17" s="110" customFormat="1" ht="42" customHeight="1" spans="1:10">
      <c r="A17" s="143" t="s">
        <v>333</v>
      </c>
      <c r="B17" s="22" t="s">
        <v>385</v>
      </c>
      <c r="C17" s="22" t="s">
        <v>352</v>
      </c>
      <c r="D17" s="22" t="s">
        <v>360</v>
      </c>
      <c r="E17" s="144" t="s">
        <v>396</v>
      </c>
      <c r="F17" s="22" t="s">
        <v>366</v>
      </c>
      <c r="G17" s="144" t="s">
        <v>356</v>
      </c>
      <c r="H17" s="22" t="s">
        <v>363</v>
      </c>
      <c r="I17" s="22" t="s">
        <v>358</v>
      </c>
      <c r="J17" s="144" t="s">
        <v>397</v>
      </c>
    </row>
    <row r="18" s="110" customFormat="1" ht="42" customHeight="1" spans="1:10">
      <c r="A18" s="143" t="s">
        <v>333</v>
      </c>
      <c r="B18" s="22" t="s">
        <v>385</v>
      </c>
      <c r="C18" s="22" t="s">
        <v>352</v>
      </c>
      <c r="D18" s="22" t="s">
        <v>368</v>
      </c>
      <c r="E18" s="144" t="s">
        <v>398</v>
      </c>
      <c r="F18" s="22" t="s">
        <v>366</v>
      </c>
      <c r="G18" s="144" t="s">
        <v>399</v>
      </c>
      <c r="H18" s="22" t="s">
        <v>392</v>
      </c>
      <c r="I18" s="22" t="s">
        <v>376</v>
      </c>
      <c r="J18" s="144" t="s">
        <v>400</v>
      </c>
    </row>
    <row r="19" s="110" customFormat="1" ht="42" customHeight="1" spans="1:10">
      <c r="A19" s="143" t="s">
        <v>333</v>
      </c>
      <c r="B19" s="22" t="s">
        <v>385</v>
      </c>
      <c r="C19" s="22" t="s">
        <v>371</v>
      </c>
      <c r="D19" s="22" t="s">
        <v>372</v>
      </c>
      <c r="E19" s="144" t="s">
        <v>401</v>
      </c>
      <c r="F19" s="22" t="s">
        <v>402</v>
      </c>
      <c r="G19" s="144" t="s">
        <v>86</v>
      </c>
      <c r="H19" s="22" t="s">
        <v>403</v>
      </c>
      <c r="I19" s="22" t="s">
        <v>358</v>
      </c>
      <c r="J19" s="144" t="s">
        <v>404</v>
      </c>
    </row>
    <row r="20" s="110" customFormat="1" ht="42" customHeight="1" spans="1:10">
      <c r="A20" s="143" t="s">
        <v>333</v>
      </c>
      <c r="B20" s="22" t="s">
        <v>385</v>
      </c>
      <c r="C20" s="22" t="s">
        <v>381</v>
      </c>
      <c r="D20" s="22" t="s">
        <v>382</v>
      </c>
      <c r="E20" s="144" t="s">
        <v>405</v>
      </c>
      <c r="F20" s="22" t="s">
        <v>355</v>
      </c>
      <c r="G20" s="144" t="s">
        <v>406</v>
      </c>
      <c r="H20" s="22" t="s">
        <v>363</v>
      </c>
      <c r="I20" s="22" t="s">
        <v>358</v>
      </c>
      <c r="J20" s="144" t="s">
        <v>407</v>
      </c>
    </row>
    <row r="21" s="110" customFormat="1" ht="42" customHeight="1" spans="1:10">
      <c r="A21" s="143" t="s">
        <v>336</v>
      </c>
      <c r="B21" s="22" t="s">
        <v>408</v>
      </c>
      <c r="C21" s="22" t="s">
        <v>352</v>
      </c>
      <c r="D21" s="22" t="s">
        <v>353</v>
      </c>
      <c r="E21" s="144" t="s">
        <v>409</v>
      </c>
      <c r="F21" s="22" t="s">
        <v>355</v>
      </c>
      <c r="G21" s="144" t="s">
        <v>410</v>
      </c>
      <c r="H21" s="22" t="s">
        <v>357</v>
      </c>
      <c r="I21" s="22" t="s">
        <v>358</v>
      </c>
      <c r="J21" s="144" t="s">
        <v>411</v>
      </c>
    </row>
    <row r="22" s="110" customFormat="1" ht="42" customHeight="1" spans="1:10">
      <c r="A22" s="143" t="s">
        <v>336</v>
      </c>
      <c r="B22" s="22" t="s">
        <v>412</v>
      </c>
      <c r="C22" s="22" t="s">
        <v>352</v>
      </c>
      <c r="D22" s="22" t="s">
        <v>353</v>
      </c>
      <c r="E22" s="144" t="s">
        <v>413</v>
      </c>
      <c r="F22" s="22" t="s">
        <v>355</v>
      </c>
      <c r="G22" s="144" t="s">
        <v>85</v>
      </c>
      <c r="H22" s="22" t="s">
        <v>414</v>
      </c>
      <c r="I22" s="22" t="s">
        <v>358</v>
      </c>
      <c r="J22" s="144" t="s">
        <v>415</v>
      </c>
    </row>
    <row r="23" s="110" customFormat="1" ht="42" customHeight="1" spans="1:10">
      <c r="A23" s="143" t="s">
        <v>336</v>
      </c>
      <c r="B23" s="22" t="s">
        <v>412</v>
      </c>
      <c r="C23" s="22" t="s">
        <v>352</v>
      </c>
      <c r="D23" s="22" t="s">
        <v>360</v>
      </c>
      <c r="E23" s="144" t="s">
        <v>416</v>
      </c>
      <c r="F23" s="22" t="s">
        <v>355</v>
      </c>
      <c r="G23" s="144" t="s">
        <v>406</v>
      </c>
      <c r="H23" s="22" t="s">
        <v>363</v>
      </c>
      <c r="I23" s="22" t="s">
        <v>358</v>
      </c>
      <c r="J23" s="144" t="s">
        <v>417</v>
      </c>
    </row>
    <row r="24" s="110" customFormat="1" ht="42" customHeight="1" spans="1:10">
      <c r="A24" s="143" t="s">
        <v>336</v>
      </c>
      <c r="B24" s="22" t="s">
        <v>412</v>
      </c>
      <c r="C24" s="22" t="s">
        <v>352</v>
      </c>
      <c r="D24" s="22" t="s">
        <v>360</v>
      </c>
      <c r="E24" s="144" t="s">
        <v>418</v>
      </c>
      <c r="F24" s="22" t="s">
        <v>355</v>
      </c>
      <c r="G24" s="144" t="s">
        <v>356</v>
      </c>
      <c r="H24" s="22" t="s">
        <v>363</v>
      </c>
      <c r="I24" s="22" t="s">
        <v>358</v>
      </c>
      <c r="J24" s="144" t="s">
        <v>419</v>
      </c>
    </row>
    <row r="25" s="110" customFormat="1" ht="42" customHeight="1" spans="1:10">
      <c r="A25" s="143" t="s">
        <v>336</v>
      </c>
      <c r="B25" s="22" t="s">
        <v>412</v>
      </c>
      <c r="C25" s="22" t="s">
        <v>352</v>
      </c>
      <c r="D25" s="22" t="s">
        <v>368</v>
      </c>
      <c r="E25" s="144" t="s">
        <v>420</v>
      </c>
      <c r="F25" s="22" t="s">
        <v>355</v>
      </c>
      <c r="G25" s="144" t="s">
        <v>406</v>
      </c>
      <c r="H25" s="22" t="s">
        <v>363</v>
      </c>
      <c r="I25" s="22" t="s">
        <v>358</v>
      </c>
      <c r="J25" s="144" t="s">
        <v>421</v>
      </c>
    </row>
    <row r="26" s="110" customFormat="1" ht="42" customHeight="1" spans="1:10">
      <c r="A26" s="143" t="s">
        <v>336</v>
      </c>
      <c r="B26" s="22" t="s">
        <v>412</v>
      </c>
      <c r="C26" s="22" t="s">
        <v>352</v>
      </c>
      <c r="D26" s="22" t="s">
        <v>368</v>
      </c>
      <c r="E26" s="144" t="s">
        <v>422</v>
      </c>
      <c r="F26" s="22" t="s">
        <v>355</v>
      </c>
      <c r="G26" s="144" t="s">
        <v>406</v>
      </c>
      <c r="H26" s="22" t="s">
        <v>363</v>
      </c>
      <c r="I26" s="22" t="s">
        <v>358</v>
      </c>
      <c r="J26" s="144" t="s">
        <v>423</v>
      </c>
    </row>
    <row r="27" s="110" customFormat="1" ht="42" customHeight="1" spans="1:10">
      <c r="A27" s="143" t="s">
        <v>336</v>
      </c>
      <c r="B27" s="22" t="s">
        <v>412</v>
      </c>
      <c r="C27" s="22" t="s">
        <v>371</v>
      </c>
      <c r="D27" s="22" t="s">
        <v>372</v>
      </c>
      <c r="E27" s="144" t="s">
        <v>424</v>
      </c>
      <c r="F27" s="22" t="s">
        <v>366</v>
      </c>
      <c r="G27" s="144" t="s">
        <v>374</v>
      </c>
      <c r="H27" s="22" t="s">
        <v>375</v>
      </c>
      <c r="I27" s="22" t="s">
        <v>376</v>
      </c>
      <c r="J27" s="144" t="s">
        <v>425</v>
      </c>
    </row>
    <row r="28" s="110" customFormat="1" ht="42" customHeight="1" spans="1:10">
      <c r="A28" s="143" t="s">
        <v>336</v>
      </c>
      <c r="B28" s="22" t="s">
        <v>412</v>
      </c>
      <c r="C28" s="22" t="s">
        <v>371</v>
      </c>
      <c r="D28" s="22" t="s">
        <v>372</v>
      </c>
      <c r="E28" s="144" t="s">
        <v>426</v>
      </c>
      <c r="F28" s="22" t="s">
        <v>355</v>
      </c>
      <c r="G28" s="144" t="s">
        <v>406</v>
      </c>
      <c r="H28" s="22" t="s">
        <v>363</v>
      </c>
      <c r="I28" s="22" t="s">
        <v>358</v>
      </c>
      <c r="J28" s="144" t="s">
        <v>427</v>
      </c>
    </row>
    <row r="29" s="110" customFormat="1" ht="42" customHeight="1" spans="1:10">
      <c r="A29" s="143" t="s">
        <v>336</v>
      </c>
      <c r="B29" s="22" t="s">
        <v>412</v>
      </c>
      <c r="C29" s="22" t="s">
        <v>371</v>
      </c>
      <c r="D29" s="22" t="s">
        <v>428</v>
      </c>
      <c r="E29" s="144" t="s">
        <v>429</v>
      </c>
      <c r="F29" s="22" t="s">
        <v>366</v>
      </c>
      <c r="G29" s="144" t="s">
        <v>430</v>
      </c>
      <c r="H29" s="22" t="s">
        <v>375</v>
      </c>
      <c r="I29" s="22" t="s">
        <v>376</v>
      </c>
      <c r="J29" s="144" t="s">
        <v>431</v>
      </c>
    </row>
    <row r="30" s="110" customFormat="1" ht="42" customHeight="1" spans="1:10">
      <c r="A30" s="143" t="s">
        <v>336</v>
      </c>
      <c r="B30" s="22" t="s">
        <v>412</v>
      </c>
      <c r="C30" s="22" t="s">
        <v>381</v>
      </c>
      <c r="D30" s="22" t="s">
        <v>382</v>
      </c>
      <c r="E30" s="144" t="s">
        <v>383</v>
      </c>
      <c r="F30" s="22" t="s">
        <v>355</v>
      </c>
      <c r="G30" s="144" t="s">
        <v>406</v>
      </c>
      <c r="H30" s="22" t="s">
        <v>363</v>
      </c>
      <c r="I30" s="22" t="s">
        <v>358</v>
      </c>
      <c r="J30" s="144" t="s">
        <v>384</v>
      </c>
    </row>
    <row r="31" s="110" customFormat="1" ht="42" customHeight="1" spans="1:10">
      <c r="A31" s="143" t="s">
        <v>322</v>
      </c>
      <c r="B31" s="22" t="s">
        <v>432</v>
      </c>
      <c r="C31" s="22" t="s">
        <v>352</v>
      </c>
      <c r="D31" s="22" t="s">
        <v>353</v>
      </c>
      <c r="E31" s="144" t="s">
        <v>433</v>
      </c>
      <c r="F31" s="22" t="s">
        <v>366</v>
      </c>
      <c r="G31" s="144">
        <v>2</v>
      </c>
      <c r="H31" s="22" t="s">
        <v>434</v>
      </c>
      <c r="I31" s="22" t="s">
        <v>358</v>
      </c>
      <c r="J31" s="144" t="s">
        <v>435</v>
      </c>
    </row>
    <row r="32" s="110" customFormat="1" ht="42" customHeight="1" spans="1:10">
      <c r="A32" s="143" t="s">
        <v>322</v>
      </c>
      <c r="B32" s="22" t="s">
        <v>432</v>
      </c>
      <c r="C32" s="22" t="s">
        <v>352</v>
      </c>
      <c r="D32" s="22" t="s">
        <v>360</v>
      </c>
      <c r="E32" s="144" t="s">
        <v>436</v>
      </c>
      <c r="F32" s="22" t="s">
        <v>355</v>
      </c>
      <c r="G32" s="144" t="s">
        <v>362</v>
      </c>
      <c r="H32" s="22" t="s">
        <v>363</v>
      </c>
      <c r="I32" s="22" t="s">
        <v>358</v>
      </c>
      <c r="J32" s="144" t="s">
        <v>437</v>
      </c>
    </row>
    <row r="33" s="110" customFormat="1" ht="42" customHeight="1" spans="1:10">
      <c r="A33" s="143" t="s">
        <v>322</v>
      </c>
      <c r="B33" s="22" t="s">
        <v>432</v>
      </c>
      <c r="C33" s="22" t="s">
        <v>352</v>
      </c>
      <c r="D33" s="22" t="s">
        <v>368</v>
      </c>
      <c r="E33" s="144" t="s">
        <v>438</v>
      </c>
      <c r="F33" s="22" t="s">
        <v>402</v>
      </c>
      <c r="G33" s="144">
        <v>1</v>
      </c>
      <c r="H33" s="22" t="s">
        <v>439</v>
      </c>
      <c r="I33" s="22" t="s">
        <v>358</v>
      </c>
      <c r="J33" s="144" t="s">
        <v>440</v>
      </c>
    </row>
    <row r="34" s="110" customFormat="1" ht="42" customHeight="1" spans="1:10">
      <c r="A34" s="143" t="s">
        <v>322</v>
      </c>
      <c r="B34" s="22" t="s">
        <v>432</v>
      </c>
      <c r="C34" s="22" t="s">
        <v>352</v>
      </c>
      <c r="D34" s="22" t="s">
        <v>441</v>
      </c>
      <c r="E34" s="144" t="s">
        <v>442</v>
      </c>
      <c r="F34" s="22" t="s">
        <v>402</v>
      </c>
      <c r="G34" s="144" t="s">
        <v>6</v>
      </c>
      <c r="H34" s="22" t="s">
        <v>443</v>
      </c>
      <c r="I34" s="22" t="s">
        <v>358</v>
      </c>
      <c r="J34" s="144" t="s">
        <v>444</v>
      </c>
    </row>
    <row r="35" s="110" customFormat="1" ht="42" customHeight="1" spans="1:10">
      <c r="A35" s="143" t="s">
        <v>322</v>
      </c>
      <c r="B35" s="22" t="s">
        <v>432</v>
      </c>
      <c r="C35" s="22" t="s">
        <v>371</v>
      </c>
      <c r="D35" s="22" t="s">
        <v>372</v>
      </c>
      <c r="E35" s="144" t="s">
        <v>445</v>
      </c>
      <c r="F35" s="22" t="s">
        <v>366</v>
      </c>
      <c r="G35" s="144" t="s">
        <v>446</v>
      </c>
      <c r="H35" s="22" t="s">
        <v>375</v>
      </c>
      <c r="I35" s="22" t="s">
        <v>376</v>
      </c>
      <c r="J35" s="144" t="s">
        <v>447</v>
      </c>
    </row>
    <row r="36" s="110" customFormat="1" ht="42" customHeight="1" spans="1:10">
      <c r="A36" s="143" t="s">
        <v>322</v>
      </c>
      <c r="B36" s="22" t="s">
        <v>432</v>
      </c>
      <c r="C36" s="22" t="s">
        <v>381</v>
      </c>
      <c r="D36" s="22" t="s">
        <v>382</v>
      </c>
      <c r="E36" s="144" t="s">
        <v>448</v>
      </c>
      <c r="F36" s="22" t="s">
        <v>355</v>
      </c>
      <c r="G36" s="144" t="s">
        <v>406</v>
      </c>
      <c r="H36" s="22" t="s">
        <v>363</v>
      </c>
      <c r="I36" s="22" t="s">
        <v>358</v>
      </c>
      <c r="J36" s="144" t="s">
        <v>449</v>
      </c>
    </row>
    <row r="37" s="110" customFormat="1" ht="42" customHeight="1" spans="1:10">
      <c r="A37" s="143" t="s">
        <v>338</v>
      </c>
      <c r="B37" s="22" t="s">
        <v>450</v>
      </c>
      <c r="C37" s="22" t="s">
        <v>352</v>
      </c>
      <c r="D37" s="22" t="s">
        <v>353</v>
      </c>
      <c r="E37" s="144" t="s">
        <v>451</v>
      </c>
      <c r="F37" s="22" t="s">
        <v>355</v>
      </c>
      <c r="G37" s="144">
        <v>1</v>
      </c>
      <c r="H37" s="22" t="s">
        <v>452</v>
      </c>
      <c r="I37" s="22" t="s">
        <v>358</v>
      </c>
      <c r="J37" s="144" t="s">
        <v>453</v>
      </c>
    </row>
    <row r="38" s="110" customFormat="1" ht="42" customHeight="1" spans="1:10">
      <c r="A38" s="143" t="s">
        <v>338</v>
      </c>
      <c r="B38" s="22" t="s">
        <v>450</v>
      </c>
      <c r="C38" s="22" t="s">
        <v>352</v>
      </c>
      <c r="D38" s="22" t="s">
        <v>360</v>
      </c>
      <c r="E38" s="144" t="s">
        <v>454</v>
      </c>
      <c r="F38" s="22" t="s">
        <v>366</v>
      </c>
      <c r="G38" s="144" t="s">
        <v>356</v>
      </c>
      <c r="H38" s="22" t="s">
        <v>363</v>
      </c>
      <c r="I38" s="22" t="s">
        <v>358</v>
      </c>
      <c r="J38" s="144" t="s">
        <v>455</v>
      </c>
    </row>
    <row r="39" s="110" customFormat="1" ht="42" customHeight="1" spans="1:10">
      <c r="A39" s="143" t="s">
        <v>338</v>
      </c>
      <c r="B39" s="22" t="s">
        <v>450</v>
      </c>
      <c r="C39" s="22" t="s">
        <v>352</v>
      </c>
      <c r="D39" s="22" t="s">
        <v>368</v>
      </c>
      <c r="E39" s="144" t="s">
        <v>456</v>
      </c>
      <c r="F39" s="22" t="s">
        <v>366</v>
      </c>
      <c r="G39" s="144" t="s">
        <v>457</v>
      </c>
      <c r="H39" s="22" t="s">
        <v>363</v>
      </c>
      <c r="I39" s="22" t="s">
        <v>358</v>
      </c>
      <c r="J39" s="144" t="s">
        <v>458</v>
      </c>
    </row>
    <row r="40" s="110" customFormat="1" ht="42" customHeight="1" spans="1:10">
      <c r="A40" s="143" t="s">
        <v>338</v>
      </c>
      <c r="B40" s="22" t="s">
        <v>450</v>
      </c>
      <c r="C40" s="22" t="s">
        <v>352</v>
      </c>
      <c r="D40" s="22" t="s">
        <v>441</v>
      </c>
      <c r="E40" s="144" t="s">
        <v>442</v>
      </c>
      <c r="F40" s="22" t="s">
        <v>402</v>
      </c>
      <c r="G40" s="144" t="s">
        <v>6</v>
      </c>
      <c r="H40" s="22" t="s">
        <v>443</v>
      </c>
      <c r="I40" s="22" t="s">
        <v>358</v>
      </c>
      <c r="J40" s="144" t="s">
        <v>459</v>
      </c>
    </row>
    <row r="41" s="110" customFormat="1" ht="42" customHeight="1" spans="1:10">
      <c r="A41" s="143" t="s">
        <v>338</v>
      </c>
      <c r="B41" s="22" t="s">
        <v>450</v>
      </c>
      <c r="C41" s="22" t="s">
        <v>371</v>
      </c>
      <c r="D41" s="22" t="s">
        <v>372</v>
      </c>
      <c r="E41" s="144" t="s">
        <v>460</v>
      </c>
      <c r="F41" s="22" t="s">
        <v>366</v>
      </c>
      <c r="G41" s="144" t="s">
        <v>375</v>
      </c>
      <c r="H41" s="22" t="s">
        <v>375</v>
      </c>
      <c r="I41" s="22" t="s">
        <v>376</v>
      </c>
      <c r="J41" s="144" t="s">
        <v>461</v>
      </c>
    </row>
    <row r="42" s="110" customFormat="1" ht="42" customHeight="1" spans="1:10">
      <c r="A42" s="143" t="s">
        <v>338</v>
      </c>
      <c r="B42" s="22" t="s">
        <v>450</v>
      </c>
      <c r="C42" s="22" t="s">
        <v>381</v>
      </c>
      <c r="D42" s="22" t="s">
        <v>382</v>
      </c>
      <c r="E42" s="144" t="s">
        <v>382</v>
      </c>
      <c r="F42" s="22" t="s">
        <v>355</v>
      </c>
      <c r="G42" s="144" t="s">
        <v>406</v>
      </c>
      <c r="H42" s="22" t="s">
        <v>363</v>
      </c>
      <c r="I42" s="22" t="s">
        <v>358</v>
      </c>
      <c r="J42" s="144" t="s">
        <v>462</v>
      </c>
    </row>
    <row r="43" s="110" customFormat="1" ht="42" customHeight="1" spans="1:10">
      <c r="A43" s="143" t="s">
        <v>331</v>
      </c>
      <c r="B43" s="22" t="s">
        <v>463</v>
      </c>
      <c r="C43" s="22" t="s">
        <v>352</v>
      </c>
      <c r="D43" s="22" t="s">
        <v>353</v>
      </c>
      <c r="E43" s="144" t="s">
        <v>464</v>
      </c>
      <c r="F43" s="22" t="s">
        <v>355</v>
      </c>
      <c r="G43" s="144" t="s">
        <v>93</v>
      </c>
      <c r="H43" s="22" t="s">
        <v>403</v>
      </c>
      <c r="I43" s="22" t="s">
        <v>358</v>
      </c>
      <c r="J43" s="144" t="s">
        <v>465</v>
      </c>
    </row>
    <row r="44" s="110" customFormat="1" ht="42" customHeight="1" spans="1:10">
      <c r="A44" s="143" t="s">
        <v>331</v>
      </c>
      <c r="B44" s="22" t="s">
        <v>463</v>
      </c>
      <c r="C44" s="22" t="s">
        <v>352</v>
      </c>
      <c r="D44" s="22" t="s">
        <v>353</v>
      </c>
      <c r="E44" s="144" t="s">
        <v>466</v>
      </c>
      <c r="F44" s="22" t="s">
        <v>355</v>
      </c>
      <c r="G44" s="144" t="s">
        <v>93</v>
      </c>
      <c r="H44" s="22" t="s">
        <v>414</v>
      </c>
      <c r="I44" s="22" t="s">
        <v>358</v>
      </c>
      <c r="J44" s="144" t="s">
        <v>467</v>
      </c>
    </row>
    <row r="45" s="110" customFormat="1" ht="42" customHeight="1" spans="1:10">
      <c r="A45" s="143" t="s">
        <v>331</v>
      </c>
      <c r="B45" s="22" t="s">
        <v>463</v>
      </c>
      <c r="C45" s="22" t="s">
        <v>352</v>
      </c>
      <c r="D45" s="22" t="s">
        <v>360</v>
      </c>
      <c r="E45" s="144" t="s">
        <v>468</v>
      </c>
      <c r="F45" s="22" t="s">
        <v>355</v>
      </c>
      <c r="G45" s="144" t="s">
        <v>406</v>
      </c>
      <c r="H45" s="22" t="s">
        <v>363</v>
      </c>
      <c r="I45" s="22" t="s">
        <v>358</v>
      </c>
      <c r="J45" s="144" t="s">
        <v>469</v>
      </c>
    </row>
    <row r="46" s="110" customFormat="1" ht="42" customHeight="1" spans="1:10">
      <c r="A46" s="143" t="s">
        <v>331</v>
      </c>
      <c r="B46" s="22" t="s">
        <v>463</v>
      </c>
      <c r="C46" s="22" t="s">
        <v>352</v>
      </c>
      <c r="D46" s="22" t="s">
        <v>360</v>
      </c>
      <c r="E46" s="144" t="s">
        <v>470</v>
      </c>
      <c r="F46" s="22" t="s">
        <v>355</v>
      </c>
      <c r="G46" s="144" t="s">
        <v>406</v>
      </c>
      <c r="H46" s="22" t="s">
        <v>363</v>
      </c>
      <c r="I46" s="22" t="s">
        <v>358</v>
      </c>
      <c r="J46" s="144" t="s">
        <v>471</v>
      </c>
    </row>
    <row r="47" s="110" customFormat="1" ht="42" customHeight="1" spans="1:10">
      <c r="A47" s="143" t="s">
        <v>331</v>
      </c>
      <c r="B47" s="22" t="s">
        <v>463</v>
      </c>
      <c r="C47" s="22" t="s">
        <v>352</v>
      </c>
      <c r="D47" s="22" t="s">
        <v>368</v>
      </c>
      <c r="E47" s="144" t="s">
        <v>472</v>
      </c>
      <c r="F47" s="22" t="s">
        <v>355</v>
      </c>
      <c r="G47" s="144" t="s">
        <v>356</v>
      </c>
      <c r="H47" s="22" t="s">
        <v>363</v>
      </c>
      <c r="I47" s="22" t="s">
        <v>358</v>
      </c>
      <c r="J47" s="144" t="s">
        <v>473</v>
      </c>
    </row>
    <row r="48" s="110" customFormat="1" ht="42" customHeight="1" spans="1:10">
      <c r="A48" s="143" t="s">
        <v>331</v>
      </c>
      <c r="B48" s="22" t="s">
        <v>463</v>
      </c>
      <c r="C48" s="22" t="s">
        <v>352</v>
      </c>
      <c r="D48" s="22" t="s">
        <v>368</v>
      </c>
      <c r="E48" s="144" t="s">
        <v>474</v>
      </c>
      <c r="F48" s="22" t="s">
        <v>355</v>
      </c>
      <c r="G48" s="144" t="s">
        <v>356</v>
      </c>
      <c r="H48" s="22" t="s">
        <v>363</v>
      </c>
      <c r="I48" s="22" t="s">
        <v>358</v>
      </c>
      <c r="J48" s="144" t="s">
        <v>475</v>
      </c>
    </row>
    <row r="49" s="110" customFormat="1" ht="42" customHeight="1" spans="1:10">
      <c r="A49" s="143" t="s">
        <v>331</v>
      </c>
      <c r="B49" s="22" t="s">
        <v>463</v>
      </c>
      <c r="C49" s="22" t="s">
        <v>371</v>
      </c>
      <c r="D49" s="22" t="s">
        <v>372</v>
      </c>
      <c r="E49" s="144" t="s">
        <v>476</v>
      </c>
      <c r="F49" s="22" t="s">
        <v>366</v>
      </c>
      <c r="G49" s="144" t="s">
        <v>477</v>
      </c>
      <c r="H49" s="22" t="s">
        <v>375</v>
      </c>
      <c r="I49" s="22" t="s">
        <v>376</v>
      </c>
      <c r="J49" s="144" t="s">
        <v>478</v>
      </c>
    </row>
    <row r="50" s="110" customFormat="1" ht="42" customHeight="1" spans="1:10">
      <c r="A50" s="143" t="s">
        <v>331</v>
      </c>
      <c r="B50" s="22" t="s">
        <v>463</v>
      </c>
      <c r="C50" s="22" t="s">
        <v>371</v>
      </c>
      <c r="D50" s="22" t="s">
        <v>372</v>
      </c>
      <c r="E50" s="144" t="s">
        <v>479</v>
      </c>
      <c r="F50" s="22" t="s">
        <v>366</v>
      </c>
      <c r="G50" s="144" t="s">
        <v>477</v>
      </c>
      <c r="H50" s="22" t="s">
        <v>375</v>
      </c>
      <c r="I50" s="22" t="s">
        <v>376</v>
      </c>
      <c r="J50" s="144" t="s">
        <v>480</v>
      </c>
    </row>
    <row r="51" s="110" customFormat="1" ht="42" customHeight="1" spans="1:10">
      <c r="A51" s="143" t="s">
        <v>331</v>
      </c>
      <c r="B51" s="22" t="s">
        <v>463</v>
      </c>
      <c r="C51" s="22" t="s">
        <v>371</v>
      </c>
      <c r="D51" s="22" t="s">
        <v>428</v>
      </c>
      <c r="E51" s="144" t="s">
        <v>481</v>
      </c>
      <c r="F51" s="22" t="s">
        <v>366</v>
      </c>
      <c r="G51" s="144" t="s">
        <v>482</v>
      </c>
      <c r="H51" s="22" t="s">
        <v>375</v>
      </c>
      <c r="I51" s="22" t="s">
        <v>376</v>
      </c>
      <c r="J51" s="144" t="s">
        <v>483</v>
      </c>
    </row>
    <row r="52" s="110" customFormat="1" ht="42" customHeight="1" spans="1:10">
      <c r="A52" s="143" t="s">
        <v>331</v>
      </c>
      <c r="B52" s="22" t="s">
        <v>463</v>
      </c>
      <c r="C52" s="22" t="s">
        <v>381</v>
      </c>
      <c r="D52" s="22" t="s">
        <v>382</v>
      </c>
      <c r="E52" s="144" t="s">
        <v>383</v>
      </c>
      <c r="F52" s="22" t="s">
        <v>355</v>
      </c>
      <c r="G52" s="144" t="s">
        <v>406</v>
      </c>
      <c r="H52" s="22" t="s">
        <v>363</v>
      </c>
      <c r="I52" s="22" t="s">
        <v>358</v>
      </c>
      <c r="J52" s="144" t="s">
        <v>384</v>
      </c>
    </row>
    <row r="53" s="110" customFormat="1" ht="42" customHeight="1" spans="1:10">
      <c r="A53" s="143" t="s">
        <v>320</v>
      </c>
      <c r="B53" s="22" t="s">
        <v>484</v>
      </c>
      <c r="C53" s="22" t="s">
        <v>352</v>
      </c>
      <c r="D53" s="22" t="s">
        <v>353</v>
      </c>
      <c r="E53" s="144" t="s">
        <v>485</v>
      </c>
      <c r="F53" s="22" t="s">
        <v>366</v>
      </c>
      <c r="G53" s="144" t="s">
        <v>486</v>
      </c>
      <c r="H53" s="22" t="s">
        <v>357</v>
      </c>
      <c r="I53" s="22" t="s">
        <v>358</v>
      </c>
      <c r="J53" s="144" t="s">
        <v>487</v>
      </c>
    </row>
    <row r="54" s="110" customFormat="1" ht="42" customHeight="1" spans="1:10">
      <c r="A54" s="143" t="s">
        <v>320</v>
      </c>
      <c r="B54" s="22" t="s">
        <v>484</v>
      </c>
      <c r="C54" s="22" t="s">
        <v>352</v>
      </c>
      <c r="D54" s="22" t="s">
        <v>360</v>
      </c>
      <c r="E54" s="144" t="s">
        <v>488</v>
      </c>
      <c r="F54" s="22" t="s">
        <v>366</v>
      </c>
      <c r="G54" s="144" t="s">
        <v>356</v>
      </c>
      <c r="H54" s="22" t="s">
        <v>363</v>
      </c>
      <c r="I54" s="22" t="s">
        <v>358</v>
      </c>
      <c r="J54" s="144" t="s">
        <v>489</v>
      </c>
    </row>
    <row r="55" s="110" customFormat="1" ht="42" customHeight="1" spans="1:10">
      <c r="A55" s="143" t="s">
        <v>320</v>
      </c>
      <c r="B55" s="22" t="s">
        <v>484</v>
      </c>
      <c r="C55" s="22" t="s">
        <v>352</v>
      </c>
      <c r="D55" s="22" t="s">
        <v>368</v>
      </c>
      <c r="E55" s="144" t="s">
        <v>490</v>
      </c>
      <c r="F55" s="22" t="s">
        <v>355</v>
      </c>
      <c r="G55" s="144" t="s">
        <v>362</v>
      </c>
      <c r="H55" s="22" t="s">
        <v>363</v>
      </c>
      <c r="I55" s="22" t="s">
        <v>358</v>
      </c>
      <c r="J55" s="144" t="s">
        <v>491</v>
      </c>
    </row>
    <row r="56" s="110" customFormat="1" ht="42" customHeight="1" spans="1:10">
      <c r="A56" s="143" t="s">
        <v>320</v>
      </c>
      <c r="B56" s="22" t="s">
        <v>484</v>
      </c>
      <c r="C56" s="22" t="s">
        <v>371</v>
      </c>
      <c r="D56" s="22" t="s">
        <v>372</v>
      </c>
      <c r="E56" s="144" t="s">
        <v>492</v>
      </c>
      <c r="F56" s="22" t="s">
        <v>366</v>
      </c>
      <c r="G56" s="144" t="s">
        <v>446</v>
      </c>
      <c r="H56" s="22" t="s">
        <v>493</v>
      </c>
      <c r="I56" s="22" t="s">
        <v>376</v>
      </c>
      <c r="J56" s="144" t="s">
        <v>494</v>
      </c>
    </row>
    <row r="57" s="110" customFormat="1" ht="42" customHeight="1" spans="1:10">
      <c r="A57" s="143" t="s">
        <v>320</v>
      </c>
      <c r="B57" s="22" t="s">
        <v>484</v>
      </c>
      <c r="C57" s="22" t="s">
        <v>381</v>
      </c>
      <c r="D57" s="22" t="s">
        <v>382</v>
      </c>
      <c r="E57" s="144" t="s">
        <v>495</v>
      </c>
      <c r="F57" s="22" t="s">
        <v>355</v>
      </c>
      <c r="G57" s="144" t="s">
        <v>406</v>
      </c>
      <c r="H57" s="22" t="s">
        <v>363</v>
      </c>
      <c r="I57" s="22" t="s">
        <v>358</v>
      </c>
      <c r="J57" s="144" t="s">
        <v>496</v>
      </c>
    </row>
    <row r="58" s="110" customFormat="1" ht="42" customHeight="1" spans="1:10">
      <c r="A58" s="143" t="s">
        <v>329</v>
      </c>
      <c r="B58" s="22" t="s">
        <v>497</v>
      </c>
      <c r="C58" s="22" t="s">
        <v>352</v>
      </c>
      <c r="D58" s="22" t="s">
        <v>353</v>
      </c>
      <c r="E58" s="144" t="s">
        <v>498</v>
      </c>
      <c r="F58" s="22" t="s">
        <v>355</v>
      </c>
      <c r="G58" s="144" t="s">
        <v>93</v>
      </c>
      <c r="H58" s="22" t="s">
        <v>414</v>
      </c>
      <c r="I58" s="22" t="s">
        <v>358</v>
      </c>
      <c r="J58" s="144" t="s">
        <v>499</v>
      </c>
    </row>
    <row r="59" s="110" customFormat="1" ht="42" customHeight="1" spans="1:10">
      <c r="A59" s="143" t="s">
        <v>329</v>
      </c>
      <c r="B59" s="22" t="s">
        <v>497</v>
      </c>
      <c r="C59" s="22" t="s">
        <v>352</v>
      </c>
      <c r="D59" s="22" t="s">
        <v>353</v>
      </c>
      <c r="E59" s="144" t="s">
        <v>500</v>
      </c>
      <c r="F59" s="22" t="s">
        <v>355</v>
      </c>
      <c r="G59" s="144" t="s">
        <v>85</v>
      </c>
      <c r="H59" s="22" t="s">
        <v>414</v>
      </c>
      <c r="I59" s="22" t="s">
        <v>358</v>
      </c>
      <c r="J59" s="144" t="s">
        <v>501</v>
      </c>
    </row>
    <row r="60" s="110" customFormat="1" ht="42" customHeight="1" spans="1:10">
      <c r="A60" s="143" t="s">
        <v>329</v>
      </c>
      <c r="B60" s="22" t="s">
        <v>497</v>
      </c>
      <c r="C60" s="22" t="s">
        <v>352</v>
      </c>
      <c r="D60" s="22" t="s">
        <v>353</v>
      </c>
      <c r="E60" s="144" t="s">
        <v>502</v>
      </c>
      <c r="F60" s="22" t="s">
        <v>355</v>
      </c>
      <c r="G60" s="144" t="s">
        <v>83</v>
      </c>
      <c r="H60" s="22" t="s">
        <v>357</v>
      </c>
      <c r="I60" s="22" t="s">
        <v>358</v>
      </c>
      <c r="J60" s="144" t="s">
        <v>503</v>
      </c>
    </row>
    <row r="61" s="110" customFormat="1" ht="42" customHeight="1" spans="1:10">
      <c r="A61" s="143" t="s">
        <v>329</v>
      </c>
      <c r="B61" s="22" t="s">
        <v>497</v>
      </c>
      <c r="C61" s="22" t="s">
        <v>352</v>
      </c>
      <c r="D61" s="22" t="s">
        <v>360</v>
      </c>
      <c r="E61" s="144" t="s">
        <v>504</v>
      </c>
      <c r="F61" s="22" t="s">
        <v>355</v>
      </c>
      <c r="G61" s="144" t="s">
        <v>356</v>
      </c>
      <c r="H61" s="22" t="s">
        <v>363</v>
      </c>
      <c r="I61" s="22" t="s">
        <v>358</v>
      </c>
      <c r="J61" s="144" t="s">
        <v>505</v>
      </c>
    </row>
    <row r="62" s="110" customFormat="1" ht="42" customHeight="1" spans="1:10">
      <c r="A62" s="143" t="s">
        <v>329</v>
      </c>
      <c r="B62" s="22" t="s">
        <v>497</v>
      </c>
      <c r="C62" s="22" t="s">
        <v>352</v>
      </c>
      <c r="D62" s="22" t="s">
        <v>368</v>
      </c>
      <c r="E62" s="144" t="s">
        <v>506</v>
      </c>
      <c r="F62" s="22" t="s">
        <v>355</v>
      </c>
      <c r="G62" s="144" t="s">
        <v>356</v>
      </c>
      <c r="H62" s="22" t="s">
        <v>363</v>
      </c>
      <c r="I62" s="22" t="s">
        <v>358</v>
      </c>
      <c r="J62" s="144" t="s">
        <v>507</v>
      </c>
    </row>
    <row r="63" s="110" customFormat="1" ht="42" customHeight="1" spans="1:10">
      <c r="A63" s="143" t="s">
        <v>329</v>
      </c>
      <c r="B63" s="22" t="s">
        <v>497</v>
      </c>
      <c r="C63" s="22" t="s">
        <v>352</v>
      </c>
      <c r="D63" s="22" t="s">
        <v>368</v>
      </c>
      <c r="E63" s="144" t="s">
        <v>508</v>
      </c>
      <c r="F63" s="22" t="s">
        <v>355</v>
      </c>
      <c r="G63" s="144" t="s">
        <v>356</v>
      </c>
      <c r="H63" s="22" t="s">
        <v>363</v>
      </c>
      <c r="I63" s="22" t="s">
        <v>358</v>
      </c>
      <c r="J63" s="144" t="s">
        <v>509</v>
      </c>
    </row>
    <row r="64" s="110" customFormat="1" ht="42" customHeight="1" spans="1:10">
      <c r="A64" s="143" t="s">
        <v>329</v>
      </c>
      <c r="B64" s="22" t="s">
        <v>497</v>
      </c>
      <c r="C64" s="22" t="s">
        <v>371</v>
      </c>
      <c r="D64" s="22" t="s">
        <v>372</v>
      </c>
      <c r="E64" s="144" t="s">
        <v>510</v>
      </c>
      <c r="F64" s="22" t="s">
        <v>366</v>
      </c>
      <c r="G64" s="144" t="s">
        <v>511</v>
      </c>
      <c r="H64" s="22" t="s">
        <v>363</v>
      </c>
      <c r="I64" s="22" t="s">
        <v>376</v>
      </c>
      <c r="J64" s="144" t="s">
        <v>512</v>
      </c>
    </row>
    <row r="65" s="110" customFormat="1" ht="42" customHeight="1" spans="1:10">
      <c r="A65" s="143" t="s">
        <v>329</v>
      </c>
      <c r="B65" s="22" t="s">
        <v>497</v>
      </c>
      <c r="C65" s="22" t="s">
        <v>371</v>
      </c>
      <c r="D65" s="22" t="s">
        <v>372</v>
      </c>
      <c r="E65" s="144" t="s">
        <v>513</v>
      </c>
      <c r="F65" s="22" t="s">
        <v>402</v>
      </c>
      <c r="G65" s="144" t="s">
        <v>83</v>
      </c>
      <c r="H65" s="22" t="s">
        <v>403</v>
      </c>
      <c r="I65" s="22" t="s">
        <v>358</v>
      </c>
      <c r="J65" s="144" t="s">
        <v>514</v>
      </c>
    </row>
    <row r="66" s="110" customFormat="1" ht="42" customHeight="1" spans="1:10">
      <c r="A66" s="143" t="s">
        <v>329</v>
      </c>
      <c r="B66" s="22" t="s">
        <v>497</v>
      </c>
      <c r="C66" s="22" t="s">
        <v>381</v>
      </c>
      <c r="D66" s="22" t="s">
        <v>382</v>
      </c>
      <c r="E66" s="144" t="s">
        <v>383</v>
      </c>
      <c r="F66" s="22" t="s">
        <v>355</v>
      </c>
      <c r="G66" s="144" t="s">
        <v>406</v>
      </c>
      <c r="H66" s="22" t="s">
        <v>363</v>
      </c>
      <c r="I66" s="22" t="s">
        <v>358</v>
      </c>
      <c r="J66" s="144" t="s">
        <v>384</v>
      </c>
    </row>
    <row r="67" s="110" customFormat="1" ht="42" customHeight="1" spans="1:10">
      <c r="A67" s="143" t="s">
        <v>327</v>
      </c>
      <c r="B67" s="22" t="s">
        <v>515</v>
      </c>
      <c r="C67" s="22" t="s">
        <v>352</v>
      </c>
      <c r="D67" s="22" t="s">
        <v>353</v>
      </c>
      <c r="E67" s="144" t="s">
        <v>516</v>
      </c>
      <c r="F67" s="22" t="s">
        <v>355</v>
      </c>
      <c r="G67" s="144" t="s">
        <v>85</v>
      </c>
      <c r="H67" s="22" t="s">
        <v>414</v>
      </c>
      <c r="I67" s="22" t="s">
        <v>358</v>
      </c>
      <c r="J67" s="144" t="s">
        <v>517</v>
      </c>
    </row>
    <row r="68" s="110" customFormat="1" ht="42" customHeight="1" spans="1:10">
      <c r="A68" s="143" t="s">
        <v>327</v>
      </c>
      <c r="B68" s="22" t="s">
        <v>515</v>
      </c>
      <c r="C68" s="22" t="s">
        <v>352</v>
      </c>
      <c r="D68" s="22" t="s">
        <v>353</v>
      </c>
      <c r="E68" s="144" t="s">
        <v>518</v>
      </c>
      <c r="F68" s="22" t="s">
        <v>355</v>
      </c>
      <c r="G68" s="144" t="s">
        <v>85</v>
      </c>
      <c r="H68" s="22" t="s">
        <v>414</v>
      </c>
      <c r="I68" s="22" t="s">
        <v>358</v>
      </c>
      <c r="J68" s="144" t="s">
        <v>519</v>
      </c>
    </row>
    <row r="69" s="110" customFormat="1" ht="42" customHeight="1" spans="1:10">
      <c r="A69" s="143" t="s">
        <v>327</v>
      </c>
      <c r="B69" s="22" t="s">
        <v>515</v>
      </c>
      <c r="C69" s="22" t="s">
        <v>352</v>
      </c>
      <c r="D69" s="22" t="s">
        <v>360</v>
      </c>
      <c r="E69" s="144" t="s">
        <v>520</v>
      </c>
      <c r="F69" s="22" t="s">
        <v>355</v>
      </c>
      <c r="G69" s="144" t="s">
        <v>406</v>
      </c>
      <c r="H69" s="22" t="s">
        <v>363</v>
      </c>
      <c r="I69" s="22" t="s">
        <v>358</v>
      </c>
      <c r="J69" s="144" t="s">
        <v>521</v>
      </c>
    </row>
    <row r="70" s="110" customFormat="1" ht="42" customHeight="1" spans="1:10">
      <c r="A70" s="143" t="s">
        <v>327</v>
      </c>
      <c r="B70" s="22" t="s">
        <v>515</v>
      </c>
      <c r="C70" s="22" t="s">
        <v>352</v>
      </c>
      <c r="D70" s="22" t="s">
        <v>360</v>
      </c>
      <c r="E70" s="144" t="s">
        <v>522</v>
      </c>
      <c r="F70" s="22" t="s">
        <v>355</v>
      </c>
      <c r="G70" s="144" t="s">
        <v>406</v>
      </c>
      <c r="H70" s="22" t="s">
        <v>363</v>
      </c>
      <c r="I70" s="22" t="s">
        <v>358</v>
      </c>
      <c r="J70" s="144" t="s">
        <v>523</v>
      </c>
    </row>
    <row r="71" s="110" customFormat="1" ht="42" customHeight="1" spans="1:10">
      <c r="A71" s="143" t="s">
        <v>327</v>
      </c>
      <c r="B71" s="22" t="s">
        <v>515</v>
      </c>
      <c r="C71" s="22" t="s">
        <v>352</v>
      </c>
      <c r="D71" s="22" t="s">
        <v>368</v>
      </c>
      <c r="E71" s="144" t="s">
        <v>524</v>
      </c>
      <c r="F71" s="22" t="s">
        <v>355</v>
      </c>
      <c r="G71" s="144" t="s">
        <v>356</v>
      </c>
      <c r="H71" s="22" t="s">
        <v>363</v>
      </c>
      <c r="I71" s="22" t="s">
        <v>358</v>
      </c>
      <c r="J71" s="144" t="s">
        <v>525</v>
      </c>
    </row>
    <row r="72" s="110" customFormat="1" ht="42" customHeight="1" spans="1:10">
      <c r="A72" s="143" t="s">
        <v>327</v>
      </c>
      <c r="B72" s="22" t="s">
        <v>515</v>
      </c>
      <c r="C72" s="22" t="s">
        <v>371</v>
      </c>
      <c r="D72" s="22" t="s">
        <v>372</v>
      </c>
      <c r="E72" s="144" t="s">
        <v>526</v>
      </c>
      <c r="F72" s="22" t="s">
        <v>366</v>
      </c>
      <c r="G72" s="144" t="s">
        <v>527</v>
      </c>
      <c r="H72" s="22" t="s">
        <v>375</v>
      </c>
      <c r="I72" s="22" t="s">
        <v>376</v>
      </c>
      <c r="J72" s="144" t="s">
        <v>528</v>
      </c>
    </row>
    <row r="73" s="110" customFormat="1" ht="42" customHeight="1" spans="1:10">
      <c r="A73" s="143" t="s">
        <v>327</v>
      </c>
      <c r="B73" s="22" t="s">
        <v>515</v>
      </c>
      <c r="C73" s="22" t="s">
        <v>371</v>
      </c>
      <c r="D73" s="22" t="s">
        <v>372</v>
      </c>
      <c r="E73" s="144" t="s">
        <v>529</v>
      </c>
      <c r="F73" s="22" t="s">
        <v>355</v>
      </c>
      <c r="G73" s="144" t="s">
        <v>530</v>
      </c>
      <c r="H73" s="22" t="s">
        <v>363</v>
      </c>
      <c r="I73" s="22" t="s">
        <v>358</v>
      </c>
      <c r="J73" s="144" t="s">
        <v>531</v>
      </c>
    </row>
    <row r="74" s="110" customFormat="1" ht="42" customHeight="1" spans="1:10">
      <c r="A74" s="143" t="s">
        <v>327</v>
      </c>
      <c r="B74" s="22" t="s">
        <v>515</v>
      </c>
      <c r="C74" s="22" t="s">
        <v>381</v>
      </c>
      <c r="D74" s="22" t="s">
        <v>382</v>
      </c>
      <c r="E74" s="144" t="s">
        <v>383</v>
      </c>
      <c r="F74" s="22" t="s">
        <v>355</v>
      </c>
      <c r="G74" s="144" t="s">
        <v>406</v>
      </c>
      <c r="H74" s="22" t="s">
        <v>363</v>
      </c>
      <c r="I74" s="22" t="s">
        <v>358</v>
      </c>
      <c r="J74" s="144" t="s">
        <v>384</v>
      </c>
    </row>
    <row r="75" s="110" customFormat="1" ht="42" customHeight="1" spans="1:10">
      <c r="A75" s="143" t="s">
        <v>318</v>
      </c>
      <c r="B75" s="22" t="s">
        <v>532</v>
      </c>
      <c r="C75" s="22" t="s">
        <v>352</v>
      </c>
      <c r="D75" s="22" t="s">
        <v>353</v>
      </c>
      <c r="E75" s="144" t="s">
        <v>533</v>
      </c>
      <c r="F75" s="22" t="s">
        <v>366</v>
      </c>
      <c r="G75" s="144">
        <v>1</v>
      </c>
      <c r="H75" s="22" t="s">
        <v>392</v>
      </c>
      <c r="I75" s="22" t="s">
        <v>358</v>
      </c>
      <c r="J75" s="144" t="s">
        <v>534</v>
      </c>
    </row>
    <row r="76" s="110" customFormat="1" ht="42" customHeight="1" spans="1:10">
      <c r="A76" s="143" t="s">
        <v>318</v>
      </c>
      <c r="B76" s="22" t="s">
        <v>532</v>
      </c>
      <c r="C76" s="22" t="s">
        <v>352</v>
      </c>
      <c r="D76" s="22" t="s">
        <v>360</v>
      </c>
      <c r="E76" s="144" t="s">
        <v>436</v>
      </c>
      <c r="F76" s="22" t="s">
        <v>355</v>
      </c>
      <c r="G76" s="144" t="s">
        <v>362</v>
      </c>
      <c r="H76" s="22" t="s">
        <v>363</v>
      </c>
      <c r="I76" s="22" t="s">
        <v>358</v>
      </c>
      <c r="J76" s="144" t="s">
        <v>535</v>
      </c>
    </row>
    <row r="77" s="110" customFormat="1" ht="42" customHeight="1" spans="1:10">
      <c r="A77" s="143" t="s">
        <v>318</v>
      </c>
      <c r="B77" s="22" t="s">
        <v>532</v>
      </c>
      <c r="C77" s="22" t="s">
        <v>352</v>
      </c>
      <c r="D77" s="22" t="s">
        <v>368</v>
      </c>
      <c r="E77" s="144" t="s">
        <v>438</v>
      </c>
      <c r="F77" s="22" t="s">
        <v>366</v>
      </c>
      <c r="G77" s="144">
        <v>1</v>
      </c>
      <c r="H77" s="22" t="s">
        <v>439</v>
      </c>
      <c r="I77" s="22" t="s">
        <v>358</v>
      </c>
      <c r="J77" s="144" t="s">
        <v>536</v>
      </c>
    </row>
    <row r="78" s="110" customFormat="1" ht="42" customHeight="1" spans="1:10">
      <c r="A78" s="143" t="s">
        <v>318</v>
      </c>
      <c r="B78" s="22" t="s">
        <v>532</v>
      </c>
      <c r="C78" s="22" t="s">
        <v>371</v>
      </c>
      <c r="D78" s="22" t="s">
        <v>372</v>
      </c>
      <c r="E78" s="144" t="s">
        <v>537</v>
      </c>
      <c r="F78" s="22" t="s">
        <v>366</v>
      </c>
      <c r="G78" s="144" t="s">
        <v>538</v>
      </c>
      <c r="H78" s="22" t="s">
        <v>375</v>
      </c>
      <c r="I78" s="22" t="s">
        <v>376</v>
      </c>
      <c r="J78" s="144" t="s">
        <v>537</v>
      </c>
    </row>
    <row r="79" s="110" customFormat="1" ht="42" customHeight="1" spans="1:10">
      <c r="A79" s="143" t="s">
        <v>318</v>
      </c>
      <c r="B79" s="22" t="s">
        <v>532</v>
      </c>
      <c r="C79" s="22" t="s">
        <v>381</v>
      </c>
      <c r="D79" s="22" t="s">
        <v>382</v>
      </c>
      <c r="E79" s="144" t="s">
        <v>539</v>
      </c>
      <c r="F79" s="22" t="s">
        <v>355</v>
      </c>
      <c r="G79" s="144" t="s">
        <v>406</v>
      </c>
      <c r="H79" s="22" t="s">
        <v>363</v>
      </c>
      <c r="I79" s="22" t="s">
        <v>358</v>
      </c>
      <c r="J79" s="144" t="s">
        <v>540</v>
      </c>
    </row>
  </sheetData>
  <mergeCells count="22">
    <mergeCell ref="A3:J3"/>
    <mergeCell ref="A4:H4"/>
    <mergeCell ref="A7:A13"/>
    <mergeCell ref="A14:A20"/>
    <mergeCell ref="A21:A30"/>
    <mergeCell ref="A31:A36"/>
    <mergeCell ref="A37:A42"/>
    <mergeCell ref="A43:A52"/>
    <mergeCell ref="A53:A57"/>
    <mergeCell ref="A58:A66"/>
    <mergeCell ref="A67:A74"/>
    <mergeCell ref="A75:A79"/>
    <mergeCell ref="B7:B13"/>
    <mergeCell ref="B14:B20"/>
    <mergeCell ref="B21:B30"/>
    <mergeCell ref="B31:B36"/>
    <mergeCell ref="B37:B42"/>
    <mergeCell ref="B43:B52"/>
    <mergeCell ref="B53:B57"/>
    <mergeCell ref="B58:B66"/>
    <mergeCell ref="B67:B74"/>
    <mergeCell ref="B75:B7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景鸿成</cp:lastModifiedBy>
  <dcterms:created xsi:type="dcterms:W3CDTF">2025-02-06T07:09:00Z</dcterms:created>
  <dcterms:modified xsi:type="dcterms:W3CDTF">2025-03-13T07:25:42Z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CE6E3913227C471B970140F7BEC1ABD2_13</vt:lpwstr>
  </property>
  <property fmtid="{D5CDD505-2E9C-101B-9397-08002B2CF9AE}" pid="3" name="KSOProductBuildVer">
    <vt:lpwstr>2052-12.1.0.20305</vt:lpwstr>
  </property>
  <property fmtid="{D5CDD505-2E9C-101B-9397-08002B2CF9AE}" pid="4" name="KSOReadingLayout">
    <vt:bool>true</vt:bool>
  </property>
</Properties>
</file>