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2185" windowHeight="10500" tabRatio="8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c r="F6"/>
  <c r="E6"/>
  <c r="A4"/>
  <c r="A3"/>
  <c r="A4" i="16"/>
  <c r="A3"/>
  <c r="A4" i="15"/>
  <c r="A3"/>
  <c r="A4" i="14"/>
  <c r="A3"/>
  <c r="A4" i="13"/>
  <c r="A3"/>
  <c r="A4" i="12"/>
  <c r="A3"/>
  <c r="A4" i="11"/>
  <c r="A3"/>
  <c r="A4" i="10"/>
  <c r="A3"/>
  <c r="A4" i="9"/>
  <c r="A3"/>
  <c r="A4" i="8"/>
  <c r="A3"/>
  <c r="A4" i="7"/>
  <c r="A3"/>
  <c r="A4" i="6"/>
  <c r="A3"/>
  <c r="A4" i="5"/>
  <c r="A3"/>
  <c r="A4" i="4"/>
  <c r="A3"/>
  <c r="A4" i="3"/>
  <c r="A3"/>
  <c r="A4" i="2"/>
  <c r="A3"/>
  <c r="A4" i="1"/>
  <c r="A3"/>
</calcChain>
</file>

<file path=xl/sharedStrings.xml><?xml version="1.0" encoding="utf-8"?>
<sst xmlns="http://schemas.openxmlformats.org/spreadsheetml/2006/main" count="2828" uniqueCount="789">
  <si>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</si>
  <si>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</si>
  <si>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</si>
  <si>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</si>
  <si>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</si>
  <si>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</si>
  <si>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</si>
  <si>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</si>
  <si>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</si>
  <si>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</si>
  <si>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</si>
  <si>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</si>
  <si>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</si>
  <si>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</si>
  <si>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</si>
  <si>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</si>
  <si>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</si>
  <si>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</si>
  <si>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</si>
  <si>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</si>
  <si>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</si>
  <si>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</si>
  <si>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</si>
  <si>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</si>
  <si>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</si>
  <si>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</si>
  <si>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</si>
  <si>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</si>
  <si>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</si>
  <si>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</si>
  <si>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</si>
  <si>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</si>
  <si>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</si>
  <si>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</si>
  <si>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</si>
  <si>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</si>
  <si>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</si>
  <si>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</si>
  <si>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</si>
  <si>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</si>
  <si>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</si>
  <si>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</si>
  <si>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</si>
  <si>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</si>
  <si>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</si>
  <si>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</si>
  <si>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</si>
  <si>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</si>
  <si>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</si>
  <si>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</si>
  <si>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</si>
  <si>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</si>
  <si>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</si>
  <si>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</si>
  <si>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</si>
  <si>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</si>
  <si>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</si>
  <si>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</si>
  <si>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</si>
  <si>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</si>
  <si>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</si>
  <si>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</si>
  <si>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</si>
  <si>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</si>
  <si>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</si>
  <si>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</si>
  <si>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</si>
  <si>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</si>
  <si>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</si>
  <si>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t>
  </si>
  <si>
    <t>昆明市五华区农业农村局</t>
  </si>
  <si>
    <t>125001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</si>
  <si>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</si>
  <si>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</si>
  <si>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</si>
  <si>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</si>
  <si>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</si>
  <si>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</si>
  <si>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</si>
  <si>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</si>
  <si>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</si>
  <si>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</si>
  <si>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</si>
  <si>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</si>
  <si>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</si>
  <si>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</si>
  <si>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</si>
  <si>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</si>
  <si>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</si>
  <si>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</si>
  <si>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</si>
  <si>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</si>
  <si>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</si>
  <si>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</si>
  <si>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</si>
  <si>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</si>
  <si>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</si>
  <si>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</si>
  <si>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</si>
  <si>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</si>
  <si>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</si>
  <si>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</si>
  <si>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</si>
  <si>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</si>
  <si>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</si>
  <si>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</si>
  <si>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</si>
  <si>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</si>
  <si>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</si>
  <si>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</si>
  <si>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</si>
  <si>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</si>
  <si>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</si>
  <si>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</si>
  <si>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</si>
  <si>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</si>
  <si>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</si>
  <si>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</si>
  <si>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</si>
  <si>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</si>
  <si>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</si>
  <si>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</si>
  <si>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21301</t>
  </si>
  <si>
    <t>农业农村</t>
  </si>
  <si>
    <t>2130101</t>
  </si>
  <si>
    <t>行政运行</t>
  </si>
  <si>
    <t>2130102</t>
  </si>
  <si>
    <t>一般行政管理事务</t>
  </si>
  <si>
    <t>2130106</t>
  </si>
  <si>
    <t>科技转化与推广服务</t>
  </si>
  <si>
    <t>2130108</t>
  </si>
  <si>
    <t>病虫害控制</t>
  </si>
  <si>
    <t>2130109</t>
  </si>
  <si>
    <t>农产品质量安全</t>
  </si>
  <si>
    <t>2130120</t>
  </si>
  <si>
    <t>稳定农民收入补贴</t>
  </si>
  <si>
    <t>2130122</t>
  </si>
  <si>
    <t>农业生产发展</t>
  </si>
  <si>
    <t>2130199</t>
  </si>
  <si>
    <t>其他农业农村支出</t>
  </si>
  <si>
    <t>21305</t>
  </si>
  <si>
    <t>巩固脱贫攻坚成果衔接乡村振兴</t>
  </si>
  <si>
    <t>2130599</t>
  </si>
  <si>
    <t>其他巩固脱贫攻坚成果衔接乡村振兴支出</t>
  </si>
  <si>
    <t>21307</t>
  </si>
  <si>
    <t>农村综合改革</t>
  </si>
  <si>
    <t>2130701</t>
  </si>
  <si>
    <t>对村级公益事业建设的补助</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</si>
  <si>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</si>
  <si>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</si>
  <si>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</si>
  <si>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</si>
  <si>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</si>
  <si>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</si>
  <si>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</si>
  <si>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</si>
  <si>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</si>
  <si>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</si>
  <si>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</si>
  <si>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</si>
  <si>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</si>
  <si>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</si>
  <si>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</si>
  <si>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</si>
  <si>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</si>
  <si>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</si>
  <si>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</si>
  <si>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</si>
  <si>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</si>
  <si>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</si>
  <si>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</si>
  <si>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</si>
  <si>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</si>
  <si>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</si>
  <si>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</si>
  <si>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</si>
  <si>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</si>
  <si>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</si>
  <si>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</si>
  <si>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</si>
  <si>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</si>
  <si>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</si>
  <si>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</si>
  <si>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</si>
  <si>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</si>
  <si>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</si>
  <si>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</si>
  <si>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</si>
  <si>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</si>
  <si>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</si>
  <si>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</si>
  <si>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</si>
  <si>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</si>
  <si>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</si>
  <si>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</si>
  <si>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</si>
  <si>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</si>
  <si>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</si>
  <si>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</si>
  <si>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</si>
  <si>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</si>
  <si>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</si>
  <si>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</si>
  <si>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</si>
  <si>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</si>
  <si>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</si>
  <si>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</si>
  <si>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</si>
  <si>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</si>
  <si>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</si>
  <si>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</si>
  <si>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</si>
  <si>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</si>
  <si>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</si>
  <si>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</si>
  <si>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</si>
  <si>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</si>
  <si>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</si>
  <si>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</si>
  <si>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530102210000000002824</t>
  </si>
  <si>
    <t>行政人员工资支出</t>
  </si>
  <si>
    <t>30101</t>
  </si>
  <si>
    <t>基本工资</t>
  </si>
  <si>
    <t>30102</t>
  </si>
  <si>
    <t>津贴补贴</t>
  </si>
  <si>
    <t>30103</t>
  </si>
  <si>
    <t>奖金</t>
  </si>
  <si>
    <t>530102210000000002825</t>
  </si>
  <si>
    <t>事业人员工资支出</t>
  </si>
  <si>
    <t>30107</t>
  </si>
  <si>
    <t>绩效工资</t>
  </si>
  <si>
    <t>530102210000000002826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</si>
  <si>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</si>
  <si>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</si>
  <si>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</si>
  <si>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</si>
  <si>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</si>
  <si>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</si>
  <si>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</si>
  <si>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</si>
  <si>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</si>
  <si>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</si>
  <si>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</si>
  <si>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530102210000000002827</t>
  </si>
  <si>
    <t>30113</t>
  </si>
  <si>
    <t>530102210000000002829</t>
  </si>
  <si>
    <t>公务用车运行维护费</t>
  </si>
  <si>
    <t>30231</t>
  </si>
  <si>
    <t>530102210000000002830</t>
  </si>
  <si>
    <t>公务交通补贴</t>
  </si>
  <si>
    <t>30239</t>
  </si>
  <si>
    <t>其他交通费用</t>
  </si>
  <si>
    <t>530102210000000002831</t>
  </si>
  <si>
    <t>工会经费</t>
  </si>
  <si>
    <t>30228</t>
  </si>
  <si>
    <t>530102210000000002834</t>
  </si>
  <si>
    <t>一般公用经费</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</si>
  <si>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</si>
  <si>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</si>
  <si>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</si>
  <si>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</si>
  <si>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</si>
  <si>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</si>
  <si>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</si>
  <si>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</si>
  <si>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</si>
  <si>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</si>
  <si>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</si>
  <si>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</si>
  <si>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</si>
  <si>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</si>
  <si>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</si>
  <si>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</si>
  <si>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</si>
  <si>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</si>
  <si>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30299</t>
  </si>
  <si>
    <t>其他商品和服务支出</t>
  </si>
  <si>
    <t>530102231100001236385</t>
  </si>
  <si>
    <t>离退休人员支出</t>
  </si>
  <si>
    <t>30305</t>
  </si>
  <si>
    <t>生活补助</t>
  </si>
  <si>
    <t>530102231100001420074</t>
  </si>
  <si>
    <t>事业人员绩效奖励</t>
  </si>
  <si>
    <t>530102231100001420088</t>
  </si>
  <si>
    <t>行政人员绩效奖励</t>
  </si>
  <si>
    <t>530102231100001448077</t>
  </si>
  <si>
    <t>离退休及特殊人员福利费</t>
  </si>
  <si>
    <t>530102241100002259196</t>
  </si>
  <si>
    <t>其他人员支出</t>
  </si>
  <si>
    <t>30199</t>
  </si>
  <si>
    <t>其他工资福利支出</t>
  </si>
  <si>
    <t>预算05-1表</t>
  </si>
  <si>
    <t>项目分类</t>
  </si>
  <si>
    <t>项目单位</t>
  </si>
  <si>
    <t>经济科目编码</t>
  </si>
  <si>
    <t>经济科目名称</t>
  </si>
  <si>
    <t>本年拨款</t>
  </si>
  <si>
    <t>其中：本次下达</t>
  </si>
  <si>
    <t>其他公用支出</t>
  </si>
  <si>
    <t>530102251100003670249</t>
  </si>
  <si>
    <t>残疾人就业保障金经费</t>
  </si>
  <si>
    <t>530102251100003867659</t>
  </si>
  <si>
    <t>机关基层党建经费</t>
  </si>
  <si>
    <t>专项业务类</t>
  </si>
  <si>
    <t>530102221100000407415</t>
  </si>
  <si>
    <t>农业农村工作经费</t>
  </si>
  <si>
    <t>30227</t>
  </si>
  <si>
    <t>委托业务费</t>
  </si>
  <si>
    <t>530102221100000414099</t>
  </si>
  <si>
    <t>农业补贴专项资金</t>
  </si>
  <si>
    <t>30310</t>
  </si>
  <si>
    <t>个人农业生产补贴</t>
  </si>
  <si>
    <t>530102221100000415065</t>
  </si>
  <si>
    <t>农业面源污染综合防治专项资金</t>
  </si>
  <si>
    <t>530102221100000415942</t>
  </si>
  <si>
    <t>农村经营管理经费</t>
  </si>
  <si>
    <t>530102221100000416098</t>
  </si>
  <si>
    <t>重大动物疫病防控专项资金</t>
  </si>
  <si>
    <t>530102221100000442034</t>
  </si>
  <si>
    <t>农业农村综合工作专项工作经费</t>
  </si>
  <si>
    <t>民生类</t>
  </si>
  <si>
    <t>530102221100000561706</t>
  </si>
  <si>
    <t>防止返贫动态监测和帮扶工作补助资金</t>
  </si>
  <si>
    <t>事业发展类</t>
  </si>
  <si>
    <t>530102241100002280754</t>
  </si>
  <si>
    <t>农村耕地整治经费</t>
  </si>
  <si>
    <t>530102241100002287458</t>
  </si>
  <si>
    <t>应付未付项目经费</t>
  </si>
  <si>
    <t>530102241100002287732</t>
  </si>
  <si>
    <t>农产品质量安全专项监管经费</t>
  </si>
  <si>
    <t>530102251100003930274</t>
  </si>
  <si>
    <t>昆财农[2024]165号2025年中央和省级农村综合改革转移支付资金</t>
  </si>
  <si>
    <t>530102251100003930795</t>
  </si>
  <si>
    <t>昆财农[2024]175号2025年中央农业相关转移支付资金</t>
  </si>
  <si>
    <t>530102251100003936183</t>
  </si>
  <si>
    <t>昆财农[2024]176号2025年中央财政衔接推进乡村振兴补助资金</t>
  </si>
  <si>
    <t>530102251100003936191</t>
  </si>
  <si>
    <t>昆财农[2024]190号2025年全市驻村第一书记和乡镇工作队长工作经费</t>
  </si>
  <si>
    <t>预算05-2表</t>
  </si>
  <si>
    <t>项目年度绩效目标</t>
  </si>
  <si>
    <t>一级指标</t>
  </si>
  <si>
    <t>二级指标</t>
  </si>
  <si>
    <t>三级指标</t>
  </si>
  <si>
    <t>指标性质</t>
  </si>
  <si>
    <t>指标值</t>
  </si>
  <si>
    <t>度量单位</t>
  </si>
  <si>
    <t>指标属性</t>
  </si>
  <si>
    <t>指标内容</t>
  </si>
  <si>
    <t>1.不断完善帮扶合作协调机制，努力开创昆迪合作新局面；昆迪帮扶项目数不小于2项。
2.综合满意度达90%以上；</t>
  </si>
  <si>
    <t>产出指标</t>
  </si>
  <si>
    <t>数量指标</t>
  </si>
  <si>
    <t>昆迪帮扶项目数</t>
  </si>
  <si>
    <t>&gt;=</t>
  </si>
  <si>
    <t>项</t>
  </si>
  <si>
    <t>定量指标</t>
  </si>
  <si>
    <t>反映自然村防止返贫动态帮扶数量（香格里拉市、德钦县）</t>
  </si>
  <si>
    <t>质量指标</t>
  </si>
  <si>
    <t>昆迪帮扶覆盖率</t>
  </si>
  <si>
    <t>=</t>
  </si>
  <si>
    <t>100</t>
  </si>
  <si>
    <t>%</t>
  </si>
  <si>
    <t>反映帮扶工作完成情况</t>
  </si>
  <si>
    <t>时效指标</t>
  </si>
  <si>
    <t>项目完成及时</t>
  </si>
  <si>
    <t>及时</t>
  </si>
  <si>
    <t>是/否</t>
  </si>
  <si>
    <t>定性指标</t>
  </si>
  <si>
    <t>反映列入监测和帮扶范围及时率</t>
  </si>
  <si>
    <t>成本指标</t>
  </si>
  <si>
    <t>经济成本指标</t>
  </si>
  <si>
    <t>&lt;=</t>
  </si>
  <si>
    <t>2000000</t>
  </si>
  <si>
    <t>元</t>
  </si>
  <si>
    <t>反映财政下达预算数</t>
  </si>
  <si>
    <t>效益指标</t>
  </si>
  <si>
    <t>社会效益</t>
  </si>
  <si>
    <t>缓解返贫人员生活压力</t>
  </si>
  <si>
    <t>有效缓解</t>
  </si>
  <si>
    <t>反映项目实施是否缓解返贫人员生活压力</t>
  </si>
  <si>
    <t>提高产业带贫增收效果</t>
  </si>
  <si>
    <t>有效提高</t>
  </si>
  <si>
    <t>反映项目实施是否提高产业带贫增收效果</t>
  </si>
  <si>
    <t>可持续影响</t>
  </si>
  <si>
    <t>推动传统产业提质增效</t>
  </si>
  <si>
    <t>持续推动</t>
  </si>
  <si>
    <t>反映项目实施推动传统产业提质增效</t>
  </si>
  <si>
    <t>满意度指标</t>
  </si>
  <si>
    <t>服务对象满意度</t>
  </si>
  <si>
    <t>受益人员满意度</t>
  </si>
  <si>
    <t>90</t>
  </si>
  <si>
    <t>反映受益人员满意度</t>
  </si>
  <si>
    <t>1、针对五华区2020年7月3日至2023年9月30日期间农村新增乱占耕地35宗图斑开展测绘调查举证工作，以查清违法事实，为整治工作提供法律依据，政策宣传和整改培训不小于6次。
2、综合满意度达90%以上。</t>
  </si>
  <si>
    <t>住宅类图班整治数量</t>
  </si>
  <si>
    <t>35</t>
  </si>
  <si>
    <t>宗</t>
  </si>
  <si>
    <t>2025年完成五华区住宅类图班整治任务35宗</t>
  </si>
  <si>
    <t>政策宣传和整改培训</t>
  </si>
  <si>
    <t>次</t>
  </si>
  <si>
    <t>反映政策宣传和整改培训次数</t>
  </si>
  <si>
    <t>乱占耕地情况整治率</t>
  </si>
  <si>
    <t>针对五华区历年形成的农村新增乱占耕地情形进行全面调查核实和整治</t>
  </si>
  <si>
    <t>反映项目完成及时性</t>
  </si>
  <si>
    <t>80000</t>
  </si>
  <si>
    <t>反映年度各项工作经费是否超过预算标准</t>
  </si>
  <si>
    <t>有效解决群众的居住合法性问题</t>
  </si>
  <si>
    <t>有效解决</t>
  </si>
  <si>
    <t>反映农村新增乱占耕地情形进行全面调查核实和整治，有效解决群众的居住合法性问题</t>
  </si>
  <si>
    <t>提升耕地保护意识</t>
  </si>
  <si>
    <t>有效提升</t>
  </si>
  <si>
    <t>是否</t>
  </si>
  <si>
    <t>受益对象满意度</t>
  </si>
  <si>
    <t>派驻一名驻村书记，多维度助力乡村发展，在经济上，挖掘本地优势，培育特色乡村产业项目，带动村民增收；在治理层面，协助完善乡村治理体系，化解矛盾纠纷，提升治理水平；在公共服务上，争取资源，改善乡村基础设施与公共服务，比如修建道路、完善教育医疗设施；在人才培养方面，通过长效培训机制，提升驻村队伍业务能力，为乡村振兴储备人才 ，全方位推动乡村实现可持续发展。</t>
  </si>
  <si>
    <t>驻村书记</t>
  </si>
  <si>
    <t>个</t>
  </si>
  <si>
    <t>反映驻村书记的人数情况</t>
  </si>
  <si>
    <t>资金发放准确性</t>
  </si>
  <si>
    <t>反映资金发放的准确性</t>
  </si>
  <si>
    <t>工作任务完成质量达标率</t>
  </si>
  <si>
    <t>反映工作任务完成的质量情况</t>
  </si>
  <si>
    <t>资金发放的及时率</t>
  </si>
  <si>
    <t>反映资金发放的及时性</t>
  </si>
  <si>
    <t>年初预算</t>
  </si>
  <si>
    <t>反映部门年度内预算追加、追减或结构调整的情况，考核部门预算的约束力。</t>
  </si>
  <si>
    <t>促进驻村工作发展</t>
  </si>
  <si>
    <t>有效</t>
  </si>
  <si>
    <t>年</t>
  </si>
  <si>
    <t>反映促进驻村工作发展情况</t>
  </si>
  <si>
    <t>对开展定点帮扶工作的影响</t>
  </si>
  <si>
    <t>持续改善</t>
  </si>
  <si>
    <t>反映资金支付后驻村人员对定点帮扶地区工作的影响程度</t>
  </si>
  <si>
    <t>85</t>
  </si>
  <si>
    <t>反映资金支出后的服务对象的满意程度。</t>
  </si>
  <si>
    <t>按照政策文件要求及时缴纳残保金，促进残疾人事业发展。</t>
  </si>
  <si>
    <t>单位职工人数</t>
  </si>
  <si>
    <t>34</t>
  </si>
  <si>
    <t>人</t>
  </si>
  <si>
    <t>单位残疾金计算基数</t>
  </si>
  <si>
    <t>缴纳时间</t>
  </si>
  <si>
    <t>考察单位残疾金缴纳时限</t>
  </si>
  <si>
    <t>促进残疾人事业发展</t>
  </si>
  <si>
    <t>促进</t>
  </si>
  <si>
    <t>及时缴纳残保金，有效促进</t>
  </si>
  <si>
    <t>群众满意度</t>
  </si>
  <si>
    <t xml:space="preserve">1、做好第三方审计与管理服务项目，保障2025年度第三方审计与管理服务的质量，促进农村集体经济项目的规范化和透明化；
2、开展水生生物增殖放流活动1次；
3、处理农村土地流转与纠纷调处仲裁；
4、综合满意度达90%以上
</t>
  </si>
  <si>
    <t>农村经营管理培训</t>
  </si>
  <si>
    <t>反映农村经营管理培训情况</t>
  </si>
  <si>
    <t>农村集体“三资”指导检查次数</t>
  </si>
  <si>
    <t>反映农村集体“三资”指导检查次数</t>
  </si>
  <si>
    <t>水生生物增殖放流活动</t>
  </si>
  <si>
    <t>反映水生生物增殖放流活动开展情况</t>
  </si>
  <si>
    <t>土地流传与纠纷调处培训合格率</t>
  </si>
  <si>
    <t>反映农村土地流传与纠纷调处培训合格率</t>
  </si>
  <si>
    <t>农村集体“三资”宣传培训合格率</t>
  </si>
  <si>
    <t>反映农村宅基地培训情况</t>
  </si>
  <si>
    <t>“三资”管理工作完成及时率</t>
  </si>
  <si>
    <t>反映各项工作任务完成是否及时</t>
  </si>
  <si>
    <t>25000</t>
  </si>
  <si>
    <t>反映年度工作经费是否超过预算标准</t>
  </si>
  <si>
    <t>保障农村集体产权清晰化</t>
  </si>
  <si>
    <t>清晰</t>
  </si>
  <si>
    <t>反映保障农村集体产权清晰化</t>
  </si>
  <si>
    <t>促进农村土地承包经营规范</t>
  </si>
  <si>
    <t>有效促进</t>
  </si>
  <si>
    <t>反映农村土地承包经营规范情况</t>
  </si>
  <si>
    <t>促进农业农村持续发展</t>
  </si>
  <si>
    <t>持续促进</t>
  </si>
  <si>
    <t>反映项目实施促进农业农村持续发展</t>
  </si>
  <si>
    <t>1.为了促进农民收入稳定，促进乡村振兴战略实施和高原特色农业提质增效和高质量转型升级，不断扩大农业保险覆盖面，2025年计划投保玉米2.5万亩；投保水稻0.035万亩；投保油菜0.12万亩；投保小麦0.2万亩；
2、综合满意度达90%以上</t>
  </si>
  <si>
    <t>小麦投保数量</t>
  </si>
  <si>
    <t>2000</t>
  </si>
  <si>
    <t>亩</t>
  </si>
  <si>
    <t>反映小麦投保完成数量</t>
  </si>
  <si>
    <t>玉米投保数量</t>
  </si>
  <si>
    <t>反映玉米投保完成数量</t>
  </si>
  <si>
    <t>油菜投保数量</t>
  </si>
  <si>
    <t>1200</t>
  </si>
  <si>
    <t>反映油菜投保完成数量</t>
  </si>
  <si>
    <t>水稻投保数量</t>
  </si>
  <si>
    <t>350</t>
  </si>
  <si>
    <t>反映水稻投保完成数量</t>
  </si>
  <si>
    <t>水稻投保合格率</t>
  </si>
  <si>
    <t>95</t>
  </si>
  <si>
    <t>反映水稻投保合格率</t>
  </si>
  <si>
    <t>油菜投保合格率</t>
  </si>
  <si>
    <t>反映油菜投保合格率</t>
  </si>
  <si>
    <t>小麦投保合格率</t>
  </si>
  <si>
    <t>反映小麦投保合格率</t>
  </si>
  <si>
    <t>玉米投保合格率</t>
  </si>
  <si>
    <t>反映玉米投保数量合格率</t>
  </si>
  <si>
    <t>玉米投保完成及时率</t>
  </si>
  <si>
    <t>反映玉米投保完成及时率</t>
  </si>
  <si>
    <t>水稻投保完成及时率</t>
  </si>
  <si>
    <t>反映水稻投保完成及时率</t>
  </si>
  <si>
    <t>油菜投保完成及时率</t>
  </si>
  <si>
    <t>反映油菜投保完成及时率</t>
  </si>
  <si>
    <t>小麦投保完成及时率</t>
  </si>
  <si>
    <t>反映小麦投保完成及时率</t>
  </si>
  <si>
    <t>102268</t>
  </si>
  <si>
    <t>促进农业提质增效和高质量转型升级</t>
  </si>
  <si>
    <t>反映农业提质和转型情况</t>
  </si>
  <si>
    <t>促进农民收入稳定</t>
  </si>
  <si>
    <t>反映农民收入情况</t>
  </si>
  <si>
    <t>持续稳定农业生产</t>
  </si>
  <si>
    <t>持续稳定</t>
  </si>
  <si>
    <t>是</t>
  </si>
  <si>
    <t>反映项目实施持续稳定农业生产</t>
  </si>
  <si>
    <t>1.100%连接互联网专线，保障网络24小时正常运转，保障部门工作正常运行，及时参加省、市乡村振兴局召开的视频会议；
2..签订法律服务合同，按照合同履行相关咨询服务，办理法律事务，完成合法性审核，健全完善法治建设体制和工作机制，提升政府依法行政能力；
3.2025年搬迁办公地点；
4.委托第三方机构辅助完成单位财务内控管理和绩效工作，规范各单位会计行为、实现人力资源精简；
5.综合满意度达90%以上。</t>
  </si>
  <si>
    <t>互联网专线服务</t>
  </si>
  <si>
    <t>开通互联网专线服务，购买云视讯融合业务服务</t>
  </si>
  <si>
    <t>委托事务服务数量</t>
  </si>
  <si>
    <t>家</t>
  </si>
  <si>
    <t>反映财务内控完成情况和绩效工作情况。</t>
  </si>
  <si>
    <t>聘请法律顾问数量</t>
  </si>
  <si>
    <t>反映聘请法律顾问数量</t>
  </si>
  <si>
    <t>网络正常运转率</t>
  </si>
  <si>
    <t>保障网络24小时正常运转，保障部门工作正常运行</t>
  </si>
  <si>
    <t>委托成果验收合格率</t>
  </si>
  <si>
    <t>反映委托第三方机构辅助单位完成财务内控管理和绩效工作的完成情况。</t>
  </si>
  <si>
    <t>225200</t>
  </si>
  <si>
    <t>部门工作正常运转时长</t>
  </si>
  <si>
    <t>24小时正常运转</t>
  </si>
  <si>
    <t>部门工作正常运行，及时参加省、市乡村振兴局召开的视频会议</t>
  </si>
  <si>
    <t>网络发生重大故障</t>
  </si>
  <si>
    <t>不发生</t>
  </si>
  <si>
    <t>反映网络是否不发生重大事故</t>
  </si>
  <si>
    <t>有效规范财务管理</t>
  </si>
  <si>
    <t>反映是否有效规范财务管理</t>
  </si>
  <si>
    <t>持续保障单位工作有效运转</t>
  </si>
  <si>
    <t>持续保障</t>
  </si>
  <si>
    <t>反映保障单位工作有效运转</t>
  </si>
  <si>
    <t>根据巩固拓展脱贫攻坚成果同乡村振兴有效衔接的需要和财力状况，合理安排财政投入规模，优化支出结构，调整支持重点。保留并调整优化原财政专项扶贫资金，聚焦支持脱贫地区巩固拓展脱贫攻坚成果和乡村振兴，逐步提高用于产业发展的比例，中央衔接资金用于产业的比例达到70%；提高资金使用效率和效益，当年衔接资金支出进度目标100%；提高项目资金透明度和公开效果；提升项目库建设水平；促进脱贫人口增收，脱贫地区农村居民人均可支配收入达到全省平均水平或者增速高于全省平均水平。</t>
  </si>
  <si>
    <t>产业发展资金投入</t>
  </si>
  <si>
    <t>70</t>
  </si>
  <si>
    <t>反映衔接资金投入产业发展的比重是否达到国家规定</t>
  </si>
  <si>
    <t>项目库建设的完备性</t>
  </si>
  <si>
    <t>反映项目库建设的完整性、准确性</t>
  </si>
  <si>
    <t>项目资金公告公示率</t>
  </si>
  <si>
    <t>反映资金使用后项目的公示公告情况</t>
  </si>
  <si>
    <t>项目验收合格率</t>
  </si>
  <si>
    <t>反映项目验收合格情况</t>
  </si>
  <si>
    <t>项目验收及时率</t>
  </si>
  <si>
    <t>反映项目完工后验收的合格情况</t>
  </si>
  <si>
    <t>经济效益</t>
  </si>
  <si>
    <t>农村居民人均可支配收入增幅</t>
  </si>
  <si>
    <t>&gt;</t>
  </si>
  <si>
    <t>0</t>
  </si>
  <si>
    <t>反映资金支出后对农村居民人均可支配收入的影响情况</t>
  </si>
  <si>
    <t>农村脱贫人口、脱贫不稳定人口、边缘易致贫人口得到帮扶比例</t>
  </si>
  <si>
    <t>反映农村脱贫人口、脱贫不稳定人口、边缘易致贫人口得到帮扶的覆盖情况</t>
  </si>
  <si>
    <t>防返贫监测对象覆盖率</t>
  </si>
  <si>
    <t>反映监测防返贫监测对象的覆盖情况</t>
  </si>
  <si>
    <t>规模性返贫</t>
  </si>
  <si>
    <t>无</t>
  </si>
  <si>
    <t>反映是否不存在规模性返贫的情况</t>
  </si>
  <si>
    <t xml:space="preserve">1、严格落实农膜管理制度，回收利用废旧农膜，全区设11个回收点及一个农膜回收企业；
2、实施秸秆还田及农业有机废弃物资源化利用；
3、耕地质量长期监测点种植及管理全区两个监测点；
4、在滇池流域及红坡自卫村水库完成有机肥替代化肥；
5、受污染耕地安全利用项目对717个图斑农产品进行抽样监测；
6、综合满意度达90%以上       </t>
  </si>
  <si>
    <t>移交土壤检测数量</t>
  </si>
  <si>
    <t>32</t>
  </si>
  <si>
    <t>反映移交土壤检测样本数量</t>
  </si>
  <si>
    <t>调查图斑数量</t>
  </si>
  <si>
    <t>717</t>
  </si>
  <si>
    <t>反映图斑调查情况</t>
  </si>
  <si>
    <t>耕地质量长期监测点</t>
  </si>
  <si>
    <t>反映耕地质量长期监测点种植试验相关工作</t>
  </si>
  <si>
    <t>秸秆还田面积</t>
  </si>
  <si>
    <t>334</t>
  </si>
  <si>
    <t>反映秸秆还田面积</t>
  </si>
  <si>
    <t>农膜回收利用率</t>
  </si>
  <si>
    <t>反映农膜回收利用情况</t>
  </si>
  <si>
    <t>宣传活动反馈</t>
  </si>
  <si>
    <t>效果较好</t>
  </si>
  <si>
    <t>反映宣传活动开展覆盖率</t>
  </si>
  <si>
    <t>测土项目验收合规率</t>
  </si>
  <si>
    <t>反映测土项目验收合规率。</t>
  </si>
  <si>
    <t>耕地长期监测实施合格率</t>
  </si>
  <si>
    <t>反映耕地长期监测实施合格率</t>
  </si>
  <si>
    <t>土壤样本检测合格率</t>
  </si>
  <si>
    <t>反映土壤检测合格率情况</t>
  </si>
  <si>
    <t>图斑调查验收合规率</t>
  </si>
  <si>
    <t>反映图斑调查验收合规率</t>
  </si>
  <si>
    <t>农膜回收及时性</t>
  </si>
  <si>
    <t>反映农膜回收及时性情况</t>
  </si>
  <si>
    <t>316050</t>
  </si>
  <si>
    <t>促进农业绿色发展</t>
  </si>
  <si>
    <t>反映农业绿色发展完成情况</t>
  </si>
  <si>
    <t>农业面源污染得到有效缓解</t>
  </si>
  <si>
    <t>反映农业面源污染防治较去年相比是否有效缓解</t>
  </si>
  <si>
    <t>促进农业可持续发展</t>
  </si>
  <si>
    <t>反映项目实施减轻农业面源污染影响，促进农业可持续发展</t>
  </si>
  <si>
    <t>通过建设6个村内公益设施，提升农村公共服务水平，提升农村居民生活质量，同时改善农村生态环境，打造生态宜居的农村环境，实现农村可持续发展。</t>
  </si>
  <si>
    <t>支持村内公益设施建设数量</t>
  </si>
  <si>
    <t>反映资金支出后村内公益设施建设数量</t>
  </si>
  <si>
    <t>农村公益事业财政奖补项目台账</t>
  </si>
  <si>
    <t>基本建立</t>
  </si>
  <si>
    <t>反映农村公益事业财政奖补项目台账建立情况</t>
  </si>
  <si>
    <t>农村公益事业财政奖补项目验收合格率</t>
  </si>
  <si>
    <t>农村公益事业财政奖补项目验收合格情况</t>
  </si>
  <si>
    <t>项目完成的及时率</t>
  </si>
  <si>
    <t>30</t>
  </si>
  <si>
    <t>天</t>
  </si>
  <si>
    <t>反映资金下达的及时性</t>
  </si>
  <si>
    <t>生态效益</t>
  </si>
  <si>
    <t>农村生态和人居环境</t>
  </si>
  <si>
    <t>有所改善</t>
  </si>
  <si>
    <t>反映项目实施后农村生态和人居环境改善情况</t>
  </si>
  <si>
    <t>项目区域农民满意度</t>
  </si>
  <si>
    <t>反映资金支出后的区域内农民的满意程度。</t>
  </si>
  <si>
    <t>2025年应付未付项目，包括：
1.（应付未付）农业农村工作经费；
2.（区级2024年应付未付）重大动物疫病防控专项资金；
3.（区级2024年应付未付）农业面源污染综合防治专项经费；
4.（区级2024年应付未付）五农请[2023]10号五华区受污染耕地安全利用专项资金；
5.（区级2024年应付未付）第三次全国土壤普查工作经费</t>
  </si>
  <si>
    <t>应付区级2024年重大动物疫病防控专项资金</t>
  </si>
  <si>
    <t>245000</t>
  </si>
  <si>
    <t>反映应付区级2024年重大动物疫病防控专项资金</t>
  </si>
  <si>
    <t>应付农业农村工作经费</t>
  </si>
  <si>
    <t>182980</t>
  </si>
  <si>
    <t>反映应付农业农村工作经费</t>
  </si>
  <si>
    <t>应付区级2024年受污染耕地安全利用专项资金</t>
  </si>
  <si>
    <t>85595</t>
  </si>
  <si>
    <t>反映应付区级2024年受污染耕地安全利用专项资金</t>
  </si>
  <si>
    <t>应付区级2024年第三次全国土壤普查工作经费</t>
  </si>
  <si>
    <t>37400</t>
  </si>
  <si>
    <t>反映应付区级2024年第三次全国土壤普查工作经费</t>
  </si>
  <si>
    <t>应付区级2024年农业面源污染综合防治专项经费</t>
  </si>
  <si>
    <t>29000</t>
  </si>
  <si>
    <t>反映应付区级2024年农业面源污染综合防治专项经费</t>
  </si>
  <si>
    <t>应付区级2024年应付受污染耕地安全利用专项资金支付完成率</t>
  </si>
  <si>
    <t>反映应付区级2024年应付受污染耕地安全利用专项资金支付完成率</t>
  </si>
  <si>
    <t>应付区级2024年农业面源污染综合防治专项经费支付完成率</t>
  </si>
  <si>
    <t>反映应付区级2024年农业面源污染综合防治专项经费支付完成率</t>
  </si>
  <si>
    <t>应付农业农村工作经费支付完成率</t>
  </si>
  <si>
    <t>％</t>
  </si>
  <si>
    <t>反映应付农业农村工作经费支付率</t>
  </si>
  <si>
    <t>反映应付区级2024年第三次全国土壤普查工作经费支付完成率</t>
  </si>
  <si>
    <t>应付区级2024年重大动物疫病防控专项资金支付完成率</t>
  </si>
  <si>
    <t>反映应付区级2024年重大动物疫病防控专项资金支付情况</t>
  </si>
  <si>
    <t>付款及时性</t>
  </si>
  <si>
    <t>资金下达后30个工作日内</t>
  </si>
  <si>
    <t>财政下达2025年应付未付资金后30个工作日内及时支付应付款项。</t>
  </si>
  <si>
    <t>579975</t>
  </si>
  <si>
    <t>促进社会和谐发展</t>
  </si>
  <si>
    <t>促进和谐</t>
  </si>
  <si>
    <t>及时支付应付未付项目资金，保障实施单位资金拨付，促进社会和谐发展</t>
  </si>
  <si>
    <t>通过发放耕地地力保护补贴、实施种业发展(资源保护与性能测定)、发展渔业以及实施基层农技推广体系改革建设，促进农业现代化、保障国家粮食安全、支持农民增收、推动农业的绿色可持续发展。</t>
  </si>
  <si>
    <t>经营主体培育数量</t>
  </si>
  <si>
    <t>反映资金支出后经营主体的培育数量</t>
  </si>
  <si>
    <t>覆盖范围</t>
  </si>
  <si>
    <t>反映资金支出的覆盖范围是否达到预期</t>
  </si>
  <si>
    <t>补贴发放的准确率</t>
  </si>
  <si>
    <t>反映补贴发放的对象是否满足要求</t>
  </si>
  <si>
    <t>农业生产质量提升</t>
  </si>
  <si>
    <t>反映资金支出后农业生产质量的提升情况</t>
  </si>
  <si>
    <t>科技成果转化率</t>
  </si>
  <si>
    <t>较上年提升</t>
  </si>
  <si>
    <t>反映资金支出后科技成果转化情况</t>
  </si>
  <si>
    <t>反映项目完成的及时率</t>
  </si>
  <si>
    <t>资金支出无重大违规违纪问题</t>
  </si>
  <si>
    <t>反映资金是否合法合规支出</t>
  </si>
  <si>
    <t>农村居民人均可支配收入的增长幅度</t>
  </si>
  <si>
    <t xml:space="preserve">1、采购兽医社会化服务，由兽医专业人员协助开展检疫协检工作；
2、采购防疫物资、强制免疫疫苗；
3、采购第三方机构负责我局农业农村社会化移交事物；
4、综合满意度达90%以上。
</t>
  </si>
  <si>
    <t>社会事务管理工作人员</t>
  </si>
  <si>
    <t>反映以采购服务形式聘请的第三方机构专业技术人员数量</t>
  </si>
  <si>
    <t>重大动物疫病排查次数</t>
  </si>
  <si>
    <t>反映重大动物疫病排查次数</t>
  </si>
  <si>
    <t>协检人员数量</t>
  </si>
  <si>
    <t>反映协检人员数量</t>
  </si>
  <si>
    <t>产地检疫申报受理率</t>
  </si>
  <si>
    <t>第三方工作完成合格率</t>
  </si>
  <si>
    <t>反映第三方工作验收合格率</t>
  </si>
  <si>
    <t>疫病防控及时性</t>
  </si>
  <si>
    <t>反映疫病防控及时性</t>
  </si>
  <si>
    <t>189000</t>
  </si>
  <si>
    <t>大规模疫情发生数量</t>
  </si>
  <si>
    <t>上年发生数量</t>
  </si>
  <si>
    <t>反映疫情控制情况</t>
  </si>
  <si>
    <t>病死畜禽造成环境污染情况</t>
  </si>
  <si>
    <t>无污染</t>
  </si>
  <si>
    <t>反映病死畜造成禽环境污染情况、食品安全事件</t>
  </si>
  <si>
    <t xml:space="preserve">1.罚没收入主要用于定额标准安排后，在工作中差旅，油料费，车辆租赁的支出；及因农业工作的特殊性，因车改后我单位公务用车保有量2辆，其中1辆因使用时间长久出现了刹车失灵等问题，且农业工作前往的地方都是破地，为保障职工出行安全及工作顺利开展需要租用1辆社会车辆。
2.综合满意度达90%以上。
</t>
  </si>
  <si>
    <t>租用车辆</t>
  </si>
  <si>
    <t>辆</t>
  </si>
  <si>
    <t>反映租用车辆情况</t>
  </si>
  <si>
    <t>执法车辆维修、保养合格率</t>
  </si>
  <si>
    <t>反映农业执法用车及执法车辆正常运转情况</t>
  </si>
  <si>
    <t>执法车辆保障率</t>
  </si>
  <si>
    <t>反映执法车辆保障率</t>
  </si>
  <si>
    <t>反映各项工作任务完成的及时性</t>
  </si>
  <si>
    <t>20007</t>
  </si>
  <si>
    <t>保障罚没收入返还款有效使用</t>
  </si>
  <si>
    <t>有效保障</t>
  </si>
  <si>
    <t>反映罚没收入返还款使用情况</t>
  </si>
  <si>
    <t>保障职工出行安全及工作顺利开展</t>
  </si>
  <si>
    <t>反映职工出行安全及工作顺利开展情况</t>
  </si>
  <si>
    <t>保障执法工作正常运转</t>
  </si>
  <si>
    <t>反映项目实施是否保障执法工作正常运转</t>
  </si>
  <si>
    <t>工作人员满意度</t>
  </si>
  <si>
    <t>反映工作人员满意度</t>
  </si>
  <si>
    <t>五发[2016]13号五华区关于加强和改进党的建设的实施意见,其他机关党组织党员人数20人以上每年不低于2万元。做好2025年基层机关党建工作。</t>
  </si>
  <si>
    <t>单位党员人数</t>
  </si>
  <si>
    <t>24</t>
  </si>
  <si>
    <t>五发[2016]13号五华区关于加强和改进党的建设的实施意见,其他机关党组织党员人数20人以上每年不低于2万元。</t>
  </si>
  <si>
    <t>加强和改进基层党的建设</t>
  </si>
  <si>
    <t>1、开展五华区农产品质量安全1.8千人/批次定量监测工作，五华区任务总数为2100批次，2025年暂定检测725批次，其余批次根据预算安排开展定量检测工作；
2、综合满意度达90%以上。</t>
  </si>
  <si>
    <t>农产品质量安全定量检测批次</t>
  </si>
  <si>
    <t>725</t>
  </si>
  <si>
    <t>批次</t>
  </si>
  <si>
    <t>反映2025年定量检测任务的数量</t>
  </si>
  <si>
    <t>农产品质量安全例行监测合格率</t>
  </si>
  <si>
    <t>98</t>
  </si>
  <si>
    <t>反映农产品质量安全合格率</t>
  </si>
  <si>
    <t>农产品质量安全检测及时率</t>
  </si>
  <si>
    <t>217500</t>
  </si>
  <si>
    <t>反映年度农产品质量安全各项工作经费是否超过预算标准</t>
  </si>
  <si>
    <t>遏制重大农产品质量安全事故发生</t>
  </si>
  <si>
    <t>有效遏制</t>
  </si>
  <si>
    <t>反映项目实施有效遏制重大农产品质量安全事故发生</t>
  </si>
  <si>
    <t>加强产地农产品质量安全监管</t>
  </si>
  <si>
    <t>持续加强</t>
  </si>
  <si>
    <t>反映项目实施加强产地农产品质量安全监管</t>
  </si>
  <si>
    <t>预算06表</t>
  </si>
  <si>
    <t>政府性基金预算支出预算表</t>
  </si>
  <si>
    <t>单位名称：昆明市发展和改革委员会</t>
  </si>
  <si>
    <t>政府性基金预算支出</t>
  </si>
  <si>
    <t>备注：昆明市五华区农业农村局无政府性基金预算支出预算。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</si>
  <si>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</si>
  <si>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</si>
  <si>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</si>
  <si>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</si>
  <si>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</si>
  <si>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</si>
  <si>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</si>
  <si>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</si>
  <si>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</si>
  <si>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</si>
  <si>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</si>
  <si>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车辆加油服务</t>
  </si>
  <si>
    <t>车辆加油、添加燃料服务</t>
  </si>
  <si>
    <t>车辆维修和保养服务</t>
  </si>
  <si>
    <t>机动车保险服务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</si>
  <si>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</si>
  <si>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</si>
  <si>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</si>
  <si>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</si>
  <si>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</si>
  <si>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</si>
  <si>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</si>
  <si>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</si>
  <si>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车辆·维修和保养服务</t>
  </si>
  <si>
    <t>B1101 维修保养服务</t>
  </si>
  <si>
    <t>B 政府履职辅助性服务</t>
  </si>
  <si>
    <t>车辆维修和保养</t>
  </si>
  <si>
    <t>车辆保险服务</t>
  </si>
  <si>
    <t>B1107 其他适合通过市场化方式提供的后勤服务</t>
  </si>
  <si>
    <t>法律服务</t>
  </si>
  <si>
    <t>B0101 法律顾问服务</t>
  </si>
  <si>
    <t>单位财务内控管理及咨询服务</t>
  </si>
  <si>
    <t>B0801 咨询服务</t>
  </si>
  <si>
    <t>土壤污染防治</t>
  </si>
  <si>
    <t>A1208 农产品质量安全服务</t>
  </si>
  <si>
    <t>A 公共服务</t>
  </si>
  <si>
    <t>受污染耕安全利用措施落地图版调查服务</t>
  </si>
  <si>
    <t>农产品重金属抽样监测</t>
  </si>
  <si>
    <t>社会事务管理</t>
  </si>
  <si>
    <t>A1205 动物疫病防治服务</t>
  </si>
  <si>
    <t>兽医社会化服务</t>
  </si>
  <si>
    <t>测绘调查</t>
  </si>
  <si>
    <t>A1602 行业调查与处置服务</t>
  </si>
  <si>
    <t>农产品质量安全检测</t>
  </si>
  <si>
    <t>预算09-1表</t>
  </si>
  <si>
    <t>单位名称（项目）</t>
  </si>
  <si>
    <t>地区</t>
  </si>
  <si>
    <t>备注：昆明市五华区农业农村局2025年无区对下转移支付资金</t>
  </si>
  <si>
    <t>预算09-2表</t>
  </si>
  <si>
    <t>备注：昆明市五华区农业农村局无区对下转移支付绩效目标。</t>
  </si>
  <si>
    <t xml:space="preserve">预算10表
</t>
  </si>
  <si>
    <t>资产类别</t>
  </si>
  <si>
    <t>资产分类代码.名称</t>
  </si>
  <si>
    <t>资产名称</t>
  </si>
  <si>
    <t>计量单位</t>
  </si>
  <si>
    <t>财政部门批复数（元）</t>
  </si>
  <si>
    <t>单价</t>
  </si>
  <si>
    <t>金额</t>
  </si>
  <si>
    <t>备注：昆明市五华区农业农村局无新增资产配置。</t>
  </si>
  <si>
    <t>预算11表</t>
  </si>
  <si>
    <t>上级补助</t>
  </si>
  <si>
    <t>预算12表</t>
  </si>
  <si>
    <t>项目级次</t>
  </si>
  <si>
    <t>216 其他公用支出</t>
  </si>
  <si>
    <t>本级</t>
  </si>
  <si>
    <t>311 专项业务类</t>
  </si>
  <si>
    <t>312 民生类</t>
  </si>
  <si>
    <t>313 事业发展类</t>
  </si>
  <si>
    <t/>
  </si>
</sst>
</file>

<file path=xl/styles.xml><?xml version="1.0" encoding="utf-8"?>
<styleSheet xmlns="http://schemas.openxmlformats.org/spreadsheetml/2006/main">
  <numFmts count="5">
    <numFmt numFmtId="178" formatCode="yyyy\-mm\-dd"/>
    <numFmt numFmtId="179" formatCode="yyyy\-mm\-dd\ hh:mm:ss"/>
    <numFmt numFmtId="180" formatCode="#,##0;\-#,##0;;@"/>
    <numFmt numFmtId="181" formatCode="#,##0.00;\-#,##0.00;;@"/>
    <numFmt numFmtId="182" formatCode="hh:mm:ss"/>
  </numFmts>
  <fonts count="2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family val="2"/>
    </font>
    <font>
      <b/>
      <sz val="23.95"/>
      <color rgb="FF000000"/>
      <name val="宋体"/>
      <charset val="134"/>
    </font>
    <font>
      <sz val="9"/>
      <color rgb="FF000000"/>
      <name val="宋体"/>
      <charset val="134"/>
    </font>
    <font>
      <sz val="11"/>
      <color theme="1"/>
      <name val="宋体"/>
      <charset val="134"/>
      <scheme val="minor"/>
    </font>
    <font>
      <b/>
      <sz val="22"/>
      <color rgb="FF000000"/>
      <name val="宋体"/>
      <charset val="134"/>
    </font>
    <font>
      <sz val="1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s>
  <cellStyleXfs count="10">
    <xf numFmtId="0" fontId="0" fillId="0" borderId="0"/>
    <xf numFmtId="178" fontId="18" fillId="0" borderId="7">
      <alignment horizontal="right" vertical="center"/>
    </xf>
    <xf numFmtId="179" fontId="18" fillId="0" borderId="7">
      <alignment horizontal="right" vertical="center"/>
    </xf>
    <xf numFmtId="180" fontId="18" fillId="0" borderId="7">
      <alignment horizontal="right" vertical="center"/>
    </xf>
    <xf numFmtId="181" fontId="18" fillId="0" borderId="7">
      <alignment horizontal="right" vertical="center"/>
    </xf>
    <xf numFmtId="181" fontId="18" fillId="0" borderId="7">
      <alignment horizontal="right" vertical="center"/>
    </xf>
    <xf numFmtId="10" fontId="18" fillId="0" borderId="7">
      <alignment horizontal="right" vertical="center"/>
    </xf>
    <xf numFmtId="49" fontId="18" fillId="0" borderId="7">
      <alignment horizontal="left" vertical="center" wrapText="1"/>
    </xf>
    <xf numFmtId="182" fontId="18" fillId="0" borderId="7">
      <alignment horizontal="right" vertical="center"/>
    </xf>
    <xf numFmtId="0" fontId="18" fillId="0" borderId="0">
      <alignment vertical="top"/>
      <protection locked="0"/>
    </xf>
  </cellStyleXfs>
  <cellXfs count="22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9" fontId="5" fillId="0" borderId="7" xfId="7" applyNumberFormat="1" applyFont="1" applyBorder="1">
      <alignment horizontal="left" vertical="center" wrapText="1"/>
    </xf>
    <xf numFmtId="0" fontId="1" fillId="0" borderId="7" xfId="0" applyFont="1" applyBorder="1" applyAlignment="1" applyProtection="1">
      <alignment horizontal="center" vertical="center"/>
      <protection locked="0"/>
    </xf>
    <xf numFmtId="4" fontId="5" fillId="0" borderId="7" xfId="5" applyNumberFormat="1" applyFont="1" applyBorder="1">
      <alignment horizontal="right" vertical="center"/>
    </xf>
    <xf numFmtId="0" fontId="6" fillId="0" borderId="0" xfId="0" applyFont="1" applyBorder="1" applyProtection="1">
      <protection locked="0"/>
    </xf>
    <xf numFmtId="0" fontId="6" fillId="0" borderId="0" xfId="0" applyFont="1" applyBorder="1"/>
    <xf numFmtId="0" fontId="1" fillId="2" borderId="0"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8"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9" fillId="0" borderId="0" xfId="0" applyFont="1" applyBorder="1"/>
    <xf numFmtId="0" fontId="2" fillId="2" borderId="0" xfId="0" applyFont="1" applyFill="1" applyBorder="1" applyAlignment="1" applyProtection="1">
      <alignment horizontal="right"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8" fillId="0" borderId="7" xfId="0" applyFont="1" applyBorder="1" applyAlignment="1">
      <alignment horizontal="left" vertical="center" wrapText="1"/>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4" fillId="0" borderId="0" xfId="0" applyFont="1" applyBorder="1" applyAlignment="1">
      <alignmen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81" fontId="5" fillId="0" borderId="7" xfId="0" applyNumberFormat="1" applyFont="1" applyBorder="1" applyAlignment="1">
      <alignment horizontal="right" vertical="center"/>
    </xf>
    <xf numFmtId="0" fontId="11" fillId="0" borderId="0" xfId="9" applyFont="1" applyFill="1" applyBorder="1" applyAlignment="1" applyProtection="1"/>
    <xf numFmtId="0" fontId="1" fillId="0" borderId="0" xfId="0" applyFont="1" applyBorder="1" applyAlignment="1">
      <alignment wrapText="1"/>
    </xf>
    <xf numFmtId="0" fontId="1" fillId="0" borderId="0" xfId="0" applyFont="1" applyBorder="1" applyProtection="1">
      <protection locked="0"/>
    </xf>
    <xf numFmtId="0" fontId="4" fillId="0" borderId="0" xfId="0" applyFont="1" applyBorder="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11"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180" fontId="5" fillId="0" borderId="7" xfId="3"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horizontal="right"/>
    </xf>
    <xf numFmtId="0" fontId="12" fillId="0" borderId="0" xfId="0" applyFont="1" applyBorder="1" applyAlignment="1" applyProtection="1">
      <alignment horizontal="right"/>
      <protection locked="0"/>
    </xf>
    <xf numFmtId="49" fontId="12" fillId="0" borderId="0" xfId="0" applyNumberFormat="1" applyFont="1" applyBorder="1" applyProtection="1">
      <protection locked="0"/>
    </xf>
    <xf numFmtId="0" fontId="1" fillId="0" borderId="0" xfId="0" applyFont="1" applyBorder="1" applyAlignment="1">
      <alignment horizontal="right"/>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8" fillId="2" borderId="7" xfId="0" applyFont="1" applyFill="1" applyBorder="1" applyAlignment="1" applyProtection="1">
      <alignment horizontal="left" vertical="center" wrapText="1"/>
      <protection locked="0"/>
    </xf>
    <xf numFmtId="0" fontId="0" fillId="0" borderId="14" xfId="0" applyFont="1" applyBorder="1" applyAlignment="1"/>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2" fillId="0" borderId="7" xfId="0" applyFont="1" applyBorder="1" applyAlignment="1">
      <alignment horizontal="left" vertical="center"/>
    </xf>
    <xf numFmtId="0" fontId="2" fillId="0" borderId="0" xfId="0" applyFont="1" applyBorder="1" applyAlignment="1">
      <alignment horizontal="right" vertical="center" wrapText="1"/>
    </xf>
    <xf numFmtId="49" fontId="4" fillId="0" borderId="7" xfId="0" applyNumberFormat="1" applyFont="1" applyBorder="1" applyAlignment="1">
      <alignment horizontal="center" vertical="center"/>
    </xf>
    <xf numFmtId="0" fontId="15" fillId="0" borderId="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16" fillId="0" borderId="7"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181" fontId="17" fillId="0" borderId="7" xfId="0" applyNumberFormat="1" applyFont="1" applyBorder="1" applyAlignment="1">
      <alignment horizontal="right" vertical="center"/>
    </xf>
    <xf numFmtId="0" fontId="15"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1" fillId="0" borderId="11" xfId="0" applyFont="1" applyBorder="1" applyAlignment="1" applyProtection="1">
      <alignment horizontal="center" vertical="center" wrapText="1"/>
      <protection locked="0"/>
    </xf>
    <xf numFmtId="0" fontId="2" fillId="0" borderId="7" xfId="0" applyFont="1" applyBorder="1" applyAlignment="1" applyProtection="1">
      <alignment vertical="center"/>
      <protection locked="0"/>
    </xf>
    <xf numFmtId="0" fontId="7" fillId="2" borderId="0" xfId="0" applyFont="1" applyFill="1" applyBorder="1" applyAlignment="1" applyProtection="1">
      <alignment horizontal="center" vertical="center" wrapText="1"/>
      <protection locked="0"/>
    </xf>
    <xf numFmtId="0" fontId="0" fillId="0" borderId="0" xfId="0" applyFont="1" applyBorder="1"/>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15" fillId="0" borderId="7" xfId="0" applyFont="1" applyBorder="1" applyAlignment="1" applyProtection="1">
      <alignment horizontal="center" vertical="center" wrapText="1"/>
      <protection locked="0"/>
    </xf>
    <xf numFmtId="0" fontId="15" fillId="0" borderId="7" xfId="0" applyFont="1" applyBorder="1" applyAlignment="1" applyProtection="1">
      <alignment vertical="top" wrapText="1"/>
      <protection locked="0"/>
    </xf>
    <xf numFmtId="0" fontId="2" fillId="2" borderId="0" xfId="0" applyFont="1" applyFill="1" applyBorder="1" applyAlignment="1" applyProtection="1">
      <alignment horizontal="right"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11"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5" fillId="2" borderId="1" xfId="0" applyFont="1" applyFill="1" applyBorder="1" applyAlignment="1">
      <alignment horizontal="center" vertical="center"/>
    </xf>
    <xf numFmtId="0" fontId="15" fillId="2" borderId="6" xfId="0" applyFont="1" applyFill="1" applyBorder="1" applyAlignment="1" applyProtection="1">
      <alignment horizontal="center" vertical="center" wrapText="1"/>
      <protection locked="0"/>
    </xf>
    <xf numFmtId="0" fontId="15" fillId="0" borderId="6"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6" xfId="0" applyFont="1" applyBorder="1" applyAlignment="1" applyProtection="1">
      <alignment horizontal="center" vertical="center" wrapText="1"/>
      <protection locked="0"/>
    </xf>
    <xf numFmtId="0" fontId="13" fillId="0" borderId="0" xfId="0"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4" fillId="0" borderId="0" xfId="0" applyFont="1" applyBorder="1" applyAlignment="1">
      <alignment horizontal="center" vertical="center"/>
    </xf>
    <xf numFmtId="0" fontId="6" fillId="0" borderId="0" xfId="0" applyFont="1" applyBorder="1"/>
    <xf numFmtId="0" fontId="6" fillId="0" borderId="0" xfId="0" applyFont="1" applyBorder="1" applyProtection="1">
      <protection locked="0"/>
    </xf>
    <xf numFmtId="0" fontId="2" fillId="0" borderId="0" xfId="0" applyFont="1" applyBorder="1" applyAlignment="1">
      <alignment horizontal="left" vertical="center"/>
    </xf>
    <xf numFmtId="0" fontId="1" fillId="2" borderId="0" xfId="0"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10" fillId="0" borderId="0" xfId="0" applyFont="1" applyBorder="1" applyAlignment="1">
      <alignment horizontal="center" vertical="center"/>
    </xf>
    <xf numFmtId="0" fontId="2" fillId="0" borderId="7" xfId="0" applyFont="1" applyBorder="1" applyAlignment="1">
      <alignment horizontal="left" vertical="center" wrapText="1" indent="2"/>
    </xf>
    <xf numFmtId="0" fontId="2" fillId="2" borderId="7" xfId="0" applyFont="1" applyFill="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2" fillId="0" borderId="0" xfId="0" applyFont="1" applyBorder="1" applyAlignment="1" applyProtection="1">
      <alignment horizontal="right"/>
      <protection locked="0"/>
    </xf>
    <xf numFmtId="0" fontId="1" fillId="0" borderId="4"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10"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2" borderId="0" xfId="0" applyFont="1" applyFill="1" applyBorder="1" applyAlignment="1">
      <alignment horizontal="left" vertical="center"/>
    </xf>
    <xf numFmtId="181" fontId="5" fillId="0" borderId="0" xfId="0" applyNumberFormat="1"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1" fillId="2" borderId="0" xfId="0" applyFont="1" applyFill="1" applyBorder="1" applyAlignment="1" applyProtection="1">
      <alignment horizontal="right"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1" xfId="0" applyFont="1" applyBorder="1" applyAlignment="1">
      <alignment horizontal="center" vertical="center"/>
    </xf>
  </cellXfs>
  <cellStyles count="10">
    <cellStyle name="DateStyle" xfId="1"/>
    <cellStyle name="DateTimeStyle" xfId="2"/>
    <cellStyle name="IntegralNumberStyle" xfId="3"/>
    <cellStyle name="MoneyStyle" xfId="4"/>
    <cellStyle name="Normal" xfId="9"/>
    <cellStyle name="NumberStyle" xfId="5"/>
    <cellStyle name="PercentStyle" xfId="6"/>
    <cellStyle name="TextStyle" xfId="7"/>
    <cellStyle name="TimeStyle" xfId="8"/>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tabSelected="1" workbookViewId="0">
      <pane ySplit="1" topLeftCell="A13" activePane="bottomLeft" state="frozen"/>
      <selection pane="bottomLeft"/>
    </sheetView>
  </sheetViews>
  <sheetFormatPr defaultColWidth="8.625" defaultRowHeight="12.75" customHeight="1"/>
  <cols>
    <col min="1" max="4" width="41" customWidth="1"/>
  </cols>
  <sheetData>
    <row r="1" spans="1:4" ht="12.75" customHeight="1">
      <c r="A1" s="1"/>
      <c r="B1" s="1"/>
      <c r="C1" s="1"/>
      <c r="D1" s="1"/>
    </row>
    <row r="2" spans="1:4" ht="15" customHeight="1">
      <c r="A2" s="23"/>
      <c r="B2" s="23"/>
      <c r="C2" s="23"/>
      <c r="D2" s="34" t="s">
        <v>0</v>
      </c>
    </row>
    <row r="3" spans="1:4" ht="41.25" customHeight="1">
      <c r="A3" s="94" t="str">
        <f>"2025"&amp;"年部门财务收支预算总表"</f>
        <v>2025年部门财务收支预算总表</v>
      </c>
      <c r="B3" s="95"/>
      <c r="C3" s="95"/>
      <c r="D3" s="95"/>
    </row>
    <row r="4" spans="1:4" ht="17.25" customHeight="1">
      <c r="A4" s="96" t="str">
        <f>"单位名称："&amp;"昆明市五华区农业农村局"</f>
        <v>单位名称：昆明市五华区农业农村局</v>
      </c>
      <c r="B4" s="97"/>
      <c r="D4" s="75" t="s">
        <v>1</v>
      </c>
    </row>
    <row r="5" spans="1:4" ht="23.25" customHeight="1">
      <c r="A5" s="98" t="s">
        <v>2</v>
      </c>
      <c r="B5" s="99"/>
      <c r="C5" s="98" t="s">
        <v>3</v>
      </c>
      <c r="D5" s="99"/>
    </row>
    <row r="6" spans="1:4" ht="24" customHeight="1">
      <c r="A6" s="81" t="s">
        <v>4</v>
      </c>
      <c r="B6" s="81" t="s">
        <v>5</v>
      </c>
      <c r="C6" s="81" t="s">
        <v>6</v>
      </c>
      <c r="D6" s="81" t="s">
        <v>5</v>
      </c>
    </row>
    <row r="7" spans="1:4" ht="17.25" customHeight="1">
      <c r="A7" s="82" t="s">
        <v>7</v>
      </c>
      <c r="B7" s="46">
        <v>19892933.600000001</v>
      </c>
      <c r="C7" s="82" t="s">
        <v>8</v>
      </c>
      <c r="D7" s="46"/>
    </row>
    <row r="8" spans="1:4" ht="17.25" customHeight="1">
      <c r="A8" s="82" t="s">
        <v>9</v>
      </c>
      <c r="B8" s="46"/>
      <c r="C8" s="82" t="s">
        <v>10</v>
      </c>
      <c r="D8" s="46"/>
    </row>
    <row r="9" spans="1:4" ht="17.25" customHeight="1">
      <c r="A9" s="82" t="s">
        <v>11</v>
      </c>
      <c r="B9" s="46"/>
      <c r="C9" s="93" t="s">
        <v>12</v>
      </c>
      <c r="D9" s="46"/>
    </row>
    <row r="10" spans="1:4" ht="17.25" customHeight="1">
      <c r="A10" s="82" t="s">
        <v>13</v>
      </c>
      <c r="B10" s="46"/>
      <c r="C10" s="93" t="s">
        <v>14</v>
      </c>
      <c r="D10" s="46"/>
    </row>
    <row r="11" spans="1:4" ht="17.25" customHeight="1">
      <c r="A11" s="82" t="s">
        <v>15</v>
      </c>
      <c r="B11" s="46"/>
      <c r="C11" s="93" t="s">
        <v>16</v>
      </c>
      <c r="D11" s="46"/>
    </row>
    <row r="12" spans="1:4" ht="17.25" customHeight="1">
      <c r="A12" s="82" t="s">
        <v>17</v>
      </c>
      <c r="B12" s="46"/>
      <c r="C12" s="93" t="s">
        <v>18</v>
      </c>
      <c r="D12" s="46"/>
    </row>
    <row r="13" spans="1:4" ht="17.25" customHeight="1">
      <c r="A13" s="82" t="s">
        <v>19</v>
      </c>
      <c r="B13" s="46"/>
      <c r="C13" s="17" t="s">
        <v>20</v>
      </c>
      <c r="D13" s="46"/>
    </row>
    <row r="14" spans="1:4" ht="17.25" customHeight="1">
      <c r="A14" s="82" t="s">
        <v>21</v>
      </c>
      <c r="B14" s="46"/>
      <c r="C14" s="17" t="s">
        <v>22</v>
      </c>
      <c r="D14" s="46">
        <v>892000</v>
      </c>
    </row>
    <row r="15" spans="1:4" ht="17.25" customHeight="1">
      <c r="A15" s="82" t="s">
        <v>23</v>
      </c>
      <c r="B15" s="46"/>
      <c r="C15" s="17" t="s">
        <v>24</v>
      </c>
      <c r="D15" s="46">
        <v>518700</v>
      </c>
    </row>
    <row r="16" spans="1:4" ht="17.25" customHeight="1">
      <c r="A16" s="82" t="s">
        <v>25</v>
      </c>
      <c r="B16" s="46"/>
      <c r="C16" s="17" t="s">
        <v>26</v>
      </c>
      <c r="D16" s="46"/>
    </row>
    <row r="17" spans="1:4" ht="17.25" customHeight="1">
      <c r="A17" s="78"/>
      <c r="B17" s="46"/>
      <c r="C17" s="17" t="s">
        <v>27</v>
      </c>
      <c r="D17" s="46"/>
    </row>
    <row r="18" spans="1:4" ht="17.25" customHeight="1">
      <c r="A18" s="83"/>
      <c r="B18" s="46"/>
      <c r="C18" s="17" t="s">
        <v>28</v>
      </c>
      <c r="D18" s="46">
        <v>17899833.600000001</v>
      </c>
    </row>
    <row r="19" spans="1:4" ht="17.25" customHeight="1">
      <c r="A19" s="83"/>
      <c r="B19" s="46"/>
      <c r="C19" s="17" t="s">
        <v>29</v>
      </c>
      <c r="D19" s="46"/>
    </row>
    <row r="20" spans="1:4" ht="17.25" customHeight="1">
      <c r="A20" s="83"/>
      <c r="B20" s="46"/>
      <c r="C20" s="17" t="s">
        <v>30</v>
      </c>
      <c r="D20" s="46"/>
    </row>
    <row r="21" spans="1:4" ht="17.25" customHeight="1">
      <c r="A21" s="83"/>
      <c r="B21" s="46"/>
      <c r="C21" s="17" t="s">
        <v>31</v>
      </c>
      <c r="D21" s="46"/>
    </row>
    <row r="22" spans="1:4" ht="17.25" customHeight="1">
      <c r="A22" s="83"/>
      <c r="B22" s="46"/>
      <c r="C22" s="17" t="s">
        <v>32</v>
      </c>
      <c r="D22" s="46"/>
    </row>
    <row r="23" spans="1:4" ht="17.25" customHeight="1">
      <c r="A23" s="83"/>
      <c r="B23" s="46"/>
      <c r="C23" s="17" t="s">
        <v>33</v>
      </c>
      <c r="D23" s="46"/>
    </row>
    <row r="24" spans="1:4" ht="17.25" customHeight="1">
      <c r="A24" s="83"/>
      <c r="B24" s="46"/>
      <c r="C24" s="17" t="s">
        <v>34</v>
      </c>
      <c r="D24" s="46"/>
    </row>
    <row r="25" spans="1:4" ht="17.25" customHeight="1">
      <c r="A25" s="83"/>
      <c r="B25" s="46"/>
      <c r="C25" s="17" t="s">
        <v>35</v>
      </c>
      <c r="D25" s="46">
        <v>582400</v>
      </c>
    </row>
    <row r="26" spans="1:4" ht="17.25" customHeight="1">
      <c r="A26" s="83"/>
      <c r="B26" s="46"/>
      <c r="C26" s="17" t="s">
        <v>36</v>
      </c>
      <c r="D26" s="46"/>
    </row>
    <row r="27" spans="1:4" ht="17.25" customHeight="1">
      <c r="A27" s="83"/>
      <c r="B27" s="46"/>
      <c r="C27" s="78" t="s">
        <v>37</v>
      </c>
      <c r="D27" s="46"/>
    </row>
    <row r="28" spans="1:4" ht="17.25" customHeight="1">
      <c r="A28" s="83"/>
      <c r="B28" s="46"/>
      <c r="C28" s="17" t="s">
        <v>38</v>
      </c>
      <c r="D28" s="46"/>
    </row>
    <row r="29" spans="1:4" ht="16.5" customHeight="1">
      <c r="A29" s="83"/>
      <c r="B29" s="46"/>
      <c r="C29" s="17" t="s">
        <v>39</v>
      </c>
      <c r="D29" s="46"/>
    </row>
    <row r="30" spans="1:4" ht="16.5" customHeight="1">
      <c r="A30" s="83"/>
      <c r="B30" s="46"/>
      <c r="C30" s="78" t="s">
        <v>40</v>
      </c>
      <c r="D30" s="46"/>
    </row>
    <row r="31" spans="1:4" ht="17.25" customHeight="1">
      <c r="A31" s="83"/>
      <c r="B31" s="46"/>
      <c r="C31" s="78" t="s">
        <v>41</v>
      </c>
      <c r="D31" s="46"/>
    </row>
    <row r="32" spans="1:4" ht="17.25" customHeight="1">
      <c r="A32" s="83"/>
      <c r="B32" s="46"/>
      <c r="C32" s="17" t="s">
        <v>42</v>
      </c>
      <c r="D32" s="46"/>
    </row>
    <row r="33" spans="1:4" ht="16.5" customHeight="1">
      <c r="A33" s="83" t="s">
        <v>43</v>
      </c>
      <c r="B33" s="46">
        <v>19892933.600000001</v>
      </c>
      <c r="C33" s="83" t="s">
        <v>44</v>
      </c>
      <c r="D33" s="46">
        <v>19892933.600000001</v>
      </c>
    </row>
    <row r="34" spans="1:4" ht="16.5" customHeight="1">
      <c r="A34" s="78" t="s">
        <v>45</v>
      </c>
      <c r="B34" s="46"/>
      <c r="C34" s="78" t="s">
        <v>46</v>
      </c>
      <c r="D34" s="46"/>
    </row>
    <row r="35" spans="1:4" ht="16.5" customHeight="1">
      <c r="A35" s="17" t="s">
        <v>47</v>
      </c>
      <c r="B35" s="46"/>
      <c r="C35" s="17" t="s">
        <v>47</v>
      </c>
      <c r="D35" s="46"/>
    </row>
    <row r="36" spans="1:4" ht="16.5" customHeight="1">
      <c r="A36" s="17" t="s">
        <v>48</v>
      </c>
      <c r="B36" s="46"/>
      <c r="C36" s="17" t="s">
        <v>49</v>
      </c>
      <c r="D36" s="46"/>
    </row>
    <row r="37" spans="1:4" ht="16.5" customHeight="1">
      <c r="A37" s="84" t="s">
        <v>50</v>
      </c>
      <c r="B37" s="46">
        <v>19892933.600000001</v>
      </c>
      <c r="C37" s="84" t="s">
        <v>51</v>
      </c>
      <c r="D37" s="46">
        <v>19892933.600000001</v>
      </c>
    </row>
  </sheetData>
  <mergeCells count="4">
    <mergeCell ref="A3:D3"/>
    <mergeCell ref="A4:B4"/>
    <mergeCell ref="A5:B5"/>
    <mergeCell ref="C5:D5"/>
  </mergeCells>
  <phoneticPr fontId="19" type="noConversion"/>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0"/>
  <sheetViews>
    <sheetView showZeros="0" workbookViewId="0">
      <pane ySplit="1" topLeftCell="A2" activePane="bottomLeft" state="frozen"/>
      <selection pane="bottomLeft" activeCell="A4" sqref="A4:C4"/>
    </sheetView>
  </sheetViews>
  <sheetFormatPr defaultColWidth="9.125" defaultRowHeight="14.25" customHeight="1"/>
  <cols>
    <col min="1" max="1" width="32.125" customWidth="1"/>
    <col min="2" max="2" width="20.75" customWidth="1"/>
    <col min="3" max="3" width="32.125" customWidth="1"/>
    <col min="4" max="4" width="27.75" customWidth="1"/>
    <col min="5" max="6" width="36.75" customWidth="1"/>
  </cols>
  <sheetData>
    <row r="1" spans="1:6" ht="14.25" customHeight="1">
      <c r="A1" s="1"/>
      <c r="B1" s="1"/>
      <c r="C1" s="1"/>
      <c r="D1" s="1"/>
      <c r="E1" s="1"/>
      <c r="F1" s="1"/>
    </row>
    <row r="2" spans="1:6" ht="12" customHeight="1">
      <c r="A2" s="64">
        <v>1</v>
      </c>
      <c r="B2" s="65">
        <v>0</v>
      </c>
      <c r="C2" s="64">
        <v>1</v>
      </c>
      <c r="D2" s="66"/>
      <c r="E2" s="66"/>
      <c r="F2" s="63" t="s">
        <v>715</v>
      </c>
    </row>
    <row r="3" spans="1:6" ht="42" customHeight="1">
      <c r="A3" s="183" t="str">
        <f>"2025"&amp;"年部门政府性基金预算支出预算表"</f>
        <v>2025年部门政府性基金预算支出预算表</v>
      </c>
      <c r="B3" s="183" t="s">
        <v>716</v>
      </c>
      <c r="C3" s="184"/>
      <c r="D3" s="130"/>
      <c r="E3" s="130"/>
      <c r="F3" s="130"/>
    </row>
    <row r="4" spans="1:6" ht="13.5" customHeight="1">
      <c r="A4" s="154" t="str">
        <f>"单位名称："&amp;"昆明市五华区农业农村局"</f>
        <v>单位名称：昆明市五华区农业农村局</v>
      </c>
      <c r="B4" s="154" t="s">
        <v>717</v>
      </c>
      <c r="C4" s="185"/>
      <c r="D4" s="66"/>
      <c r="E4" s="66"/>
      <c r="F4" s="63" t="s">
        <v>1</v>
      </c>
    </row>
    <row r="5" spans="1:6" ht="19.5" customHeight="1">
      <c r="A5" s="138" t="s">
        <v>202</v>
      </c>
      <c r="B5" s="187" t="s">
        <v>73</v>
      </c>
      <c r="C5" s="138" t="s">
        <v>74</v>
      </c>
      <c r="D5" s="160" t="s">
        <v>718</v>
      </c>
      <c r="E5" s="134"/>
      <c r="F5" s="135"/>
    </row>
    <row r="6" spans="1:6" ht="18.75" customHeight="1">
      <c r="A6" s="170"/>
      <c r="B6" s="188"/>
      <c r="C6" s="170"/>
      <c r="D6" s="9" t="s">
        <v>55</v>
      </c>
      <c r="E6" s="8" t="s">
        <v>76</v>
      </c>
      <c r="F6" s="9" t="s">
        <v>77</v>
      </c>
    </row>
    <row r="7" spans="1:6" ht="18.75" customHeight="1">
      <c r="A7" s="36">
        <v>1</v>
      </c>
      <c r="B7" s="67" t="s">
        <v>84</v>
      </c>
      <c r="C7" s="36">
        <v>3</v>
      </c>
      <c r="D7" s="68">
        <v>4</v>
      </c>
      <c r="E7" s="68">
        <v>5</v>
      </c>
      <c r="F7" s="68">
        <v>6</v>
      </c>
    </row>
    <row r="8" spans="1:6" ht="21" customHeight="1">
      <c r="A8" s="69"/>
      <c r="B8" s="12"/>
      <c r="C8" s="12"/>
      <c r="D8" s="46"/>
      <c r="E8" s="46"/>
      <c r="F8" s="46"/>
    </row>
    <row r="9" spans="1:6" ht="18.75" customHeight="1">
      <c r="A9" s="102" t="s">
        <v>192</v>
      </c>
      <c r="B9" s="102" t="s">
        <v>192</v>
      </c>
      <c r="C9" s="186" t="s">
        <v>192</v>
      </c>
      <c r="D9" s="46"/>
      <c r="E9" s="46"/>
      <c r="F9" s="46"/>
    </row>
    <row r="10" spans="1:6" ht="26.25" customHeight="1">
      <c r="A10" s="70" t="s">
        <v>719</v>
      </c>
      <c r="B10" s="70"/>
    </row>
  </sheetData>
  <mergeCells count="7">
    <mergeCell ref="A3:F3"/>
    <mergeCell ref="A4:C4"/>
    <mergeCell ref="D5:F5"/>
    <mergeCell ref="A9:C9"/>
    <mergeCell ref="A5:A6"/>
    <mergeCell ref="B5:B6"/>
    <mergeCell ref="C5:C6"/>
  </mergeCells>
  <phoneticPr fontId="19" type="noConversion"/>
  <printOptions horizontalCentered="1"/>
  <pageMargins left="0.37" right="0.37" top="0.56000000000000005" bottom="0.56000000000000005" header="0.48" footer="0.48"/>
  <pageSetup paperSize="9" scale="98" orientation="landscape"/>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13"/>
  <sheetViews>
    <sheetView showZeros="0" workbookViewId="0">
      <pane ySplit="1" topLeftCell="A2" activePane="bottomLeft" state="frozen"/>
      <selection pane="bottomLeft" activeCell="F10" sqref="F10:F11"/>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49"/>
      <c r="C2" s="49"/>
      <c r="R2" s="3"/>
      <c r="S2" s="3" t="s">
        <v>720</v>
      </c>
    </row>
    <row r="3" spans="1:19" ht="41.25" customHeight="1">
      <c r="A3" s="189" t="str">
        <f>"2025"&amp;"年部门政府采购预算表"</f>
        <v>2025年部门政府采购预算表</v>
      </c>
      <c r="B3" s="152"/>
      <c r="C3" s="152"/>
      <c r="D3" s="153"/>
      <c r="E3" s="153"/>
      <c r="F3" s="153"/>
      <c r="G3" s="153"/>
      <c r="H3" s="153"/>
      <c r="I3" s="153"/>
      <c r="J3" s="153"/>
      <c r="K3" s="153"/>
      <c r="L3" s="153"/>
      <c r="M3" s="152"/>
      <c r="N3" s="153"/>
      <c r="O3" s="153"/>
      <c r="P3" s="152"/>
      <c r="Q3" s="153"/>
      <c r="R3" s="152"/>
      <c r="S3" s="152"/>
    </row>
    <row r="4" spans="1:19" ht="18.75" customHeight="1">
      <c r="A4" s="145" t="str">
        <f>"单位名称："&amp;"昆明市五华区农业农村局"</f>
        <v>单位名称：昆明市五华区农业农村局</v>
      </c>
      <c r="B4" s="190"/>
      <c r="C4" s="190"/>
      <c r="D4" s="191"/>
      <c r="E4" s="191"/>
      <c r="F4" s="191"/>
      <c r="G4" s="191"/>
      <c r="H4" s="191"/>
      <c r="I4" s="5"/>
      <c r="J4" s="5"/>
      <c r="K4" s="5"/>
      <c r="L4" s="5"/>
      <c r="R4" s="6"/>
      <c r="S4" s="63" t="s">
        <v>1</v>
      </c>
    </row>
    <row r="5" spans="1:19" ht="15.75" customHeight="1">
      <c r="A5" s="174" t="s">
        <v>201</v>
      </c>
      <c r="B5" s="202" t="s">
        <v>202</v>
      </c>
      <c r="C5" s="202" t="s">
        <v>721</v>
      </c>
      <c r="D5" s="204" t="s">
        <v>722</v>
      </c>
      <c r="E5" s="204" t="s">
        <v>723</v>
      </c>
      <c r="F5" s="204" t="s">
        <v>724</v>
      </c>
      <c r="G5" s="204" t="s">
        <v>725</v>
      </c>
      <c r="H5" s="204" t="s">
        <v>726</v>
      </c>
      <c r="I5" s="192" t="s">
        <v>209</v>
      </c>
      <c r="J5" s="192"/>
      <c r="K5" s="192"/>
      <c r="L5" s="192"/>
      <c r="M5" s="158"/>
      <c r="N5" s="192"/>
      <c r="O5" s="192"/>
      <c r="P5" s="157"/>
      <c r="Q5" s="192"/>
      <c r="R5" s="158"/>
      <c r="S5" s="159"/>
    </row>
    <row r="6" spans="1:19" ht="17.25" customHeight="1">
      <c r="A6" s="175"/>
      <c r="B6" s="203"/>
      <c r="C6" s="203"/>
      <c r="D6" s="205"/>
      <c r="E6" s="205"/>
      <c r="F6" s="205"/>
      <c r="G6" s="205"/>
      <c r="H6" s="205"/>
      <c r="I6" s="205" t="s">
        <v>55</v>
      </c>
      <c r="J6" s="205" t="s">
        <v>58</v>
      </c>
      <c r="K6" s="205" t="s">
        <v>727</v>
      </c>
      <c r="L6" s="205" t="s">
        <v>728</v>
      </c>
      <c r="M6" s="207" t="s">
        <v>729</v>
      </c>
      <c r="N6" s="193" t="s">
        <v>730</v>
      </c>
      <c r="O6" s="193"/>
      <c r="P6" s="194"/>
      <c r="Q6" s="193"/>
      <c r="R6" s="195"/>
      <c r="S6" s="196"/>
    </row>
    <row r="7" spans="1:19" ht="54" customHeight="1">
      <c r="A7" s="176"/>
      <c r="B7" s="196"/>
      <c r="C7" s="196"/>
      <c r="D7" s="206"/>
      <c r="E7" s="206"/>
      <c r="F7" s="206"/>
      <c r="G7" s="206"/>
      <c r="H7" s="206"/>
      <c r="I7" s="206"/>
      <c r="J7" s="206" t="s">
        <v>57</v>
      </c>
      <c r="K7" s="206"/>
      <c r="L7" s="206"/>
      <c r="M7" s="208"/>
      <c r="N7" s="52" t="s">
        <v>57</v>
      </c>
      <c r="O7" s="52" t="s">
        <v>64</v>
      </c>
      <c r="P7" s="51" t="s">
        <v>65</v>
      </c>
      <c r="Q7" s="52" t="s">
        <v>66</v>
      </c>
      <c r="R7" s="57" t="s">
        <v>67</v>
      </c>
      <c r="S7" s="51" t="s">
        <v>68</v>
      </c>
    </row>
    <row r="8" spans="1:19" ht="18" customHeight="1">
      <c r="A8" s="60">
        <v>1</v>
      </c>
      <c r="B8" s="60" t="s">
        <v>84</v>
      </c>
      <c r="C8" s="61">
        <v>3</v>
      </c>
      <c r="D8" s="61">
        <v>4</v>
      </c>
      <c r="E8" s="60">
        <v>5</v>
      </c>
      <c r="F8" s="60">
        <v>6</v>
      </c>
      <c r="G8" s="60">
        <v>7</v>
      </c>
      <c r="H8" s="60">
        <v>8</v>
      </c>
      <c r="I8" s="60">
        <v>9</v>
      </c>
      <c r="J8" s="60">
        <v>10</v>
      </c>
      <c r="K8" s="60">
        <v>11</v>
      </c>
      <c r="L8" s="60">
        <v>12</v>
      </c>
      <c r="M8" s="60">
        <v>13</v>
      </c>
      <c r="N8" s="60">
        <v>14</v>
      </c>
      <c r="O8" s="60">
        <v>15</v>
      </c>
      <c r="P8" s="60">
        <v>16</v>
      </c>
      <c r="Q8" s="60">
        <v>17</v>
      </c>
      <c r="R8" s="60">
        <v>18</v>
      </c>
      <c r="S8" s="60">
        <v>19</v>
      </c>
    </row>
    <row r="9" spans="1:19" ht="21" customHeight="1">
      <c r="A9" s="53" t="s">
        <v>70</v>
      </c>
      <c r="B9" s="54" t="s">
        <v>70</v>
      </c>
      <c r="C9" s="54" t="s">
        <v>246</v>
      </c>
      <c r="D9" s="55" t="s">
        <v>731</v>
      </c>
      <c r="E9" s="55" t="s">
        <v>732</v>
      </c>
      <c r="F9" s="55" t="s">
        <v>353</v>
      </c>
      <c r="G9" s="62">
        <v>1</v>
      </c>
      <c r="H9" s="46">
        <v>14000</v>
      </c>
      <c r="I9" s="46">
        <v>14000</v>
      </c>
      <c r="J9" s="46">
        <v>14000</v>
      </c>
      <c r="K9" s="46"/>
      <c r="L9" s="46"/>
      <c r="M9" s="46"/>
      <c r="N9" s="46"/>
      <c r="O9" s="46"/>
      <c r="P9" s="46"/>
      <c r="Q9" s="46"/>
      <c r="R9" s="46"/>
      <c r="S9" s="46"/>
    </row>
    <row r="10" spans="1:19" ht="21" customHeight="1">
      <c r="A10" s="53" t="s">
        <v>70</v>
      </c>
      <c r="B10" s="54" t="s">
        <v>70</v>
      </c>
      <c r="C10" s="54" t="s">
        <v>246</v>
      </c>
      <c r="D10" s="55" t="s">
        <v>733</v>
      </c>
      <c r="E10" s="55" t="s">
        <v>733</v>
      </c>
      <c r="F10" s="55" t="s">
        <v>353</v>
      </c>
      <c r="G10" s="62">
        <v>1</v>
      </c>
      <c r="H10" s="46">
        <v>15306</v>
      </c>
      <c r="I10" s="46">
        <v>15306</v>
      </c>
      <c r="J10" s="46">
        <v>15306</v>
      </c>
      <c r="K10" s="46"/>
      <c r="L10" s="46"/>
      <c r="M10" s="46"/>
      <c r="N10" s="46"/>
      <c r="O10" s="46"/>
      <c r="P10" s="46"/>
      <c r="Q10" s="46"/>
      <c r="R10" s="46"/>
      <c r="S10" s="46"/>
    </row>
    <row r="11" spans="1:19" ht="21" customHeight="1">
      <c r="A11" s="53" t="s">
        <v>70</v>
      </c>
      <c r="B11" s="54" t="s">
        <v>70</v>
      </c>
      <c r="C11" s="54" t="s">
        <v>246</v>
      </c>
      <c r="D11" s="55" t="s">
        <v>734</v>
      </c>
      <c r="E11" s="55" t="s">
        <v>734</v>
      </c>
      <c r="F11" s="55" t="s">
        <v>353</v>
      </c>
      <c r="G11" s="62">
        <v>1</v>
      </c>
      <c r="H11" s="46">
        <v>4500</v>
      </c>
      <c r="I11" s="46">
        <v>4500</v>
      </c>
      <c r="J11" s="46">
        <v>4500</v>
      </c>
      <c r="K11" s="46"/>
      <c r="L11" s="46"/>
      <c r="M11" s="46"/>
      <c r="N11" s="46"/>
      <c r="O11" s="46"/>
      <c r="P11" s="46"/>
      <c r="Q11" s="46"/>
      <c r="R11" s="46"/>
      <c r="S11" s="46"/>
    </row>
    <row r="12" spans="1:19" ht="21" customHeight="1">
      <c r="A12" s="197" t="s">
        <v>192</v>
      </c>
      <c r="B12" s="198"/>
      <c r="C12" s="198"/>
      <c r="D12" s="199"/>
      <c r="E12" s="199"/>
      <c r="F12" s="199"/>
      <c r="G12" s="115"/>
      <c r="H12" s="46">
        <v>33806</v>
      </c>
      <c r="I12" s="46">
        <v>33806</v>
      </c>
      <c r="J12" s="46">
        <v>33806</v>
      </c>
      <c r="K12" s="46"/>
      <c r="L12" s="46"/>
      <c r="M12" s="46"/>
      <c r="N12" s="46"/>
      <c r="O12" s="46"/>
      <c r="P12" s="46"/>
      <c r="Q12" s="46"/>
      <c r="R12" s="46"/>
      <c r="S12" s="46"/>
    </row>
    <row r="13" spans="1:19" ht="21" customHeight="1">
      <c r="A13" s="145" t="s">
        <v>735</v>
      </c>
      <c r="B13" s="154"/>
      <c r="C13" s="154"/>
      <c r="D13" s="145"/>
      <c r="E13" s="145"/>
      <c r="F13" s="145"/>
      <c r="G13" s="200"/>
      <c r="H13" s="201"/>
      <c r="I13" s="201"/>
      <c r="J13" s="201"/>
      <c r="K13" s="201"/>
      <c r="L13" s="201"/>
      <c r="M13" s="201"/>
      <c r="N13" s="201"/>
      <c r="O13" s="201"/>
      <c r="P13" s="201"/>
      <c r="Q13" s="201"/>
      <c r="R13" s="201"/>
      <c r="S13" s="201"/>
    </row>
  </sheetData>
  <mergeCells count="19">
    <mergeCell ref="A13:S13"/>
    <mergeCell ref="A5:A7"/>
    <mergeCell ref="B5:B7"/>
    <mergeCell ref="C5:C7"/>
    <mergeCell ref="D5:D7"/>
    <mergeCell ref="E5:E7"/>
    <mergeCell ref="F5:F7"/>
    <mergeCell ref="G5:G7"/>
    <mergeCell ref="H5:H7"/>
    <mergeCell ref="I6:I7"/>
    <mergeCell ref="J6:J7"/>
    <mergeCell ref="K6:K7"/>
    <mergeCell ref="L6:L7"/>
    <mergeCell ref="M6:M7"/>
    <mergeCell ref="A3:S3"/>
    <mergeCell ref="A4:H4"/>
    <mergeCell ref="I5:S5"/>
    <mergeCell ref="N6:S6"/>
    <mergeCell ref="A12:G12"/>
  </mergeCells>
  <phoneticPr fontId="19" type="noConversion"/>
  <printOptions horizontalCentered="1"/>
  <pageMargins left="0.96" right="0.96" top="0.72" bottom="0.72" header="0" footer="0"/>
  <pageSetup paperSize="9" scale="60" orientation="landscape"/>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20"/>
  <sheetViews>
    <sheetView showZeros="0" topLeftCell="I1" workbookViewId="0">
      <pane ySplit="1" topLeftCell="A2" activePane="bottomLeft" state="frozen"/>
      <selection pane="bottomLeft"/>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48"/>
      <c r="B2" s="49"/>
      <c r="C2" s="49"/>
      <c r="D2" s="49"/>
      <c r="E2" s="49"/>
      <c r="F2" s="49"/>
      <c r="G2" s="49"/>
      <c r="H2" s="48"/>
      <c r="I2" s="48"/>
      <c r="J2" s="48"/>
      <c r="K2" s="48"/>
      <c r="L2" s="48"/>
      <c r="M2" s="48"/>
      <c r="N2" s="56"/>
      <c r="O2" s="48"/>
      <c r="P2" s="48"/>
      <c r="Q2" s="49"/>
      <c r="R2" s="48"/>
      <c r="S2" s="58"/>
      <c r="T2" s="58" t="s">
        <v>736</v>
      </c>
    </row>
    <row r="3" spans="1:20" ht="41.25" customHeight="1">
      <c r="A3" s="189" t="str">
        <f>"2025"&amp;"年部门政府购买服务预算表"</f>
        <v>2025年部门政府购买服务预算表</v>
      </c>
      <c r="B3" s="152"/>
      <c r="C3" s="152"/>
      <c r="D3" s="152"/>
      <c r="E3" s="152"/>
      <c r="F3" s="152"/>
      <c r="G3" s="152"/>
      <c r="H3" s="209"/>
      <c r="I3" s="209"/>
      <c r="J3" s="209"/>
      <c r="K3" s="209"/>
      <c r="L3" s="209"/>
      <c r="M3" s="209"/>
      <c r="N3" s="210"/>
      <c r="O3" s="209"/>
      <c r="P3" s="209"/>
      <c r="Q3" s="152"/>
      <c r="R3" s="209"/>
      <c r="S3" s="210"/>
      <c r="T3" s="152"/>
    </row>
    <row r="4" spans="1:20" ht="22.5" customHeight="1">
      <c r="A4" s="211" t="str">
        <f>"单位名称："&amp;"昆明市五华区农业农村局"</f>
        <v>单位名称：昆明市五华区农业农村局</v>
      </c>
      <c r="B4" s="190"/>
      <c r="C4" s="190"/>
      <c r="D4" s="190"/>
      <c r="E4" s="190"/>
      <c r="F4" s="190"/>
      <c r="G4" s="190"/>
      <c r="H4" s="212"/>
      <c r="I4" s="212"/>
      <c r="J4" s="41"/>
      <c r="K4" s="41"/>
      <c r="L4" s="41"/>
      <c r="M4" s="41"/>
      <c r="N4" s="56"/>
      <c r="O4" s="48"/>
      <c r="P4" s="48"/>
      <c r="Q4" s="49"/>
      <c r="R4" s="48"/>
      <c r="S4" s="59"/>
      <c r="T4" s="58" t="s">
        <v>1</v>
      </c>
    </row>
    <row r="5" spans="1:20" ht="24" customHeight="1">
      <c r="A5" s="174" t="s">
        <v>201</v>
      </c>
      <c r="B5" s="202" t="s">
        <v>202</v>
      </c>
      <c r="C5" s="202" t="s">
        <v>721</v>
      </c>
      <c r="D5" s="202" t="s">
        <v>737</v>
      </c>
      <c r="E5" s="202" t="s">
        <v>738</v>
      </c>
      <c r="F5" s="202" t="s">
        <v>739</v>
      </c>
      <c r="G5" s="202" t="s">
        <v>740</v>
      </c>
      <c r="H5" s="204" t="s">
        <v>741</v>
      </c>
      <c r="I5" s="204" t="s">
        <v>742</v>
      </c>
      <c r="J5" s="192" t="s">
        <v>209</v>
      </c>
      <c r="K5" s="192"/>
      <c r="L5" s="192"/>
      <c r="M5" s="192"/>
      <c r="N5" s="158"/>
      <c r="O5" s="192"/>
      <c r="P5" s="192"/>
      <c r="Q5" s="157"/>
      <c r="R5" s="192"/>
      <c r="S5" s="158"/>
      <c r="T5" s="159"/>
    </row>
    <row r="6" spans="1:20" ht="24" customHeight="1">
      <c r="A6" s="175"/>
      <c r="B6" s="203"/>
      <c r="C6" s="203"/>
      <c r="D6" s="203"/>
      <c r="E6" s="203"/>
      <c r="F6" s="203"/>
      <c r="G6" s="203"/>
      <c r="H6" s="205"/>
      <c r="I6" s="205"/>
      <c r="J6" s="205" t="s">
        <v>55</v>
      </c>
      <c r="K6" s="205" t="s">
        <v>58</v>
      </c>
      <c r="L6" s="205" t="s">
        <v>727</v>
      </c>
      <c r="M6" s="205" t="s">
        <v>728</v>
      </c>
      <c r="N6" s="207" t="s">
        <v>729</v>
      </c>
      <c r="O6" s="193" t="s">
        <v>730</v>
      </c>
      <c r="P6" s="193"/>
      <c r="Q6" s="194"/>
      <c r="R6" s="193"/>
      <c r="S6" s="195"/>
      <c r="T6" s="196"/>
    </row>
    <row r="7" spans="1:20" ht="54" customHeight="1">
      <c r="A7" s="176"/>
      <c r="B7" s="196"/>
      <c r="C7" s="196"/>
      <c r="D7" s="196"/>
      <c r="E7" s="196"/>
      <c r="F7" s="196"/>
      <c r="G7" s="196"/>
      <c r="H7" s="206"/>
      <c r="I7" s="206"/>
      <c r="J7" s="206"/>
      <c r="K7" s="206" t="s">
        <v>57</v>
      </c>
      <c r="L7" s="206"/>
      <c r="M7" s="206"/>
      <c r="N7" s="208"/>
      <c r="O7" s="52" t="s">
        <v>57</v>
      </c>
      <c r="P7" s="52" t="s">
        <v>64</v>
      </c>
      <c r="Q7" s="51" t="s">
        <v>65</v>
      </c>
      <c r="R7" s="52" t="s">
        <v>66</v>
      </c>
      <c r="S7" s="57" t="s">
        <v>67</v>
      </c>
      <c r="T7" s="51" t="s">
        <v>68</v>
      </c>
    </row>
    <row r="8" spans="1:20" ht="17.25" customHeight="1">
      <c r="A8" s="10">
        <v>1</v>
      </c>
      <c r="B8" s="51">
        <v>2</v>
      </c>
      <c r="C8" s="10">
        <v>3</v>
      </c>
      <c r="D8" s="10">
        <v>4</v>
      </c>
      <c r="E8" s="51">
        <v>5</v>
      </c>
      <c r="F8" s="10">
        <v>6</v>
      </c>
      <c r="G8" s="10">
        <v>7</v>
      </c>
      <c r="H8" s="51">
        <v>8</v>
      </c>
      <c r="I8" s="10">
        <v>9</v>
      </c>
      <c r="J8" s="10">
        <v>10</v>
      </c>
      <c r="K8" s="51">
        <v>11</v>
      </c>
      <c r="L8" s="10">
        <v>12</v>
      </c>
      <c r="M8" s="10">
        <v>13</v>
      </c>
      <c r="N8" s="51">
        <v>14</v>
      </c>
      <c r="O8" s="10">
        <v>15</v>
      </c>
      <c r="P8" s="10">
        <v>16</v>
      </c>
      <c r="Q8" s="51">
        <v>17</v>
      </c>
      <c r="R8" s="10">
        <v>18</v>
      </c>
      <c r="S8" s="10">
        <v>19</v>
      </c>
      <c r="T8" s="10">
        <v>20</v>
      </c>
    </row>
    <row r="9" spans="1:20" ht="21" customHeight="1">
      <c r="A9" s="53" t="s">
        <v>70</v>
      </c>
      <c r="B9" s="54" t="s">
        <v>70</v>
      </c>
      <c r="C9" s="54" t="s">
        <v>246</v>
      </c>
      <c r="D9" s="54" t="s">
        <v>743</v>
      </c>
      <c r="E9" s="54" t="s">
        <v>744</v>
      </c>
      <c r="F9" s="54" t="s">
        <v>76</v>
      </c>
      <c r="G9" s="54" t="s">
        <v>745</v>
      </c>
      <c r="H9" s="55" t="s">
        <v>121</v>
      </c>
      <c r="I9" s="55" t="s">
        <v>746</v>
      </c>
      <c r="J9" s="46">
        <v>15306</v>
      </c>
      <c r="K9" s="46">
        <v>15306</v>
      </c>
      <c r="L9" s="46"/>
      <c r="M9" s="46"/>
      <c r="N9" s="46"/>
      <c r="O9" s="46"/>
      <c r="P9" s="46"/>
      <c r="Q9" s="46"/>
      <c r="R9" s="46"/>
      <c r="S9" s="46"/>
      <c r="T9" s="46"/>
    </row>
    <row r="10" spans="1:20" ht="21" customHeight="1">
      <c r="A10" s="53" t="s">
        <v>70</v>
      </c>
      <c r="B10" s="54" t="s">
        <v>70</v>
      </c>
      <c r="C10" s="54" t="s">
        <v>246</v>
      </c>
      <c r="D10" s="54" t="s">
        <v>747</v>
      </c>
      <c r="E10" s="54" t="s">
        <v>748</v>
      </c>
      <c r="F10" s="54" t="s">
        <v>76</v>
      </c>
      <c r="G10" s="54" t="s">
        <v>745</v>
      </c>
      <c r="H10" s="55" t="s">
        <v>121</v>
      </c>
      <c r="I10" s="55" t="s">
        <v>747</v>
      </c>
      <c r="J10" s="46">
        <v>4500</v>
      </c>
      <c r="K10" s="46">
        <v>4500</v>
      </c>
      <c r="L10" s="46"/>
      <c r="M10" s="46"/>
      <c r="N10" s="46"/>
      <c r="O10" s="46"/>
      <c r="P10" s="46"/>
      <c r="Q10" s="46"/>
      <c r="R10" s="46"/>
      <c r="S10" s="46"/>
      <c r="T10" s="46"/>
    </row>
    <row r="11" spans="1:20" ht="21" customHeight="1">
      <c r="A11" s="53" t="s">
        <v>70</v>
      </c>
      <c r="B11" s="54" t="s">
        <v>70</v>
      </c>
      <c r="C11" s="54" t="s">
        <v>246</v>
      </c>
      <c r="D11" s="54" t="s">
        <v>731</v>
      </c>
      <c r="E11" s="54" t="s">
        <v>748</v>
      </c>
      <c r="F11" s="54" t="s">
        <v>76</v>
      </c>
      <c r="G11" s="54" t="s">
        <v>745</v>
      </c>
      <c r="H11" s="55" t="s">
        <v>121</v>
      </c>
      <c r="I11" s="55" t="s">
        <v>731</v>
      </c>
      <c r="J11" s="46">
        <v>14000</v>
      </c>
      <c r="K11" s="46">
        <v>14000</v>
      </c>
      <c r="L11" s="46"/>
      <c r="M11" s="46"/>
      <c r="N11" s="46"/>
      <c r="O11" s="46"/>
      <c r="P11" s="46"/>
      <c r="Q11" s="46"/>
      <c r="R11" s="46"/>
      <c r="S11" s="46"/>
      <c r="T11" s="46"/>
    </row>
    <row r="12" spans="1:20" ht="21" customHeight="1">
      <c r="A12" s="53" t="s">
        <v>70</v>
      </c>
      <c r="B12" s="54" t="s">
        <v>70</v>
      </c>
      <c r="C12" s="54" t="s">
        <v>305</v>
      </c>
      <c r="D12" s="54" t="s">
        <v>749</v>
      </c>
      <c r="E12" s="54" t="s">
        <v>750</v>
      </c>
      <c r="F12" s="54" t="s">
        <v>77</v>
      </c>
      <c r="G12" s="54" t="s">
        <v>745</v>
      </c>
      <c r="H12" s="55" t="s">
        <v>121</v>
      </c>
      <c r="I12" s="55" t="s">
        <v>749</v>
      </c>
      <c r="J12" s="46">
        <v>20000</v>
      </c>
      <c r="K12" s="46">
        <v>20000</v>
      </c>
      <c r="L12" s="46"/>
      <c r="M12" s="46"/>
      <c r="N12" s="46"/>
      <c r="O12" s="46"/>
      <c r="P12" s="46"/>
      <c r="Q12" s="46"/>
      <c r="R12" s="46"/>
      <c r="S12" s="46"/>
      <c r="T12" s="46"/>
    </row>
    <row r="13" spans="1:20" ht="21" customHeight="1">
      <c r="A13" s="53" t="s">
        <v>70</v>
      </c>
      <c r="B13" s="54" t="s">
        <v>70</v>
      </c>
      <c r="C13" s="54" t="s">
        <v>305</v>
      </c>
      <c r="D13" s="54" t="s">
        <v>751</v>
      </c>
      <c r="E13" s="54" t="s">
        <v>752</v>
      </c>
      <c r="F13" s="54" t="s">
        <v>77</v>
      </c>
      <c r="G13" s="54" t="s">
        <v>745</v>
      </c>
      <c r="H13" s="55" t="s">
        <v>121</v>
      </c>
      <c r="I13" s="55" t="s">
        <v>751</v>
      </c>
      <c r="J13" s="46">
        <v>110000</v>
      </c>
      <c r="K13" s="46">
        <v>110000</v>
      </c>
      <c r="L13" s="46"/>
      <c r="M13" s="46"/>
      <c r="N13" s="46"/>
      <c r="O13" s="46"/>
      <c r="P13" s="46"/>
      <c r="Q13" s="46"/>
      <c r="R13" s="46"/>
      <c r="S13" s="46"/>
      <c r="T13" s="46"/>
    </row>
    <row r="14" spans="1:20" ht="21" customHeight="1">
      <c r="A14" s="53" t="s">
        <v>70</v>
      </c>
      <c r="B14" s="54" t="s">
        <v>70</v>
      </c>
      <c r="C14" s="54" t="s">
        <v>313</v>
      </c>
      <c r="D14" s="54" t="s">
        <v>753</v>
      </c>
      <c r="E14" s="54" t="s">
        <v>754</v>
      </c>
      <c r="F14" s="54" t="s">
        <v>77</v>
      </c>
      <c r="G14" s="54" t="s">
        <v>755</v>
      </c>
      <c r="H14" s="55" t="s">
        <v>121</v>
      </c>
      <c r="I14" s="55" t="s">
        <v>756</v>
      </c>
      <c r="J14" s="46">
        <v>107550</v>
      </c>
      <c r="K14" s="46">
        <v>107550</v>
      </c>
      <c r="L14" s="46"/>
      <c r="M14" s="46"/>
      <c r="N14" s="46"/>
      <c r="O14" s="46"/>
      <c r="P14" s="46"/>
      <c r="Q14" s="46"/>
      <c r="R14" s="46"/>
      <c r="S14" s="46"/>
      <c r="T14" s="46"/>
    </row>
    <row r="15" spans="1:20" ht="21" customHeight="1">
      <c r="A15" s="53" t="s">
        <v>70</v>
      </c>
      <c r="B15" s="54" t="s">
        <v>70</v>
      </c>
      <c r="C15" s="54" t="s">
        <v>313</v>
      </c>
      <c r="D15" s="54" t="s">
        <v>753</v>
      </c>
      <c r="E15" s="54" t="s">
        <v>754</v>
      </c>
      <c r="F15" s="54" t="s">
        <v>77</v>
      </c>
      <c r="G15" s="54" t="s">
        <v>755</v>
      </c>
      <c r="H15" s="55" t="s">
        <v>121</v>
      </c>
      <c r="I15" s="55" t="s">
        <v>757</v>
      </c>
      <c r="J15" s="46">
        <v>22500</v>
      </c>
      <c r="K15" s="46">
        <v>22500</v>
      </c>
      <c r="L15" s="46"/>
      <c r="M15" s="46"/>
      <c r="N15" s="46"/>
      <c r="O15" s="46"/>
      <c r="P15" s="46"/>
      <c r="Q15" s="46"/>
      <c r="R15" s="46"/>
      <c r="S15" s="46"/>
      <c r="T15" s="46"/>
    </row>
    <row r="16" spans="1:20" ht="21" customHeight="1">
      <c r="A16" s="53" t="s">
        <v>70</v>
      </c>
      <c r="B16" s="54" t="s">
        <v>70</v>
      </c>
      <c r="C16" s="54" t="s">
        <v>317</v>
      </c>
      <c r="D16" s="54" t="s">
        <v>758</v>
      </c>
      <c r="E16" s="54" t="s">
        <v>759</v>
      </c>
      <c r="F16" s="54" t="s">
        <v>77</v>
      </c>
      <c r="G16" s="54" t="s">
        <v>755</v>
      </c>
      <c r="H16" s="55" t="s">
        <v>121</v>
      </c>
      <c r="I16" s="55" t="s">
        <v>758</v>
      </c>
      <c r="J16" s="46">
        <v>70000</v>
      </c>
      <c r="K16" s="46">
        <v>70000</v>
      </c>
      <c r="L16" s="46"/>
      <c r="M16" s="46"/>
      <c r="N16" s="46"/>
      <c r="O16" s="46"/>
      <c r="P16" s="46"/>
      <c r="Q16" s="46"/>
      <c r="R16" s="46"/>
      <c r="S16" s="46"/>
      <c r="T16" s="46"/>
    </row>
    <row r="17" spans="1:20" ht="21" customHeight="1">
      <c r="A17" s="53" t="s">
        <v>70</v>
      </c>
      <c r="B17" s="54" t="s">
        <v>70</v>
      </c>
      <c r="C17" s="54" t="s">
        <v>317</v>
      </c>
      <c r="D17" s="54" t="s">
        <v>760</v>
      </c>
      <c r="E17" s="54" t="s">
        <v>759</v>
      </c>
      <c r="F17" s="54" t="s">
        <v>77</v>
      </c>
      <c r="G17" s="54" t="s">
        <v>755</v>
      </c>
      <c r="H17" s="55" t="s">
        <v>121</v>
      </c>
      <c r="I17" s="55" t="s">
        <v>760</v>
      </c>
      <c r="J17" s="46">
        <v>60000</v>
      </c>
      <c r="K17" s="46">
        <v>60000</v>
      </c>
      <c r="L17" s="46"/>
      <c r="M17" s="46"/>
      <c r="N17" s="46"/>
      <c r="O17" s="46"/>
      <c r="P17" s="46"/>
      <c r="Q17" s="46"/>
      <c r="R17" s="46"/>
      <c r="S17" s="46"/>
      <c r="T17" s="46"/>
    </row>
    <row r="18" spans="1:20" ht="21" customHeight="1">
      <c r="A18" s="53" t="s">
        <v>70</v>
      </c>
      <c r="B18" s="54" t="s">
        <v>70</v>
      </c>
      <c r="C18" s="54" t="s">
        <v>325</v>
      </c>
      <c r="D18" s="54" t="s">
        <v>761</v>
      </c>
      <c r="E18" s="54" t="s">
        <v>762</v>
      </c>
      <c r="F18" s="54" t="s">
        <v>77</v>
      </c>
      <c r="G18" s="54" t="s">
        <v>755</v>
      </c>
      <c r="H18" s="55" t="s">
        <v>121</v>
      </c>
      <c r="I18" s="55" t="s">
        <v>761</v>
      </c>
      <c r="J18" s="46">
        <v>80000</v>
      </c>
      <c r="K18" s="46">
        <v>80000</v>
      </c>
      <c r="L18" s="46"/>
      <c r="M18" s="46"/>
      <c r="N18" s="46"/>
      <c r="O18" s="46"/>
      <c r="P18" s="46"/>
      <c r="Q18" s="46"/>
      <c r="R18" s="46"/>
      <c r="S18" s="46"/>
      <c r="T18" s="46"/>
    </row>
    <row r="19" spans="1:20" ht="21" customHeight="1">
      <c r="A19" s="53" t="s">
        <v>70</v>
      </c>
      <c r="B19" s="54" t="s">
        <v>70</v>
      </c>
      <c r="C19" s="54" t="s">
        <v>329</v>
      </c>
      <c r="D19" s="54" t="s">
        <v>763</v>
      </c>
      <c r="E19" s="54" t="s">
        <v>754</v>
      </c>
      <c r="F19" s="54" t="s">
        <v>77</v>
      </c>
      <c r="G19" s="54" t="s">
        <v>755</v>
      </c>
      <c r="H19" s="55" t="s">
        <v>121</v>
      </c>
      <c r="I19" s="55" t="s">
        <v>763</v>
      </c>
      <c r="J19" s="46">
        <v>217500</v>
      </c>
      <c r="K19" s="46">
        <v>217500</v>
      </c>
      <c r="L19" s="46"/>
      <c r="M19" s="46"/>
      <c r="N19" s="46"/>
      <c r="O19" s="46"/>
      <c r="P19" s="46"/>
      <c r="Q19" s="46"/>
      <c r="R19" s="46"/>
      <c r="S19" s="46"/>
      <c r="T19" s="46"/>
    </row>
    <row r="20" spans="1:20" ht="21" customHeight="1">
      <c r="A20" s="197" t="s">
        <v>192</v>
      </c>
      <c r="B20" s="198"/>
      <c r="C20" s="198"/>
      <c r="D20" s="198"/>
      <c r="E20" s="198"/>
      <c r="F20" s="198"/>
      <c r="G20" s="198"/>
      <c r="H20" s="199"/>
      <c r="I20" s="114"/>
      <c r="J20" s="46">
        <v>721356</v>
      </c>
      <c r="K20" s="46">
        <v>721356</v>
      </c>
      <c r="L20" s="46"/>
      <c r="M20" s="46"/>
      <c r="N20" s="46"/>
      <c r="O20" s="46"/>
      <c r="P20" s="46"/>
      <c r="Q20" s="46"/>
      <c r="R20" s="46"/>
      <c r="S20" s="46"/>
      <c r="T20" s="46"/>
    </row>
  </sheetData>
  <mergeCells count="19">
    <mergeCell ref="L6:L7"/>
    <mergeCell ref="M6:M7"/>
    <mergeCell ref="N6:N7"/>
    <mergeCell ref="A3:T3"/>
    <mergeCell ref="A4:I4"/>
    <mergeCell ref="J5:T5"/>
    <mergeCell ref="O6:T6"/>
    <mergeCell ref="A20:I20"/>
    <mergeCell ref="A5:A7"/>
    <mergeCell ref="B5:B7"/>
    <mergeCell ref="C5:C7"/>
    <mergeCell ref="D5:D7"/>
    <mergeCell ref="E5:E7"/>
    <mergeCell ref="F5:F7"/>
    <mergeCell ref="G5:G7"/>
    <mergeCell ref="H5:H7"/>
    <mergeCell ref="I5:I7"/>
    <mergeCell ref="J6:J7"/>
    <mergeCell ref="K6:K7"/>
  </mergeCells>
  <phoneticPr fontId="19" type="noConversion"/>
  <printOptions horizontalCentered="1"/>
  <pageMargins left="0.96" right="0.96" top="0.72" bottom="0.72" header="0" footer="0"/>
  <pageSetup paperSize="9" scale="60" orientation="landscape"/>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E10"/>
  <sheetViews>
    <sheetView showZeros="0" workbookViewId="0">
      <pane ySplit="1" topLeftCell="A2" activePane="bottomLeft" state="frozen"/>
      <selection pane="bottomLeft" activeCell="A19" sqref="A19"/>
    </sheetView>
  </sheetViews>
  <sheetFormatPr defaultColWidth="9.125" defaultRowHeight="14.25" customHeight="1"/>
  <cols>
    <col min="1" max="1" width="37.75" customWidth="1"/>
    <col min="2" max="5" width="20" customWidth="1"/>
  </cols>
  <sheetData>
    <row r="1" spans="1:5" ht="14.25" customHeight="1">
      <c r="A1" s="1"/>
      <c r="B1" s="1"/>
      <c r="C1" s="1"/>
      <c r="D1" s="1"/>
      <c r="E1" s="1"/>
    </row>
    <row r="2" spans="1:5" ht="17.25" customHeight="1">
      <c r="D2" s="40"/>
      <c r="E2" s="3" t="s">
        <v>764</v>
      </c>
    </row>
    <row r="3" spans="1:5" ht="41.25" customHeight="1">
      <c r="A3" s="189" t="str">
        <f>"2025"&amp;"年区对下转移支付预算表"</f>
        <v>2025年区对下转移支付预算表</v>
      </c>
      <c r="B3" s="153"/>
      <c r="C3" s="153"/>
      <c r="D3" s="153"/>
      <c r="E3" s="152"/>
    </row>
    <row r="4" spans="1:5" ht="18" customHeight="1">
      <c r="A4" s="211" t="str">
        <f>"单位名称："&amp;"昆明市五华区农业农村局"</f>
        <v>单位名称：昆明市五华区农业农村局</v>
      </c>
      <c r="B4" s="212"/>
      <c r="C4" s="212"/>
      <c r="D4" s="213"/>
      <c r="E4" s="6" t="s">
        <v>1</v>
      </c>
    </row>
    <row r="5" spans="1:5" ht="19.5" customHeight="1">
      <c r="A5" s="177" t="s">
        <v>765</v>
      </c>
      <c r="B5" s="160" t="s">
        <v>209</v>
      </c>
      <c r="C5" s="134"/>
      <c r="D5" s="134"/>
      <c r="E5" s="42"/>
    </row>
    <row r="6" spans="1:5" ht="40.5" customHeight="1">
      <c r="A6" s="139"/>
      <c r="B6" s="14" t="s">
        <v>55</v>
      </c>
      <c r="C6" s="7" t="s">
        <v>58</v>
      </c>
      <c r="D6" s="43" t="s">
        <v>727</v>
      </c>
      <c r="E6" s="44" t="s">
        <v>766</v>
      </c>
    </row>
    <row r="7" spans="1:5" ht="19.5" customHeight="1">
      <c r="A7" s="11">
        <v>1</v>
      </c>
      <c r="B7" s="11">
        <v>2</v>
      </c>
      <c r="C7" s="11">
        <v>3</v>
      </c>
      <c r="D7" s="45">
        <v>4</v>
      </c>
      <c r="E7" s="19">
        <v>5</v>
      </c>
    </row>
    <row r="8" spans="1:5" ht="19.5" customHeight="1">
      <c r="A8" s="27"/>
      <c r="B8" s="46"/>
      <c r="C8" s="46"/>
      <c r="D8" s="46"/>
      <c r="E8" s="46"/>
    </row>
    <row r="9" spans="1:5" ht="19.5" customHeight="1">
      <c r="A9" s="38"/>
      <c r="B9" s="46"/>
      <c r="C9" s="46"/>
      <c r="D9" s="46"/>
      <c r="E9" s="46"/>
    </row>
    <row r="10" spans="1:5" ht="14.25" customHeight="1">
      <c r="A10" s="47" t="s">
        <v>767</v>
      </c>
      <c r="B10" s="47"/>
      <c r="C10" s="47"/>
    </row>
  </sheetData>
  <mergeCells count="4">
    <mergeCell ref="A3:E3"/>
    <mergeCell ref="A4:D4"/>
    <mergeCell ref="B5:D5"/>
    <mergeCell ref="A5:A6"/>
  </mergeCells>
  <phoneticPr fontId="19" type="noConversion"/>
  <printOptions horizontalCentered="1"/>
  <pageMargins left="0.96" right="0.96" top="0.72" bottom="0.72" header="0" footer="0"/>
  <pageSetup paperSize="9" scale="57" orientation="landscape"/>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9"/>
  <sheetViews>
    <sheetView showZeros="0" workbookViewId="0">
      <pane ySplit="1" topLeftCell="A2" activePane="bottomLeft" state="frozen"/>
      <selection pane="bottomLeft" activeCell="E27" sqref="E27"/>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6.5" customHeight="1">
      <c r="J2" s="3" t="s">
        <v>768</v>
      </c>
    </row>
    <row r="3" spans="1:10" ht="41.25" customHeight="1">
      <c r="A3" s="180" t="str">
        <f>"2025"&amp;"年区对下转移支付绩效目标表"</f>
        <v>2025年区对下转移支付绩效目标表</v>
      </c>
      <c r="B3" s="153"/>
      <c r="C3" s="153"/>
      <c r="D3" s="153"/>
      <c r="E3" s="153"/>
      <c r="F3" s="152"/>
      <c r="G3" s="153"/>
      <c r="H3" s="152"/>
      <c r="I3" s="152"/>
      <c r="J3" s="153"/>
    </row>
    <row r="4" spans="1:10" ht="17.25" customHeight="1">
      <c r="A4" s="154" t="str">
        <f>"单位名称："&amp;"昆明市五华区农业农村局"</f>
        <v>单位名称：昆明市五华区农业农村局</v>
      </c>
      <c r="B4" s="95"/>
      <c r="C4" s="95"/>
      <c r="D4" s="95"/>
      <c r="E4" s="95"/>
      <c r="F4" s="95"/>
      <c r="G4" s="95"/>
      <c r="H4" s="95"/>
    </row>
    <row r="5" spans="1:10" ht="44.25" customHeight="1">
      <c r="A5" s="35" t="s">
        <v>765</v>
      </c>
      <c r="B5" s="35" t="s">
        <v>339</v>
      </c>
      <c r="C5" s="35" t="s">
        <v>340</v>
      </c>
      <c r="D5" s="35" t="s">
        <v>341</v>
      </c>
      <c r="E5" s="35" t="s">
        <v>342</v>
      </c>
      <c r="F5" s="36" t="s">
        <v>343</v>
      </c>
      <c r="G5" s="35" t="s">
        <v>344</v>
      </c>
      <c r="H5" s="36" t="s">
        <v>345</v>
      </c>
      <c r="I5" s="36" t="s">
        <v>346</v>
      </c>
      <c r="J5" s="35" t="s">
        <v>347</v>
      </c>
    </row>
    <row r="6" spans="1:10" ht="14.25" customHeight="1">
      <c r="A6" s="35">
        <v>1</v>
      </c>
      <c r="B6" s="35">
        <v>2</v>
      </c>
      <c r="C6" s="35">
        <v>3</v>
      </c>
      <c r="D6" s="35">
        <v>4</v>
      </c>
      <c r="E6" s="35">
        <v>5</v>
      </c>
      <c r="F6" s="36">
        <v>6</v>
      </c>
      <c r="G6" s="35">
        <v>7</v>
      </c>
      <c r="H6" s="36">
        <v>8</v>
      </c>
      <c r="I6" s="36">
        <v>9</v>
      </c>
      <c r="J6" s="35">
        <v>10</v>
      </c>
    </row>
    <row r="7" spans="1:10" ht="42" customHeight="1">
      <c r="A7" s="37" t="s">
        <v>552</v>
      </c>
      <c r="B7" s="38"/>
      <c r="C7" s="38"/>
      <c r="D7" s="38"/>
      <c r="E7" s="27"/>
      <c r="F7" s="39"/>
      <c r="G7" s="27"/>
      <c r="H7" s="39"/>
      <c r="I7" s="39"/>
      <c r="J7" s="27"/>
    </row>
    <row r="8" spans="1:10" ht="42" customHeight="1">
      <c r="A8" s="15"/>
      <c r="B8" s="12"/>
      <c r="C8" s="12"/>
      <c r="D8" s="12"/>
      <c r="E8" s="15"/>
      <c r="F8" s="12"/>
      <c r="G8" s="15"/>
      <c r="H8" s="12"/>
      <c r="I8" s="12"/>
      <c r="J8" s="15"/>
    </row>
    <row r="9" spans="1:10" ht="26.25" customHeight="1">
      <c r="A9" s="33" t="s">
        <v>769</v>
      </c>
    </row>
  </sheetData>
  <mergeCells count="2">
    <mergeCell ref="A3:J3"/>
    <mergeCell ref="A4:H4"/>
  </mergeCells>
  <phoneticPr fontId="19" type="noConversion"/>
  <printOptions horizontalCentered="1"/>
  <pageMargins left="0.96" right="0.96" top="0.72" bottom="0.72" header="0" footer="0"/>
  <pageSetup paperSize="9" scale="69" orientation="landscape"/>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10"/>
  <sheetViews>
    <sheetView showZeros="0" topLeftCell="C1" workbookViewId="0">
      <pane ySplit="1" topLeftCell="A2" activePane="bottomLeft" state="frozen"/>
      <selection pane="bottomLeft" activeCell="C19" sqref="C19"/>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spans="1:9" ht="14.25" customHeight="1">
      <c r="A1" s="1"/>
      <c r="B1" s="1"/>
      <c r="C1" s="1"/>
      <c r="D1" s="1"/>
      <c r="E1" s="1"/>
      <c r="F1" s="1"/>
      <c r="G1" s="1"/>
      <c r="H1" s="1"/>
      <c r="I1" s="1"/>
    </row>
    <row r="2" spans="1:9" ht="14.25" customHeight="1">
      <c r="A2" s="214" t="s">
        <v>770</v>
      </c>
      <c r="B2" s="215"/>
      <c r="C2" s="215"/>
      <c r="D2" s="216"/>
      <c r="E2" s="216"/>
      <c r="F2" s="216"/>
      <c r="G2" s="215"/>
      <c r="H2" s="215"/>
      <c r="I2" s="216"/>
    </row>
    <row r="3" spans="1:9" ht="41.25" customHeight="1">
      <c r="A3" s="94" t="str">
        <f>"2025"&amp;"年新增资产配置预算表"</f>
        <v>2025年新增资产配置预算表</v>
      </c>
      <c r="B3" s="144"/>
      <c r="C3" s="144"/>
      <c r="D3" s="143"/>
      <c r="E3" s="143"/>
      <c r="F3" s="143"/>
      <c r="G3" s="144"/>
      <c r="H3" s="144"/>
      <c r="I3" s="143"/>
    </row>
    <row r="4" spans="1:9" ht="14.25" customHeight="1">
      <c r="A4" s="96" t="str">
        <f>"单位名称："&amp;"昆明市五华区农业农村局"</f>
        <v>单位名称：昆明市五华区农业农村局</v>
      </c>
      <c r="B4" s="217"/>
      <c r="C4" s="217"/>
      <c r="D4" s="23"/>
      <c r="F4" s="22"/>
      <c r="G4" s="21"/>
      <c r="H4" s="21"/>
      <c r="I4" s="34" t="s">
        <v>1</v>
      </c>
    </row>
    <row r="5" spans="1:9" ht="28.5" customHeight="1">
      <c r="A5" s="147" t="s">
        <v>201</v>
      </c>
      <c r="B5" s="148" t="s">
        <v>202</v>
      </c>
      <c r="C5" s="107" t="s">
        <v>771</v>
      </c>
      <c r="D5" s="147" t="s">
        <v>772</v>
      </c>
      <c r="E5" s="147" t="s">
        <v>773</v>
      </c>
      <c r="F5" s="147" t="s">
        <v>774</v>
      </c>
      <c r="G5" s="148" t="s">
        <v>775</v>
      </c>
      <c r="H5" s="218"/>
      <c r="I5" s="147"/>
    </row>
    <row r="6" spans="1:9" ht="21" customHeight="1">
      <c r="A6" s="107"/>
      <c r="B6" s="151"/>
      <c r="C6" s="151"/>
      <c r="D6" s="150"/>
      <c r="E6" s="151"/>
      <c r="F6" s="151"/>
      <c r="G6" s="24" t="s">
        <v>725</v>
      </c>
      <c r="H6" s="24" t="s">
        <v>776</v>
      </c>
      <c r="I6" s="24" t="s">
        <v>777</v>
      </c>
    </row>
    <row r="7" spans="1:9" ht="17.25" customHeight="1">
      <c r="A7" s="25" t="s">
        <v>83</v>
      </c>
      <c r="B7" s="26" t="s">
        <v>84</v>
      </c>
      <c r="C7" s="25" t="s">
        <v>85</v>
      </c>
      <c r="D7" s="27" t="s">
        <v>86</v>
      </c>
      <c r="E7" s="25" t="s">
        <v>87</v>
      </c>
      <c r="F7" s="26" t="s">
        <v>88</v>
      </c>
      <c r="G7" s="28" t="s">
        <v>89</v>
      </c>
      <c r="H7" s="27" t="s">
        <v>90</v>
      </c>
      <c r="I7" s="27">
        <v>9</v>
      </c>
    </row>
    <row r="8" spans="1:9" ht="19.5" customHeight="1">
      <c r="A8" s="29"/>
      <c r="B8" s="17"/>
      <c r="C8" s="17"/>
      <c r="D8" s="15"/>
      <c r="E8" s="12"/>
      <c r="F8" s="28"/>
      <c r="G8" s="30"/>
      <c r="H8" s="31"/>
      <c r="I8" s="31"/>
    </row>
    <row r="9" spans="1:9" ht="19.5" customHeight="1">
      <c r="A9" s="219" t="s">
        <v>55</v>
      </c>
      <c r="B9" s="220"/>
      <c r="C9" s="220"/>
      <c r="D9" s="221"/>
      <c r="E9" s="222"/>
      <c r="F9" s="222"/>
      <c r="G9" s="30"/>
      <c r="H9" s="31"/>
      <c r="I9" s="31"/>
    </row>
    <row r="10" spans="1:9" ht="14.25" customHeight="1">
      <c r="A10" s="33" t="s">
        <v>778</v>
      </c>
    </row>
  </sheetData>
  <mergeCells count="11">
    <mergeCell ref="A2:I2"/>
    <mergeCell ref="A3:I3"/>
    <mergeCell ref="A4:C4"/>
    <mergeCell ref="G5:I5"/>
    <mergeCell ref="A9:F9"/>
    <mergeCell ref="A5:A6"/>
    <mergeCell ref="B5:B6"/>
    <mergeCell ref="C5:C6"/>
    <mergeCell ref="D5:D6"/>
    <mergeCell ref="E5:E6"/>
    <mergeCell ref="F5:F6"/>
  </mergeCells>
  <phoneticPr fontId="19" type="noConversion"/>
  <pageMargins left="0.67" right="0.67" top="0.72" bottom="0.72" header="0.28000000000000003" footer="0.28000000000000003"/>
  <pageSetup paperSize="9" fitToWidth="0" fitToHeight="0" orientation="portrait"/>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20"/>
  <sheetViews>
    <sheetView showZeros="0" workbookViewId="0">
      <pane ySplit="1" topLeftCell="A2" activePane="bottomLeft" state="frozen"/>
      <selection pane="bottomLeft" activeCell="A34" sqref="A34"/>
    </sheetView>
  </sheetViews>
  <sheetFormatPr defaultColWidth="9.125" defaultRowHeight="14.25" customHeight="1"/>
  <cols>
    <col min="1" max="1" width="19.25" customWidth="1"/>
    <col min="2" max="2" width="57.625" customWidth="1"/>
    <col min="3" max="3" width="23.875" customWidth="1"/>
    <col min="4" max="4" width="11.125" customWidth="1"/>
    <col min="5" max="5" width="34.375" customWidth="1"/>
    <col min="6" max="6" width="9.875" customWidth="1"/>
    <col min="7" max="7" width="17.75" customWidth="1"/>
    <col min="8" max="11" width="23.125" customWidth="1"/>
  </cols>
  <sheetData>
    <row r="1" spans="1:11" ht="14.25" customHeight="1">
      <c r="A1" s="1"/>
      <c r="B1" s="1"/>
      <c r="C1" s="1"/>
      <c r="D1" s="1"/>
      <c r="E1" s="1"/>
      <c r="F1" s="1"/>
      <c r="G1" s="1"/>
      <c r="H1" s="1"/>
      <c r="I1" s="1"/>
      <c r="J1" s="1"/>
      <c r="K1" s="1"/>
    </row>
    <row r="2" spans="1:11" ht="14.25" customHeight="1">
      <c r="D2" s="2"/>
      <c r="E2" s="2"/>
      <c r="F2" s="2"/>
      <c r="G2" s="2"/>
      <c r="K2" s="3" t="s">
        <v>779</v>
      </c>
    </row>
    <row r="3" spans="1:11" ht="41.25" customHeight="1">
      <c r="A3" s="153" t="str">
        <f>"2025"&amp;"年上级转移支付补助项目支出预算表"</f>
        <v>2025年上级转移支付补助项目支出预算表</v>
      </c>
      <c r="B3" s="153"/>
      <c r="C3" s="153"/>
      <c r="D3" s="153"/>
      <c r="E3" s="153"/>
      <c r="F3" s="153"/>
      <c r="G3" s="153"/>
      <c r="H3" s="153"/>
      <c r="I3" s="153"/>
      <c r="J3" s="153"/>
      <c r="K3" s="153"/>
    </row>
    <row r="4" spans="1:11" ht="13.5" customHeight="1">
      <c r="A4" s="154" t="str">
        <f>"单位名称："&amp;"昆明市五华区农业农村局"</f>
        <v>单位名称：昆明市五华区农业农村局</v>
      </c>
      <c r="B4" s="155"/>
      <c r="C4" s="155"/>
      <c r="D4" s="155"/>
      <c r="E4" s="155"/>
      <c r="F4" s="155"/>
      <c r="G4" s="155"/>
      <c r="H4" s="5"/>
      <c r="I4" s="5"/>
      <c r="J4" s="5"/>
      <c r="K4" s="6" t="s">
        <v>1</v>
      </c>
    </row>
    <row r="5" spans="1:11" ht="21.75" customHeight="1">
      <c r="A5" s="166" t="s">
        <v>292</v>
      </c>
      <c r="B5" s="166" t="s">
        <v>204</v>
      </c>
      <c r="C5" s="166" t="s">
        <v>293</v>
      </c>
      <c r="D5" s="174" t="s">
        <v>205</v>
      </c>
      <c r="E5" s="174" t="s">
        <v>206</v>
      </c>
      <c r="F5" s="174" t="s">
        <v>294</v>
      </c>
      <c r="G5" s="174" t="s">
        <v>295</v>
      </c>
      <c r="H5" s="177" t="s">
        <v>55</v>
      </c>
      <c r="I5" s="160" t="s">
        <v>780</v>
      </c>
      <c r="J5" s="134"/>
      <c r="K5" s="135"/>
    </row>
    <row r="6" spans="1:11" ht="21.75" customHeight="1">
      <c r="A6" s="167"/>
      <c r="B6" s="167"/>
      <c r="C6" s="167"/>
      <c r="D6" s="175"/>
      <c r="E6" s="175"/>
      <c r="F6" s="175"/>
      <c r="G6" s="175"/>
      <c r="H6" s="168"/>
      <c r="I6" s="174" t="s">
        <v>58</v>
      </c>
      <c r="J6" s="174" t="s">
        <v>59</v>
      </c>
      <c r="K6" s="174" t="s">
        <v>60</v>
      </c>
    </row>
    <row r="7" spans="1:11" ht="40.5" customHeight="1">
      <c r="A7" s="173"/>
      <c r="B7" s="173"/>
      <c r="C7" s="173"/>
      <c r="D7" s="176"/>
      <c r="E7" s="176"/>
      <c r="F7" s="176"/>
      <c r="G7" s="176"/>
      <c r="H7" s="139"/>
      <c r="I7" s="176" t="s">
        <v>57</v>
      </c>
      <c r="J7" s="176"/>
      <c r="K7" s="176"/>
    </row>
    <row r="8" spans="1:11" ht="15" customHeight="1">
      <c r="A8" s="11">
        <v>1</v>
      </c>
      <c r="B8" s="11">
        <v>2</v>
      </c>
      <c r="C8" s="11">
        <v>3</v>
      </c>
      <c r="D8" s="11">
        <v>4</v>
      </c>
      <c r="E8" s="11">
        <v>5</v>
      </c>
      <c r="F8" s="11">
        <v>6</v>
      </c>
      <c r="G8" s="11">
        <v>7</v>
      </c>
      <c r="H8" s="11">
        <v>8</v>
      </c>
      <c r="I8" s="11">
        <v>9</v>
      </c>
      <c r="J8" s="19">
        <v>10</v>
      </c>
      <c r="K8" s="19">
        <v>11</v>
      </c>
    </row>
    <row r="9" spans="1:11" ht="18.75" customHeight="1">
      <c r="A9" s="15"/>
      <c r="B9" s="12" t="s">
        <v>331</v>
      </c>
      <c r="C9" s="15"/>
      <c r="D9" s="15"/>
      <c r="E9" s="15"/>
      <c r="F9" s="15"/>
      <c r="G9" s="15"/>
      <c r="H9" s="16">
        <v>2200000</v>
      </c>
      <c r="I9" s="20">
        <v>2200000</v>
      </c>
      <c r="J9" s="20"/>
      <c r="K9" s="16"/>
    </row>
    <row r="10" spans="1:11" ht="18.75" customHeight="1">
      <c r="A10" s="17" t="s">
        <v>323</v>
      </c>
      <c r="B10" s="12" t="s">
        <v>331</v>
      </c>
      <c r="C10" s="12" t="s">
        <v>70</v>
      </c>
      <c r="D10" s="12" t="s">
        <v>146</v>
      </c>
      <c r="E10" s="12" t="s">
        <v>147</v>
      </c>
      <c r="F10" s="12" t="s">
        <v>306</v>
      </c>
      <c r="G10" s="12" t="s">
        <v>307</v>
      </c>
      <c r="H10" s="13">
        <v>2000000</v>
      </c>
      <c r="I10" s="13">
        <v>2000000</v>
      </c>
      <c r="J10" s="13"/>
      <c r="K10" s="16"/>
    </row>
    <row r="11" spans="1:11" ht="18.75" customHeight="1">
      <c r="A11" s="17" t="s">
        <v>323</v>
      </c>
      <c r="B11" s="12" t="s">
        <v>331</v>
      </c>
      <c r="C11" s="12" t="s">
        <v>70</v>
      </c>
      <c r="D11" s="12" t="s">
        <v>146</v>
      </c>
      <c r="E11" s="12" t="s">
        <v>147</v>
      </c>
      <c r="F11" s="12" t="s">
        <v>306</v>
      </c>
      <c r="G11" s="12" t="s">
        <v>307</v>
      </c>
      <c r="H11" s="13">
        <v>200000</v>
      </c>
      <c r="I11" s="13">
        <v>200000</v>
      </c>
      <c r="J11" s="13"/>
      <c r="K11" s="16"/>
    </row>
    <row r="12" spans="1:11" ht="18.75" customHeight="1">
      <c r="A12" s="18"/>
      <c r="B12" s="12" t="s">
        <v>333</v>
      </c>
      <c r="C12" s="18"/>
      <c r="D12" s="18"/>
      <c r="E12" s="18"/>
      <c r="F12" s="18"/>
      <c r="G12" s="18"/>
      <c r="H12" s="16">
        <v>5190000</v>
      </c>
      <c r="I12" s="20">
        <v>5190000</v>
      </c>
      <c r="J12" s="20"/>
      <c r="K12" s="16"/>
    </row>
    <row r="13" spans="1:11" ht="18.75" customHeight="1">
      <c r="A13" s="17" t="s">
        <v>323</v>
      </c>
      <c r="B13" s="12" t="s">
        <v>333</v>
      </c>
      <c r="C13" s="12" t="s">
        <v>70</v>
      </c>
      <c r="D13" s="12" t="s">
        <v>128</v>
      </c>
      <c r="E13" s="12" t="s">
        <v>129</v>
      </c>
      <c r="F13" s="12" t="s">
        <v>306</v>
      </c>
      <c r="G13" s="12" t="s">
        <v>307</v>
      </c>
      <c r="H13" s="13">
        <v>500000</v>
      </c>
      <c r="I13" s="13">
        <v>500000</v>
      </c>
      <c r="J13" s="13"/>
      <c r="K13" s="16"/>
    </row>
    <row r="14" spans="1:11" ht="18.75" customHeight="1">
      <c r="A14" s="17" t="s">
        <v>323</v>
      </c>
      <c r="B14" s="12" t="s">
        <v>333</v>
      </c>
      <c r="C14" s="12" t="s">
        <v>70</v>
      </c>
      <c r="D14" s="12" t="s">
        <v>134</v>
      </c>
      <c r="E14" s="12" t="s">
        <v>135</v>
      </c>
      <c r="F14" s="12" t="s">
        <v>306</v>
      </c>
      <c r="G14" s="12" t="s">
        <v>307</v>
      </c>
      <c r="H14" s="13">
        <v>1640000</v>
      </c>
      <c r="I14" s="13">
        <v>1640000</v>
      </c>
      <c r="J14" s="13"/>
      <c r="K14" s="16"/>
    </row>
    <row r="15" spans="1:11" ht="18.75" customHeight="1">
      <c r="A15" s="17" t="s">
        <v>323</v>
      </c>
      <c r="B15" s="12" t="s">
        <v>333</v>
      </c>
      <c r="C15" s="12" t="s">
        <v>70</v>
      </c>
      <c r="D15" s="12" t="s">
        <v>136</v>
      </c>
      <c r="E15" s="12" t="s">
        <v>137</v>
      </c>
      <c r="F15" s="12" t="s">
        <v>306</v>
      </c>
      <c r="G15" s="12" t="s">
        <v>307</v>
      </c>
      <c r="H15" s="13">
        <v>3050000</v>
      </c>
      <c r="I15" s="13">
        <v>3050000</v>
      </c>
      <c r="J15" s="13"/>
      <c r="K15" s="16"/>
    </row>
    <row r="16" spans="1:11" ht="18.75" customHeight="1">
      <c r="A16" s="18"/>
      <c r="B16" s="12" t="s">
        <v>335</v>
      </c>
      <c r="C16" s="18"/>
      <c r="D16" s="18"/>
      <c r="E16" s="18"/>
      <c r="F16" s="18"/>
      <c r="G16" s="18"/>
      <c r="H16" s="16">
        <v>320000</v>
      </c>
      <c r="I16" s="20">
        <v>320000</v>
      </c>
      <c r="J16" s="20"/>
      <c r="K16" s="16"/>
    </row>
    <row r="17" spans="1:11" ht="18.75" customHeight="1">
      <c r="A17" s="17" t="s">
        <v>323</v>
      </c>
      <c r="B17" s="12" t="s">
        <v>335</v>
      </c>
      <c r="C17" s="12" t="s">
        <v>70</v>
      </c>
      <c r="D17" s="12" t="s">
        <v>142</v>
      </c>
      <c r="E17" s="12" t="s">
        <v>143</v>
      </c>
      <c r="F17" s="12" t="s">
        <v>306</v>
      </c>
      <c r="G17" s="12" t="s">
        <v>307</v>
      </c>
      <c r="H17" s="13">
        <v>320000</v>
      </c>
      <c r="I17" s="13">
        <v>320000</v>
      </c>
      <c r="J17" s="13"/>
      <c r="K17" s="16"/>
    </row>
    <row r="18" spans="1:11" ht="18.75" customHeight="1">
      <c r="A18" s="18"/>
      <c r="B18" s="12" t="s">
        <v>337</v>
      </c>
      <c r="C18" s="18"/>
      <c r="D18" s="18"/>
      <c r="E18" s="18"/>
      <c r="F18" s="18"/>
      <c r="G18" s="18"/>
      <c r="H18" s="16">
        <v>10000</v>
      </c>
      <c r="I18" s="20">
        <v>10000</v>
      </c>
      <c r="J18" s="20"/>
      <c r="K18" s="16"/>
    </row>
    <row r="19" spans="1:11" ht="18.75" customHeight="1">
      <c r="A19" s="17" t="s">
        <v>323</v>
      </c>
      <c r="B19" s="12" t="s">
        <v>337</v>
      </c>
      <c r="C19" s="12" t="s">
        <v>70</v>
      </c>
      <c r="D19" s="12" t="s">
        <v>142</v>
      </c>
      <c r="E19" s="12" t="s">
        <v>143</v>
      </c>
      <c r="F19" s="12" t="s">
        <v>306</v>
      </c>
      <c r="G19" s="12" t="s">
        <v>307</v>
      </c>
      <c r="H19" s="13">
        <v>10000</v>
      </c>
      <c r="I19" s="13">
        <v>10000</v>
      </c>
      <c r="J19" s="13"/>
      <c r="K19" s="16"/>
    </row>
    <row r="20" spans="1:11" ht="18.75" customHeight="1">
      <c r="A20" s="162" t="s">
        <v>192</v>
      </c>
      <c r="B20" s="163"/>
      <c r="C20" s="163"/>
      <c r="D20" s="163"/>
      <c r="E20" s="163"/>
      <c r="F20" s="163"/>
      <c r="G20" s="124"/>
      <c r="H20" s="13">
        <v>7720000</v>
      </c>
      <c r="I20" s="13">
        <v>7720000</v>
      </c>
      <c r="J20" s="13"/>
      <c r="K20" s="16"/>
    </row>
  </sheetData>
  <mergeCells count="15">
    <mergeCell ref="A3:K3"/>
    <mergeCell ref="A4:G4"/>
    <mergeCell ref="I5:K5"/>
    <mergeCell ref="A20:G20"/>
    <mergeCell ref="A5:A7"/>
    <mergeCell ref="B5:B7"/>
    <mergeCell ref="C5:C7"/>
    <mergeCell ref="D5:D7"/>
    <mergeCell ref="E5:E7"/>
    <mergeCell ref="F5:F7"/>
    <mergeCell ref="G5:G7"/>
    <mergeCell ref="H5:H7"/>
    <mergeCell ref="I6:I7"/>
    <mergeCell ref="J6:J7"/>
    <mergeCell ref="K6:K7"/>
  </mergeCells>
  <phoneticPr fontId="19" type="noConversion"/>
  <printOptions horizontalCentered="1"/>
  <pageMargins left="0.37" right="0.37" top="0.56000000000000005" bottom="0.56000000000000005" header="0.48" footer="0.48"/>
  <pageSetup paperSize="9" scale="56" orientation="landscape"/>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25"/>
  <sheetViews>
    <sheetView showZeros="0" workbookViewId="0">
      <pane ySplit="1" topLeftCell="A7" activePane="bottomLeft" state="frozen"/>
      <selection pane="bottomLeft" activeCell="C31" sqref="C31"/>
    </sheetView>
  </sheetViews>
  <sheetFormatPr defaultColWidth="9.125" defaultRowHeight="14.25" customHeight="1"/>
  <cols>
    <col min="1" max="1" width="35.25" customWidth="1"/>
    <col min="2" max="2" width="28" customWidth="1"/>
    <col min="3" max="3" width="53.375" customWidth="1"/>
    <col min="4" max="4" width="28" customWidth="1"/>
    <col min="5" max="7" width="23.875" customWidth="1"/>
  </cols>
  <sheetData>
    <row r="1" spans="1:7" ht="14.25" customHeight="1">
      <c r="A1" s="1"/>
      <c r="B1" s="1"/>
      <c r="C1" s="1"/>
      <c r="D1" s="1"/>
      <c r="E1" s="1"/>
      <c r="F1" s="1"/>
      <c r="G1" s="1"/>
    </row>
    <row r="2" spans="1:7" ht="13.5" customHeight="1">
      <c r="D2" s="2"/>
      <c r="G2" s="3" t="s">
        <v>781</v>
      </c>
    </row>
    <row r="3" spans="1:7" ht="41.25" customHeight="1">
      <c r="A3" s="153" t="str">
        <f>"2025"&amp;"年部门项目中期规划预算表"</f>
        <v>2025年部门项目中期规划预算表</v>
      </c>
      <c r="B3" s="153"/>
      <c r="C3" s="153"/>
      <c r="D3" s="153"/>
      <c r="E3" s="153"/>
      <c r="F3" s="153"/>
      <c r="G3" s="153"/>
    </row>
    <row r="4" spans="1:7" ht="13.5" customHeight="1">
      <c r="A4" s="154" t="str">
        <f>"单位名称："&amp;"昆明市五华区农业农村局"</f>
        <v>单位名称：昆明市五华区农业农村局</v>
      </c>
      <c r="B4" s="155"/>
      <c r="C4" s="155"/>
      <c r="D4" s="155"/>
      <c r="E4" s="5"/>
      <c r="F4" s="5"/>
      <c r="G4" s="6" t="s">
        <v>1</v>
      </c>
    </row>
    <row r="5" spans="1:7" ht="21.75" customHeight="1">
      <c r="A5" s="166" t="s">
        <v>293</v>
      </c>
      <c r="B5" s="166" t="s">
        <v>292</v>
      </c>
      <c r="C5" s="166" t="s">
        <v>204</v>
      </c>
      <c r="D5" s="174" t="s">
        <v>782</v>
      </c>
      <c r="E5" s="160" t="s">
        <v>58</v>
      </c>
      <c r="F5" s="134"/>
      <c r="G5" s="135"/>
    </row>
    <row r="6" spans="1:7" ht="21.75" customHeight="1">
      <c r="A6" s="167"/>
      <c r="B6" s="167"/>
      <c r="C6" s="167"/>
      <c r="D6" s="175"/>
      <c r="E6" s="226" t="str">
        <f>"2025"&amp;"年"</f>
        <v>2025年</v>
      </c>
      <c r="F6" s="174" t="str">
        <f>("2025"+1)&amp;"年"</f>
        <v>2026年</v>
      </c>
      <c r="G6" s="174" t="str">
        <f>("2025"+2)&amp;"年"</f>
        <v>2027年</v>
      </c>
    </row>
    <row r="7" spans="1:7" ht="40.5" customHeight="1">
      <c r="A7" s="173"/>
      <c r="B7" s="173"/>
      <c r="C7" s="173"/>
      <c r="D7" s="176"/>
      <c r="E7" s="139"/>
      <c r="F7" s="176" t="s">
        <v>57</v>
      </c>
      <c r="G7" s="176"/>
    </row>
    <row r="8" spans="1:7" ht="15" customHeight="1">
      <c r="A8" s="11">
        <v>1</v>
      </c>
      <c r="B8" s="11">
        <v>2</v>
      </c>
      <c r="C8" s="11">
        <v>3</v>
      </c>
      <c r="D8" s="11">
        <v>4</v>
      </c>
      <c r="E8" s="11">
        <v>5</v>
      </c>
      <c r="F8" s="11">
        <v>6</v>
      </c>
      <c r="G8" s="11">
        <v>7</v>
      </c>
    </row>
    <row r="9" spans="1:7" ht="18.75" customHeight="1">
      <c r="A9" s="12" t="s">
        <v>70</v>
      </c>
      <c r="B9" s="12" t="s">
        <v>783</v>
      </c>
      <c r="C9" s="12" t="s">
        <v>300</v>
      </c>
      <c r="D9" s="12" t="s">
        <v>784</v>
      </c>
      <c r="E9" s="13">
        <v>45000</v>
      </c>
      <c r="F9" s="13">
        <v>45000</v>
      </c>
      <c r="G9" s="13">
        <v>45000</v>
      </c>
    </row>
    <row r="10" spans="1:7" ht="18.75" customHeight="1">
      <c r="A10" s="12" t="s">
        <v>70</v>
      </c>
      <c r="B10" s="12" t="s">
        <v>783</v>
      </c>
      <c r="C10" s="12" t="s">
        <v>302</v>
      </c>
      <c r="D10" s="12" t="s">
        <v>784</v>
      </c>
      <c r="E10" s="13">
        <v>20000</v>
      </c>
      <c r="F10" s="13">
        <v>20000</v>
      </c>
      <c r="G10" s="13">
        <v>20000</v>
      </c>
    </row>
    <row r="11" spans="1:7" ht="18.75" customHeight="1">
      <c r="A11" s="12" t="s">
        <v>70</v>
      </c>
      <c r="B11" s="12" t="s">
        <v>785</v>
      </c>
      <c r="C11" s="12" t="s">
        <v>305</v>
      </c>
      <c r="D11" s="12" t="s">
        <v>784</v>
      </c>
      <c r="E11" s="13">
        <v>225200</v>
      </c>
      <c r="F11" s="13">
        <v>225200</v>
      </c>
      <c r="G11" s="13">
        <v>225200</v>
      </c>
    </row>
    <row r="12" spans="1:7" ht="18.75" customHeight="1">
      <c r="A12" s="12" t="s">
        <v>70</v>
      </c>
      <c r="B12" s="12" t="s">
        <v>785</v>
      </c>
      <c r="C12" s="12" t="s">
        <v>309</v>
      </c>
      <c r="D12" s="12" t="s">
        <v>784</v>
      </c>
      <c r="E12" s="13">
        <v>102268</v>
      </c>
      <c r="F12" s="13">
        <v>102268</v>
      </c>
      <c r="G12" s="13">
        <v>102268</v>
      </c>
    </row>
    <row r="13" spans="1:7" ht="18.75" customHeight="1">
      <c r="A13" s="12" t="s">
        <v>70</v>
      </c>
      <c r="B13" s="12" t="s">
        <v>785</v>
      </c>
      <c r="C13" s="12" t="s">
        <v>313</v>
      </c>
      <c r="D13" s="12" t="s">
        <v>784</v>
      </c>
      <c r="E13" s="13">
        <v>316050</v>
      </c>
      <c r="F13" s="13">
        <v>316050</v>
      </c>
      <c r="G13" s="13">
        <v>316050</v>
      </c>
    </row>
    <row r="14" spans="1:7" ht="18.75" customHeight="1">
      <c r="A14" s="12" t="s">
        <v>70</v>
      </c>
      <c r="B14" s="12" t="s">
        <v>785</v>
      </c>
      <c r="C14" s="12" t="s">
        <v>315</v>
      </c>
      <c r="D14" s="12" t="s">
        <v>784</v>
      </c>
      <c r="E14" s="13">
        <v>25000</v>
      </c>
      <c r="F14" s="13">
        <v>25000</v>
      </c>
      <c r="G14" s="13">
        <v>25000</v>
      </c>
    </row>
    <row r="15" spans="1:7" ht="18.75" customHeight="1">
      <c r="A15" s="12" t="s">
        <v>70</v>
      </c>
      <c r="B15" s="12" t="s">
        <v>785</v>
      </c>
      <c r="C15" s="12" t="s">
        <v>317</v>
      </c>
      <c r="D15" s="12" t="s">
        <v>784</v>
      </c>
      <c r="E15" s="13">
        <v>189000</v>
      </c>
      <c r="F15" s="13">
        <v>189000</v>
      </c>
      <c r="G15" s="13">
        <v>189000</v>
      </c>
    </row>
    <row r="16" spans="1:7" ht="18.75" customHeight="1">
      <c r="A16" s="12" t="s">
        <v>70</v>
      </c>
      <c r="B16" s="12" t="s">
        <v>785</v>
      </c>
      <c r="C16" s="12" t="s">
        <v>319</v>
      </c>
      <c r="D16" s="12" t="s">
        <v>784</v>
      </c>
      <c r="E16" s="13">
        <v>20007</v>
      </c>
      <c r="F16" s="13">
        <v>20007</v>
      </c>
      <c r="G16" s="13">
        <v>20007</v>
      </c>
    </row>
    <row r="17" spans="1:7" ht="18.75" customHeight="1">
      <c r="A17" s="12" t="s">
        <v>70</v>
      </c>
      <c r="B17" s="12" t="s">
        <v>786</v>
      </c>
      <c r="C17" s="12" t="s">
        <v>322</v>
      </c>
      <c r="D17" s="12" t="s">
        <v>784</v>
      </c>
      <c r="E17" s="13">
        <v>2000000</v>
      </c>
      <c r="F17" s="13">
        <v>2000000</v>
      </c>
      <c r="G17" s="13">
        <v>2000000</v>
      </c>
    </row>
    <row r="18" spans="1:7" ht="18.75" customHeight="1">
      <c r="A18" s="12" t="s">
        <v>70</v>
      </c>
      <c r="B18" s="12" t="s">
        <v>787</v>
      </c>
      <c r="C18" s="12" t="s">
        <v>325</v>
      </c>
      <c r="D18" s="12" t="s">
        <v>784</v>
      </c>
      <c r="E18" s="13">
        <v>80000</v>
      </c>
      <c r="F18" s="13">
        <v>80000</v>
      </c>
      <c r="G18" s="13">
        <v>80000</v>
      </c>
    </row>
    <row r="19" spans="1:7" ht="18.75" customHeight="1">
      <c r="A19" s="12" t="s">
        <v>70</v>
      </c>
      <c r="B19" s="12" t="s">
        <v>787</v>
      </c>
      <c r="C19" s="12" t="s">
        <v>327</v>
      </c>
      <c r="D19" s="12" t="s">
        <v>784</v>
      </c>
      <c r="E19" s="13">
        <v>579975</v>
      </c>
      <c r="F19" s="13">
        <v>579975</v>
      </c>
      <c r="G19" s="13">
        <v>579975</v>
      </c>
    </row>
    <row r="20" spans="1:7" ht="18.75" customHeight="1">
      <c r="A20" s="12" t="s">
        <v>70</v>
      </c>
      <c r="B20" s="12" t="s">
        <v>787</v>
      </c>
      <c r="C20" s="12" t="s">
        <v>329</v>
      </c>
      <c r="D20" s="12" t="s">
        <v>784</v>
      </c>
      <c r="E20" s="13">
        <v>217500</v>
      </c>
      <c r="F20" s="13">
        <v>217500</v>
      </c>
      <c r="G20" s="13">
        <v>217500</v>
      </c>
    </row>
    <row r="21" spans="1:7" ht="18.75" customHeight="1">
      <c r="A21" s="12" t="s">
        <v>70</v>
      </c>
      <c r="B21" s="12" t="s">
        <v>787</v>
      </c>
      <c r="C21" s="12" t="s">
        <v>331</v>
      </c>
      <c r="D21" s="12" t="s">
        <v>784</v>
      </c>
      <c r="E21" s="13">
        <v>2200000</v>
      </c>
      <c r="F21" s="13">
        <v>2200000</v>
      </c>
      <c r="G21" s="13">
        <v>2200000</v>
      </c>
    </row>
    <row r="22" spans="1:7" ht="18.75" customHeight="1">
      <c r="A22" s="12" t="s">
        <v>70</v>
      </c>
      <c r="B22" s="12" t="s">
        <v>787</v>
      </c>
      <c r="C22" s="12" t="s">
        <v>333</v>
      </c>
      <c r="D22" s="12" t="s">
        <v>784</v>
      </c>
      <c r="E22" s="13">
        <v>5190000</v>
      </c>
      <c r="F22" s="13">
        <v>5190000</v>
      </c>
      <c r="G22" s="13">
        <v>5190000</v>
      </c>
    </row>
    <row r="23" spans="1:7" ht="18.75" customHeight="1">
      <c r="A23" s="12" t="s">
        <v>70</v>
      </c>
      <c r="B23" s="12" t="s">
        <v>787</v>
      </c>
      <c r="C23" s="12" t="s">
        <v>335</v>
      </c>
      <c r="D23" s="12" t="s">
        <v>784</v>
      </c>
      <c r="E23" s="13">
        <v>320000</v>
      </c>
      <c r="F23" s="13">
        <v>320000</v>
      </c>
      <c r="G23" s="13">
        <v>320000</v>
      </c>
    </row>
    <row r="24" spans="1:7" ht="18.75" customHeight="1">
      <c r="A24" s="12" t="s">
        <v>70</v>
      </c>
      <c r="B24" s="12" t="s">
        <v>787</v>
      </c>
      <c r="C24" s="12" t="s">
        <v>337</v>
      </c>
      <c r="D24" s="12" t="s">
        <v>784</v>
      </c>
      <c r="E24" s="13">
        <v>10000</v>
      </c>
      <c r="F24" s="13">
        <v>10000</v>
      </c>
      <c r="G24" s="13">
        <v>10000</v>
      </c>
    </row>
    <row r="25" spans="1:7" ht="18.75" customHeight="1">
      <c r="A25" s="223" t="s">
        <v>55</v>
      </c>
      <c r="B25" s="224" t="s">
        <v>788</v>
      </c>
      <c r="C25" s="224"/>
      <c r="D25" s="225"/>
      <c r="E25" s="13">
        <v>11540000</v>
      </c>
      <c r="F25" s="13">
        <v>11540000</v>
      </c>
      <c r="G25" s="13">
        <v>11540000</v>
      </c>
    </row>
  </sheetData>
  <mergeCells count="11">
    <mergeCell ref="A3:G3"/>
    <mergeCell ref="A4:D4"/>
    <mergeCell ref="E5:G5"/>
    <mergeCell ref="A25:D25"/>
    <mergeCell ref="A5:A7"/>
    <mergeCell ref="B5:B7"/>
    <mergeCell ref="C5:C7"/>
    <mergeCell ref="D5:D7"/>
    <mergeCell ref="E6:E7"/>
    <mergeCell ref="F6:F7"/>
    <mergeCell ref="G6:G7"/>
  </mergeCells>
  <phoneticPr fontId="19" type="noConversion"/>
  <printOptions horizontalCentered="1"/>
  <pageMargins left="0.37" right="0.37" top="0.56000000000000005" bottom="0.56000000000000005" header="0.48" footer="0.48"/>
  <pageSetup paperSize="9" scale="56" orientation="landscape"/>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1"/>
  <sheetViews>
    <sheetView showGridLines="0" showZeros="0" workbookViewId="0">
      <pane ySplit="1" topLeftCell="A2" activePane="bottomLeft" state="frozen"/>
      <selection pane="bottomLeft"/>
    </sheetView>
  </sheetViews>
  <sheetFormatPr defaultColWidth="8.625" defaultRowHeight="12.75" customHeight="1"/>
  <cols>
    <col min="1" max="1" width="15.875" customWidth="1"/>
    <col min="2" max="2" width="35" customWidth="1"/>
    <col min="3" max="19" width="22"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100" t="s">
        <v>52</v>
      </c>
      <c r="B2" s="95"/>
      <c r="C2" s="95"/>
      <c r="D2" s="95"/>
      <c r="E2" s="95"/>
      <c r="F2" s="95"/>
      <c r="G2" s="95"/>
      <c r="H2" s="95"/>
      <c r="I2" s="95"/>
      <c r="J2" s="95"/>
      <c r="K2" s="95"/>
      <c r="L2" s="95"/>
      <c r="M2" s="95"/>
      <c r="N2" s="95"/>
      <c r="O2" s="95"/>
      <c r="P2" s="95"/>
      <c r="Q2" s="95"/>
      <c r="R2" s="95"/>
      <c r="S2" s="95"/>
    </row>
    <row r="3" spans="1:19" ht="41.25" customHeight="1">
      <c r="A3" s="94" t="str">
        <f>"2025"&amp;"年部门收入预算表"</f>
        <v>2025年部门收入预算表</v>
      </c>
      <c r="B3" s="95"/>
      <c r="C3" s="95"/>
      <c r="D3" s="95"/>
      <c r="E3" s="95"/>
      <c r="F3" s="95"/>
      <c r="G3" s="95"/>
      <c r="H3" s="95"/>
      <c r="I3" s="95"/>
      <c r="J3" s="95"/>
      <c r="K3" s="95"/>
      <c r="L3" s="95"/>
      <c r="M3" s="95"/>
      <c r="N3" s="95"/>
      <c r="O3" s="95"/>
      <c r="P3" s="95"/>
      <c r="Q3" s="95"/>
      <c r="R3" s="95"/>
      <c r="S3" s="95"/>
    </row>
    <row r="4" spans="1:19" ht="17.25" customHeight="1">
      <c r="A4" s="96" t="str">
        <f>"单位名称："&amp;"昆明市五华区农业农村局"</f>
        <v>单位名称：昆明市五华区农业农村局</v>
      </c>
      <c r="B4" s="95"/>
      <c r="S4" s="23" t="s">
        <v>1</v>
      </c>
    </row>
    <row r="5" spans="1:19" ht="21.75" customHeight="1">
      <c r="A5" s="109" t="s">
        <v>53</v>
      </c>
      <c r="B5" s="112" t="s">
        <v>54</v>
      </c>
      <c r="C5" s="112" t="s">
        <v>55</v>
      </c>
      <c r="D5" s="101" t="s">
        <v>56</v>
      </c>
      <c r="E5" s="101"/>
      <c r="F5" s="101"/>
      <c r="G5" s="101"/>
      <c r="H5" s="101"/>
      <c r="I5" s="102"/>
      <c r="J5" s="101"/>
      <c r="K5" s="101"/>
      <c r="L5" s="101"/>
      <c r="M5" s="101"/>
      <c r="N5" s="103"/>
      <c r="O5" s="101" t="s">
        <v>45</v>
      </c>
      <c r="P5" s="101"/>
      <c r="Q5" s="101"/>
      <c r="R5" s="101"/>
      <c r="S5" s="103"/>
    </row>
    <row r="6" spans="1:19" ht="27" customHeight="1">
      <c r="A6" s="110"/>
      <c r="B6" s="113"/>
      <c r="C6" s="113"/>
      <c r="D6" s="113" t="s">
        <v>57</v>
      </c>
      <c r="E6" s="113" t="s">
        <v>58</v>
      </c>
      <c r="F6" s="113" t="s">
        <v>59</v>
      </c>
      <c r="G6" s="113" t="s">
        <v>60</v>
      </c>
      <c r="H6" s="113" t="s">
        <v>61</v>
      </c>
      <c r="I6" s="104" t="s">
        <v>62</v>
      </c>
      <c r="J6" s="105"/>
      <c r="K6" s="105"/>
      <c r="L6" s="105"/>
      <c r="M6" s="105"/>
      <c r="N6" s="106"/>
      <c r="O6" s="113" t="s">
        <v>57</v>
      </c>
      <c r="P6" s="113" t="s">
        <v>58</v>
      </c>
      <c r="Q6" s="113" t="s">
        <v>59</v>
      </c>
      <c r="R6" s="113" t="s">
        <v>60</v>
      </c>
      <c r="S6" s="113" t="s">
        <v>63</v>
      </c>
    </row>
    <row r="7" spans="1:19" ht="30" customHeight="1">
      <c r="A7" s="111"/>
      <c r="B7" s="114"/>
      <c r="C7" s="115"/>
      <c r="D7" s="115"/>
      <c r="E7" s="115"/>
      <c r="F7" s="115"/>
      <c r="G7" s="115"/>
      <c r="H7" s="115"/>
      <c r="I7" s="39" t="s">
        <v>57</v>
      </c>
      <c r="J7" s="92" t="s">
        <v>64</v>
      </c>
      <c r="K7" s="92" t="s">
        <v>65</v>
      </c>
      <c r="L7" s="92" t="s">
        <v>66</v>
      </c>
      <c r="M7" s="92" t="s">
        <v>67</v>
      </c>
      <c r="N7" s="92" t="s">
        <v>68</v>
      </c>
      <c r="O7" s="116"/>
      <c r="P7" s="116"/>
      <c r="Q7" s="116"/>
      <c r="R7" s="116"/>
      <c r="S7" s="115"/>
    </row>
    <row r="8" spans="1:19" ht="15" customHeight="1">
      <c r="A8" s="90">
        <v>1</v>
      </c>
      <c r="B8" s="90">
        <v>2</v>
      </c>
      <c r="C8" s="90">
        <v>3</v>
      </c>
      <c r="D8" s="90">
        <v>4</v>
      </c>
      <c r="E8" s="90">
        <v>5</v>
      </c>
      <c r="F8" s="90">
        <v>6</v>
      </c>
      <c r="G8" s="90">
        <v>7</v>
      </c>
      <c r="H8" s="90">
        <v>8</v>
      </c>
      <c r="I8" s="39">
        <v>9</v>
      </c>
      <c r="J8" s="90">
        <v>10</v>
      </c>
      <c r="K8" s="90">
        <v>11</v>
      </c>
      <c r="L8" s="90">
        <v>12</v>
      </c>
      <c r="M8" s="90">
        <v>13</v>
      </c>
      <c r="N8" s="90">
        <v>14</v>
      </c>
      <c r="O8" s="90">
        <v>15</v>
      </c>
      <c r="P8" s="90">
        <v>16</v>
      </c>
      <c r="Q8" s="90">
        <v>17</v>
      </c>
      <c r="R8" s="90">
        <v>18</v>
      </c>
      <c r="S8" s="90">
        <v>19</v>
      </c>
    </row>
    <row r="9" spans="1:19" ht="18" customHeight="1">
      <c r="A9" s="12" t="s">
        <v>69</v>
      </c>
      <c r="B9" s="12" t="s">
        <v>70</v>
      </c>
      <c r="C9" s="46">
        <v>19892933.600000001</v>
      </c>
      <c r="D9" s="46">
        <v>19892933.600000001</v>
      </c>
      <c r="E9" s="46">
        <v>19892933.600000001</v>
      </c>
      <c r="F9" s="46"/>
      <c r="G9" s="46"/>
      <c r="H9" s="46"/>
      <c r="I9" s="46"/>
      <c r="J9" s="46"/>
      <c r="K9" s="46"/>
      <c r="L9" s="46"/>
      <c r="M9" s="46"/>
      <c r="N9" s="46"/>
      <c r="O9" s="46"/>
      <c r="P9" s="46"/>
      <c r="Q9" s="46"/>
      <c r="R9" s="46"/>
      <c r="S9" s="46"/>
    </row>
    <row r="10" spans="1:19" ht="18" customHeight="1">
      <c r="A10" s="91" t="s">
        <v>71</v>
      </c>
      <c r="B10" s="91" t="s">
        <v>70</v>
      </c>
      <c r="C10" s="46">
        <v>19892933.600000001</v>
      </c>
      <c r="D10" s="46">
        <v>19892933.600000001</v>
      </c>
      <c r="E10" s="46">
        <v>19892933.600000001</v>
      </c>
      <c r="F10" s="46"/>
      <c r="G10" s="46"/>
      <c r="H10" s="46"/>
      <c r="I10" s="46"/>
      <c r="J10" s="46"/>
      <c r="K10" s="46"/>
      <c r="L10" s="46"/>
      <c r="M10" s="46"/>
      <c r="N10" s="46"/>
      <c r="O10" s="46"/>
      <c r="P10" s="46"/>
      <c r="Q10" s="46"/>
      <c r="R10" s="46"/>
      <c r="S10" s="46"/>
    </row>
    <row r="11" spans="1:19" ht="18" customHeight="1">
      <c r="A11" s="107" t="s">
        <v>55</v>
      </c>
      <c r="B11" s="108"/>
      <c r="C11" s="46">
        <v>19892933.600000001</v>
      </c>
      <c r="D11" s="46">
        <v>19892933.600000001</v>
      </c>
      <c r="E11" s="46">
        <v>19892933.600000001</v>
      </c>
      <c r="F11" s="46"/>
      <c r="G11" s="46"/>
      <c r="H11" s="46"/>
      <c r="I11" s="46"/>
      <c r="J11" s="46"/>
      <c r="K11" s="46"/>
      <c r="L11" s="46"/>
      <c r="M11" s="46"/>
      <c r="N11" s="46"/>
      <c r="O11" s="46"/>
      <c r="P11" s="46"/>
      <c r="Q11" s="46"/>
      <c r="R11" s="46"/>
      <c r="S11" s="46"/>
    </row>
  </sheetData>
  <mergeCells count="20">
    <mergeCell ref="O6:O7"/>
    <mergeCell ref="P6:P7"/>
    <mergeCell ref="Q6:Q7"/>
    <mergeCell ref="R6:R7"/>
    <mergeCell ref="S6:S7"/>
    <mergeCell ref="I6:N6"/>
    <mergeCell ref="A11:B11"/>
    <mergeCell ref="A5:A7"/>
    <mergeCell ref="B5:B7"/>
    <mergeCell ref="C5:C7"/>
    <mergeCell ref="D6:D7"/>
    <mergeCell ref="E6:E7"/>
    <mergeCell ref="F6:F7"/>
    <mergeCell ref="G6:G7"/>
    <mergeCell ref="H6:H7"/>
    <mergeCell ref="A2:S2"/>
    <mergeCell ref="A3:S3"/>
    <mergeCell ref="A4:B4"/>
    <mergeCell ref="D5:N5"/>
    <mergeCell ref="O5:S5"/>
  </mergeCells>
  <phoneticPr fontId="19" type="noConversion"/>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36"/>
  <sheetViews>
    <sheetView showGridLines="0" showZeros="0" workbookViewId="0">
      <pane ySplit="1" topLeftCell="A17" activePane="bottomLeft" state="frozen"/>
      <selection pane="bottomLeft"/>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spans="1:15" ht="12.75" customHeight="1">
      <c r="A1" s="1"/>
      <c r="B1" s="1"/>
      <c r="C1" s="1"/>
      <c r="D1" s="1"/>
      <c r="E1" s="1"/>
      <c r="F1" s="1"/>
      <c r="G1" s="1"/>
      <c r="H1" s="1"/>
      <c r="I1" s="1"/>
      <c r="J1" s="1"/>
      <c r="K1" s="1"/>
      <c r="L1" s="1"/>
      <c r="M1" s="1"/>
      <c r="N1" s="1"/>
      <c r="O1" s="1"/>
    </row>
    <row r="2" spans="1:15" ht="17.25" customHeight="1">
      <c r="A2" s="117" t="s">
        <v>72</v>
      </c>
      <c r="B2" s="95"/>
      <c r="C2" s="95"/>
      <c r="D2" s="95"/>
      <c r="E2" s="95"/>
      <c r="F2" s="95"/>
      <c r="G2" s="95"/>
      <c r="H2" s="95"/>
      <c r="I2" s="95"/>
      <c r="J2" s="95"/>
      <c r="K2" s="95"/>
      <c r="L2" s="95"/>
      <c r="M2" s="95"/>
      <c r="N2" s="95"/>
      <c r="O2" s="95"/>
    </row>
    <row r="3" spans="1:15" ht="41.25" customHeight="1">
      <c r="A3" s="94" t="str">
        <f>"2025"&amp;"年部门支出预算表"</f>
        <v>2025年部门支出预算表</v>
      </c>
      <c r="B3" s="95"/>
      <c r="C3" s="95"/>
      <c r="D3" s="95"/>
      <c r="E3" s="95"/>
      <c r="F3" s="95"/>
      <c r="G3" s="95"/>
      <c r="H3" s="95"/>
      <c r="I3" s="95"/>
      <c r="J3" s="95"/>
      <c r="K3" s="95"/>
      <c r="L3" s="95"/>
      <c r="M3" s="95"/>
      <c r="N3" s="95"/>
      <c r="O3" s="95"/>
    </row>
    <row r="4" spans="1:15" ht="17.25" customHeight="1">
      <c r="A4" s="96" t="str">
        <f>"单位名称："&amp;"昆明市五华区农业农村局"</f>
        <v>单位名称：昆明市五华区农业农村局</v>
      </c>
      <c r="B4" s="95"/>
      <c r="O4" s="23" t="s">
        <v>1</v>
      </c>
    </row>
    <row r="5" spans="1:15" ht="27" customHeight="1">
      <c r="A5" s="125" t="s">
        <v>73</v>
      </c>
      <c r="B5" s="125" t="s">
        <v>74</v>
      </c>
      <c r="C5" s="125" t="s">
        <v>55</v>
      </c>
      <c r="D5" s="118" t="s">
        <v>58</v>
      </c>
      <c r="E5" s="119"/>
      <c r="F5" s="120"/>
      <c r="G5" s="128" t="s">
        <v>59</v>
      </c>
      <c r="H5" s="128" t="s">
        <v>60</v>
      </c>
      <c r="I5" s="128" t="s">
        <v>75</v>
      </c>
      <c r="J5" s="118" t="s">
        <v>62</v>
      </c>
      <c r="K5" s="119"/>
      <c r="L5" s="119"/>
      <c r="M5" s="119"/>
      <c r="N5" s="121"/>
      <c r="O5" s="122"/>
    </row>
    <row r="6" spans="1:15" ht="42" customHeight="1">
      <c r="A6" s="126"/>
      <c r="B6" s="126"/>
      <c r="C6" s="127"/>
      <c r="D6" s="86" t="s">
        <v>57</v>
      </c>
      <c r="E6" s="86" t="s">
        <v>76</v>
      </c>
      <c r="F6" s="86" t="s">
        <v>77</v>
      </c>
      <c r="G6" s="127"/>
      <c r="H6" s="127"/>
      <c r="I6" s="129"/>
      <c r="J6" s="86" t="s">
        <v>57</v>
      </c>
      <c r="K6" s="81" t="s">
        <v>78</v>
      </c>
      <c r="L6" s="81" t="s">
        <v>79</v>
      </c>
      <c r="M6" s="81" t="s">
        <v>80</v>
      </c>
      <c r="N6" s="81" t="s">
        <v>81</v>
      </c>
      <c r="O6" s="81" t="s">
        <v>82</v>
      </c>
    </row>
    <row r="7" spans="1:15" ht="18" customHeight="1">
      <c r="A7" s="25" t="s">
        <v>83</v>
      </c>
      <c r="B7" s="25" t="s">
        <v>84</v>
      </c>
      <c r="C7" s="25" t="s">
        <v>85</v>
      </c>
      <c r="D7" s="28" t="s">
        <v>86</v>
      </c>
      <c r="E7" s="28" t="s">
        <v>87</v>
      </c>
      <c r="F7" s="28" t="s">
        <v>88</v>
      </c>
      <c r="G7" s="28" t="s">
        <v>89</v>
      </c>
      <c r="H7" s="28" t="s">
        <v>90</v>
      </c>
      <c r="I7" s="28" t="s">
        <v>91</v>
      </c>
      <c r="J7" s="28" t="s">
        <v>92</v>
      </c>
      <c r="K7" s="28" t="s">
        <v>93</v>
      </c>
      <c r="L7" s="28" t="s">
        <v>94</v>
      </c>
      <c r="M7" s="28" t="s">
        <v>95</v>
      </c>
      <c r="N7" s="25" t="s">
        <v>96</v>
      </c>
      <c r="O7" s="28" t="s">
        <v>97</v>
      </c>
    </row>
    <row r="8" spans="1:15" ht="21" customHeight="1">
      <c r="A8" s="87" t="s">
        <v>98</v>
      </c>
      <c r="B8" s="87" t="s">
        <v>99</v>
      </c>
      <c r="C8" s="46">
        <v>892000</v>
      </c>
      <c r="D8" s="46">
        <v>892000</v>
      </c>
      <c r="E8" s="46">
        <v>892000</v>
      </c>
      <c r="F8" s="46"/>
      <c r="G8" s="46"/>
      <c r="H8" s="46"/>
      <c r="I8" s="46"/>
      <c r="J8" s="46"/>
      <c r="K8" s="46"/>
      <c r="L8" s="46"/>
      <c r="M8" s="46"/>
      <c r="N8" s="46"/>
      <c r="O8" s="46"/>
    </row>
    <row r="9" spans="1:15" ht="21" customHeight="1">
      <c r="A9" s="88" t="s">
        <v>100</v>
      </c>
      <c r="B9" s="88" t="s">
        <v>101</v>
      </c>
      <c r="C9" s="46">
        <v>892000</v>
      </c>
      <c r="D9" s="46">
        <v>892000</v>
      </c>
      <c r="E9" s="46">
        <v>892000</v>
      </c>
      <c r="F9" s="46"/>
      <c r="G9" s="46"/>
      <c r="H9" s="46"/>
      <c r="I9" s="46"/>
      <c r="J9" s="46"/>
      <c r="K9" s="46"/>
      <c r="L9" s="46"/>
      <c r="M9" s="46"/>
      <c r="N9" s="46"/>
      <c r="O9" s="46"/>
    </row>
    <row r="10" spans="1:15" ht="21" customHeight="1">
      <c r="A10" s="89" t="s">
        <v>102</v>
      </c>
      <c r="B10" s="89" t="s">
        <v>103</v>
      </c>
      <c r="C10" s="46">
        <v>86400</v>
      </c>
      <c r="D10" s="46">
        <v>86400</v>
      </c>
      <c r="E10" s="46">
        <v>86400</v>
      </c>
      <c r="F10" s="46"/>
      <c r="G10" s="46"/>
      <c r="H10" s="46"/>
      <c r="I10" s="46"/>
      <c r="J10" s="46"/>
      <c r="K10" s="46"/>
      <c r="L10" s="46"/>
      <c r="M10" s="46"/>
      <c r="N10" s="46"/>
      <c r="O10" s="46"/>
    </row>
    <row r="11" spans="1:15" ht="21" customHeight="1">
      <c r="A11" s="89" t="s">
        <v>104</v>
      </c>
      <c r="B11" s="89" t="s">
        <v>105</v>
      </c>
      <c r="C11" s="46">
        <v>24000</v>
      </c>
      <c r="D11" s="46">
        <v>24000</v>
      </c>
      <c r="E11" s="46">
        <v>24000</v>
      </c>
      <c r="F11" s="46"/>
      <c r="G11" s="46"/>
      <c r="H11" s="46"/>
      <c r="I11" s="46"/>
      <c r="J11" s="46"/>
      <c r="K11" s="46"/>
      <c r="L11" s="46"/>
      <c r="M11" s="46"/>
      <c r="N11" s="46"/>
      <c r="O11" s="46"/>
    </row>
    <row r="12" spans="1:15" ht="21" customHeight="1">
      <c r="A12" s="89" t="s">
        <v>106</v>
      </c>
      <c r="B12" s="89" t="s">
        <v>107</v>
      </c>
      <c r="C12" s="46">
        <v>581600</v>
      </c>
      <c r="D12" s="46">
        <v>581600</v>
      </c>
      <c r="E12" s="46">
        <v>581600</v>
      </c>
      <c r="F12" s="46"/>
      <c r="G12" s="46"/>
      <c r="H12" s="46"/>
      <c r="I12" s="46"/>
      <c r="J12" s="46"/>
      <c r="K12" s="46"/>
      <c r="L12" s="46"/>
      <c r="M12" s="46"/>
      <c r="N12" s="46"/>
      <c r="O12" s="46"/>
    </row>
    <row r="13" spans="1:15" ht="21" customHeight="1">
      <c r="A13" s="89" t="s">
        <v>108</v>
      </c>
      <c r="B13" s="89" t="s">
        <v>109</v>
      </c>
      <c r="C13" s="46">
        <v>200000</v>
      </c>
      <c r="D13" s="46">
        <v>200000</v>
      </c>
      <c r="E13" s="46">
        <v>200000</v>
      </c>
      <c r="F13" s="46"/>
      <c r="G13" s="46"/>
      <c r="H13" s="46"/>
      <c r="I13" s="46"/>
      <c r="J13" s="46"/>
      <c r="K13" s="46"/>
      <c r="L13" s="46"/>
      <c r="M13" s="46"/>
      <c r="N13" s="46"/>
      <c r="O13" s="46"/>
    </row>
    <row r="14" spans="1:15" ht="21" customHeight="1">
      <c r="A14" s="87" t="s">
        <v>110</v>
      </c>
      <c r="B14" s="87" t="s">
        <v>111</v>
      </c>
      <c r="C14" s="46">
        <v>518700</v>
      </c>
      <c r="D14" s="46">
        <v>518700</v>
      </c>
      <c r="E14" s="46">
        <v>518700</v>
      </c>
      <c r="F14" s="46"/>
      <c r="G14" s="46"/>
      <c r="H14" s="46"/>
      <c r="I14" s="46"/>
      <c r="J14" s="46"/>
      <c r="K14" s="46"/>
      <c r="L14" s="46"/>
      <c r="M14" s="46"/>
      <c r="N14" s="46"/>
      <c r="O14" s="46"/>
    </row>
    <row r="15" spans="1:15" ht="21" customHeight="1">
      <c r="A15" s="88" t="s">
        <v>112</v>
      </c>
      <c r="B15" s="88" t="s">
        <v>113</v>
      </c>
      <c r="C15" s="46">
        <v>518700</v>
      </c>
      <c r="D15" s="46">
        <v>518700</v>
      </c>
      <c r="E15" s="46">
        <v>518700</v>
      </c>
      <c r="F15" s="46"/>
      <c r="G15" s="46"/>
      <c r="H15" s="46"/>
      <c r="I15" s="46"/>
      <c r="J15" s="46"/>
      <c r="K15" s="46"/>
      <c r="L15" s="46"/>
      <c r="M15" s="46"/>
      <c r="N15" s="46"/>
      <c r="O15" s="46"/>
    </row>
    <row r="16" spans="1:15" ht="21" customHeight="1">
      <c r="A16" s="89" t="s">
        <v>114</v>
      </c>
      <c r="B16" s="89" t="s">
        <v>115</v>
      </c>
      <c r="C16" s="46">
        <v>289500</v>
      </c>
      <c r="D16" s="46">
        <v>289500</v>
      </c>
      <c r="E16" s="46">
        <v>289500</v>
      </c>
      <c r="F16" s="46"/>
      <c r="G16" s="46"/>
      <c r="H16" s="46"/>
      <c r="I16" s="46"/>
      <c r="J16" s="46"/>
      <c r="K16" s="46"/>
      <c r="L16" s="46"/>
      <c r="M16" s="46"/>
      <c r="N16" s="46"/>
      <c r="O16" s="46"/>
    </row>
    <row r="17" spans="1:15" ht="21" customHeight="1">
      <c r="A17" s="89" t="s">
        <v>116</v>
      </c>
      <c r="B17" s="89" t="s">
        <v>117</v>
      </c>
      <c r="C17" s="46">
        <v>201700</v>
      </c>
      <c r="D17" s="46">
        <v>201700</v>
      </c>
      <c r="E17" s="46">
        <v>201700</v>
      </c>
      <c r="F17" s="46"/>
      <c r="G17" s="46"/>
      <c r="H17" s="46"/>
      <c r="I17" s="46"/>
      <c r="J17" s="46"/>
      <c r="K17" s="46"/>
      <c r="L17" s="46"/>
      <c r="M17" s="46"/>
      <c r="N17" s="46"/>
      <c r="O17" s="46"/>
    </row>
    <row r="18" spans="1:15" ht="21" customHeight="1">
      <c r="A18" s="89" t="s">
        <v>118</v>
      </c>
      <c r="B18" s="89" t="s">
        <v>119</v>
      </c>
      <c r="C18" s="46">
        <v>27500</v>
      </c>
      <c r="D18" s="46">
        <v>27500</v>
      </c>
      <c r="E18" s="46">
        <v>27500</v>
      </c>
      <c r="F18" s="46"/>
      <c r="G18" s="46"/>
      <c r="H18" s="46"/>
      <c r="I18" s="46"/>
      <c r="J18" s="46"/>
      <c r="K18" s="46"/>
      <c r="L18" s="46"/>
      <c r="M18" s="46"/>
      <c r="N18" s="46"/>
      <c r="O18" s="46"/>
    </row>
    <row r="19" spans="1:15" ht="21" customHeight="1">
      <c r="A19" s="87" t="s">
        <v>120</v>
      </c>
      <c r="B19" s="87" t="s">
        <v>121</v>
      </c>
      <c r="C19" s="46">
        <v>17899833.600000001</v>
      </c>
      <c r="D19" s="46">
        <v>17899833.600000001</v>
      </c>
      <c r="E19" s="46">
        <v>6359833.5999999996</v>
      </c>
      <c r="F19" s="46">
        <v>11540000</v>
      </c>
      <c r="G19" s="46"/>
      <c r="H19" s="46"/>
      <c r="I19" s="46"/>
      <c r="J19" s="46"/>
      <c r="K19" s="46"/>
      <c r="L19" s="46"/>
      <c r="M19" s="46"/>
      <c r="N19" s="46"/>
      <c r="O19" s="46"/>
    </row>
    <row r="20" spans="1:15" ht="21" customHeight="1">
      <c r="A20" s="88" t="s">
        <v>122</v>
      </c>
      <c r="B20" s="88" t="s">
        <v>123</v>
      </c>
      <c r="C20" s="46">
        <v>13369833.6</v>
      </c>
      <c r="D20" s="46">
        <v>13369833.6</v>
      </c>
      <c r="E20" s="46">
        <v>6359833.5999999996</v>
      </c>
      <c r="F20" s="46">
        <v>7010000</v>
      </c>
      <c r="G20" s="46"/>
      <c r="H20" s="46"/>
      <c r="I20" s="46"/>
      <c r="J20" s="46"/>
      <c r="K20" s="46"/>
      <c r="L20" s="46"/>
      <c r="M20" s="46"/>
      <c r="N20" s="46"/>
      <c r="O20" s="46"/>
    </row>
    <row r="21" spans="1:15" ht="21" customHeight="1">
      <c r="A21" s="89" t="s">
        <v>124</v>
      </c>
      <c r="B21" s="89" t="s">
        <v>125</v>
      </c>
      <c r="C21" s="46">
        <v>5718490</v>
      </c>
      <c r="D21" s="46">
        <v>5718490</v>
      </c>
      <c r="E21" s="46">
        <v>5673490</v>
      </c>
      <c r="F21" s="46">
        <v>45000</v>
      </c>
      <c r="G21" s="46"/>
      <c r="H21" s="46"/>
      <c r="I21" s="46"/>
      <c r="J21" s="46"/>
      <c r="K21" s="46"/>
      <c r="L21" s="46"/>
      <c r="M21" s="46"/>
      <c r="N21" s="46"/>
      <c r="O21" s="46"/>
    </row>
    <row r="22" spans="1:15" ht="21" customHeight="1">
      <c r="A22" s="89" t="s">
        <v>126</v>
      </c>
      <c r="B22" s="89" t="s">
        <v>127</v>
      </c>
      <c r="C22" s="46">
        <v>20000</v>
      </c>
      <c r="D22" s="46">
        <v>20000</v>
      </c>
      <c r="E22" s="46"/>
      <c r="F22" s="46">
        <v>20000</v>
      </c>
      <c r="G22" s="46"/>
      <c r="H22" s="46"/>
      <c r="I22" s="46"/>
      <c r="J22" s="46"/>
      <c r="K22" s="46"/>
      <c r="L22" s="46"/>
      <c r="M22" s="46"/>
      <c r="N22" s="46"/>
      <c r="O22" s="46"/>
    </row>
    <row r="23" spans="1:15" ht="21" customHeight="1">
      <c r="A23" s="89" t="s">
        <v>128</v>
      </c>
      <c r="B23" s="89" t="s">
        <v>129</v>
      </c>
      <c r="C23" s="46">
        <v>500000</v>
      </c>
      <c r="D23" s="46">
        <v>500000</v>
      </c>
      <c r="E23" s="46"/>
      <c r="F23" s="46">
        <v>500000</v>
      </c>
      <c r="G23" s="46"/>
      <c r="H23" s="46"/>
      <c r="I23" s="46"/>
      <c r="J23" s="46"/>
      <c r="K23" s="46"/>
      <c r="L23" s="46"/>
      <c r="M23" s="46"/>
      <c r="N23" s="46"/>
      <c r="O23" s="46"/>
    </row>
    <row r="24" spans="1:15" ht="21" customHeight="1">
      <c r="A24" s="89" t="s">
        <v>130</v>
      </c>
      <c r="B24" s="89" t="s">
        <v>131</v>
      </c>
      <c r="C24" s="46">
        <v>686343.6</v>
      </c>
      <c r="D24" s="46">
        <v>686343.6</v>
      </c>
      <c r="E24" s="46">
        <v>686343.6</v>
      </c>
      <c r="F24" s="46"/>
      <c r="G24" s="46"/>
      <c r="H24" s="46"/>
      <c r="I24" s="46"/>
      <c r="J24" s="46"/>
      <c r="K24" s="46"/>
      <c r="L24" s="46"/>
      <c r="M24" s="46"/>
      <c r="N24" s="46"/>
      <c r="O24" s="46"/>
    </row>
    <row r="25" spans="1:15" ht="21" customHeight="1">
      <c r="A25" s="89" t="s">
        <v>132</v>
      </c>
      <c r="B25" s="89" t="s">
        <v>133</v>
      </c>
      <c r="C25" s="46">
        <v>217500</v>
      </c>
      <c r="D25" s="46">
        <v>217500</v>
      </c>
      <c r="E25" s="46"/>
      <c r="F25" s="46">
        <v>217500</v>
      </c>
      <c r="G25" s="46"/>
      <c r="H25" s="46"/>
      <c r="I25" s="46"/>
      <c r="J25" s="46"/>
      <c r="K25" s="46"/>
      <c r="L25" s="46"/>
      <c r="M25" s="46"/>
      <c r="N25" s="46"/>
      <c r="O25" s="46"/>
    </row>
    <row r="26" spans="1:15" ht="21" customHeight="1">
      <c r="A26" s="89" t="s">
        <v>134</v>
      </c>
      <c r="B26" s="89" t="s">
        <v>135</v>
      </c>
      <c r="C26" s="46">
        <v>1640000</v>
      </c>
      <c r="D26" s="46">
        <v>1640000</v>
      </c>
      <c r="E26" s="46"/>
      <c r="F26" s="46">
        <v>1640000</v>
      </c>
      <c r="G26" s="46"/>
      <c r="H26" s="46"/>
      <c r="I26" s="46"/>
      <c r="J26" s="46"/>
      <c r="K26" s="46"/>
      <c r="L26" s="46"/>
      <c r="M26" s="46"/>
      <c r="N26" s="46"/>
      <c r="O26" s="46"/>
    </row>
    <row r="27" spans="1:15" ht="21" customHeight="1">
      <c r="A27" s="89" t="s">
        <v>136</v>
      </c>
      <c r="B27" s="89" t="s">
        <v>137</v>
      </c>
      <c r="C27" s="46">
        <v>3050000</v>
      </c>
      <c r="D27" s="46">
        <v>3050000</v>
      </c>
      <c r="E27" s="46"/>
      <c r="F27" s="46">
        <v>3050000</v>
      </c>
      <c r="G27" s="46"/>
      <c r="H27" s="46"/>
      <c r="I27" s="46"/>
      <c r="J27" s="46"/>
      <c r="K27" s="46"/>
      <c r="L27" s="46"/>
      <c r="M27" s="46"/>
      <c r="N27" s="46"/>
      <c r="O27" s="46"/>
    </row>
    <row r="28" spans="1:15" ht="21" customHeight="1">
      <c r="A28" s="89" t="s">
        <v>138</v>
      </c>
      <c r="B28" s="89" t="s">
        <v>139</v>
      </c>
      <c r="C28" s="46">
        <v>1537500</v>
      </c>
      <c r="D28" s="46">
        <v>1537500</v>
      </c>
      <c r="E28" s="46"/>
      <c r="F28" s="46">
        <v>1537500</v>
      </c>
      <c r="G28" s="46"/>
      <c r="H28" s="46"/>
      <c r="I28" s="46"/>
      <c r="J28" s="46"/>
      <c r="K28" s="46"/>
      <c r="L28" s="46"/>
      <c r="M28" s="46"/>
      <c r="N28" s="46"/>
      <c r="O28" s="46"/>
    </row>
    <row r="29" spans="1:15" ht="21" customHeight="1">
      <c r="A29" s="88" t="s">
        <v>140</v>
      </c>
      <c r="B29" s="88" t="s">
        <v>141</v>
      </c>
      <c r="C29" s="46">
        <v>2330000</v>
      </c>
      <c r="D29" s="46">
        <v>2330000</v>
      </c>
      <c r="E29" s="46"/>
      <c r="F29" s="46">
        <v>2330000</v>
      </c>
      <c r="G29" s="46"/>
      <c r="H29" s="46"/>
      <c r="I29" s="46"/>
      <c r="J29" s="46"/>
      <c r="K29" s="46"/>
      <c r="L29" s="46"/>
      <c r="M29" s="46"/>
      <c r="N29" s="46"/>
      <c r="O29" s="46"/>
    </row>
    <row r="30" spans="1:15" ht="21" customHeight="1">
      <c r="A30" s="89" t="s">
        <v>142</v>
      </c>
      <c r="B30" s="89" t="s">
        <v>143</v>
      </c>
      <c r="C30" s="46">
        <v>2330000</v>
      </c>
      <c r="D30" s="46">
        <v>2330000</v>
      </c>
      <c r="E30" s="46"/>
      <c r="F30" s="46">
        <v>2330000</v>
      </c>
      <c r="G30" s="46"/>
      <c r="H30" s="46"/>
      <c r="I30" s="46"/>
      <c r="J30" s="46"/>
      <c r="K30" s="46"/>
      <c r="L30" s="46"/>
      <c r="M30" s="46"/>
      <c r="N30" s="46"/>
      <c r="O30" s="46"/>
    </row>
    <row r="31" spans="1:15" ht="21" customHeight="1">
      <c r="A31" s="88" t="s">
        <v>144</v>
      </c>
      <c r="B31" s="88" t="s">
        <v>145</v>
      </c>
      <c r="C31" s="46">
        <v>2200000</v>
      </c>
      <c r="D31" s="46">
        <v>2200000</v>
      </c>
      <c r="E31" s="46"/>
      <c r="F31" s="46">
        <v>2200000</v>
      </c>
      <c r="G31" s="46"/>
      <c r="H31" s="46"/>
      <c r="I31" s="46"/>
      <c r="J31" s="46"/>
      <c r="K31" s="46"/>
      <c r="L31" s="46"/>
      <c r="M31" s="46"/>
      <c r="N31" s="46"/>
      <c r="O31" s="46"/>
    </row>
    <row r="32" spans="1:15" ht="21" customHeight="1">
      <c r="A32" s="89" t="s">
        <v>146</v>
      </c>
      <c r="B32" s="89" t="s">
        <v>147</v>
      </c>
      <c r="C32" s="46">
        <v>2200000</v>
      </c>
      <c r="D32" s="46">
        <v>2200000</v>
      </c>
      <c r="E32" s="46"/>
      <c r="F32" s="46">
        <v>2200000</v>
      </c>
      <c r="G32" s="46"/>
      <c r="H32" s="46"/>
      <c r="I32" s="46"/>
      <c r="J32" s="46"/>
      <c r="K32" s="46"/>
      <c r="L32" s="46"/>
      <c r="M32" s="46"/>
      <c r="N32" s="46"/>
      <c r="O32" s="46"/>
    </row>
    <row r="33" spans="1:15" ht="21" customHeight="1">
      <c r="A33" s="87" t="s">
        <v>148</v>
      </c>
      <c r="B33" s="87" t="s">
        <v>149</v>
      </c>
      <c r="C33" s="46">
        <v>582400</v>
      </c>
      <c r="D33" s="46">
        <v>582400</v>
      </c>
      <c r="E33" s="46">
        <v>582400</v>
      </c>
      <c r="F33" s="46"/>
      <c r="G33" s="46"/>
      <c r="H33" s="46"/>
      <c r="I33" s="46"/>
      <c r="J33" s="46"/>
      <c r="K33" s="46"/>
      <c r="L33" s="46"/>
      <c r="M33" s="46"/>
      <c r="N33" s="46"/>
      <c r="O33" s="46"/>
    </row>
    <row r="34" spans="1:15" ht="21" customHeight="1">
      <c r="A34" s="88" t="s">
        <v>150</v>
      </c>
      <c r="B34" s="88" t="s">
        <v>151</v>
      </c>
      <c r="C34" s="46">
        <v>582400</v>
      </c>
      <c r="D34" s="46">
        <v>582400</v>
      </c>
      <c r="E34" s="46">
        <v>582400</v>
      </c>
      <c r="F34" s="46"/>
      <c r="G34" s="46"/>
      <c r="H34" s="46"/>
      <c r="I34" s="46"/>
      <c r="J34" s="46"/>
      <c r="K34" s="46"/>
      <c r="L34" s="46"/>
      <c r="M34" s="46"/>
      <c r="N34" s="46"/>
      <c r="O34" s="46"/>
    </row>
    <row r="35" spans="1:15" ht="21" customHeight="1">
      <c r="A35" s="89" t="s">
        <v>152</v>
      </c>
      <c r="B35" s="89" t="s">
        <v>153</v>
      </c>
      <c r="C35" s="46">
        <v>582400</v>
      </c>
      <c r="D35" s="46">
        <v>582400</v>
      </c>
      <c r="E35" s="46">
        <v>582400</v>
      </c>
      <c r="F35" s="46"/>
      <c r="G35" s="46"/>
      <c r="H35" s="46"/>
      <c r="I35" s="46"/>
      <c r="J35" s="46"/>
      <c r="K35" s="46"/>
      <c r="L35" s="46"/>
      <c r="M35" s="46"/>
      <c r="N35" s="46"/>
      <c r="O35" s="46"/>
    </row>
    <row r="36" spans="1:15" ht="21" customHeight="1">
      <c r="A36" s="123" t="s">
        <v>55</v>
      </c>
      <c r="B36" s="124"/>
      <c r="C36" s="46">
        <v>19892933.600000001</v>
      </c>
      <c r="D36" s="46">
        <v>19892933.600000001</v>
      </c>
      <c r="E36" s="46">
        <v>8352933.5999999996</v>
      </c>
      <c r="F36" s="46">
        <v>11540000</v>
      </c>
      <c r="G36" s="46"/>
      <c r="H36" s="46"/>
      <c r="I36" s="46"/>
      <c r="J36" s="46"/>
      <c r="K36" s="46"/>
      <c r="L36" s="46"/>
      <c r="M36" s="46"/>
      <c r="N36" s="46"/>
      <c r="O36" s="46"/>
    </row>
  </sheetData>
  <mergeCells count="12">
    <mergeCell ref="A36:B36"/>
    <mergeCell ref="A5:A6"/>
    <mergeCell ref="B5:B6"/>
    <mergeCell ref="C5:C6"/>
    <mergeCell ref="G5:G6"/>
    <mergeCell ref="A2:O2"/>
    <mergeCell ref="A3:O3"/>
    <mergeCell ref="A4:B4"/>
    <mergeCell ref="D5:F5"/>
    <mergeCell ref="J5:O5"/>
    <mergeCell ref="H5:H6"/>
    <mergeCell ref="I5:I6"/>
  </mergeCells>
  <phoneticPr fontId="19" type="noConversion"/>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5"/>
  <sheetViews>
    <sheetView showGridLines="0" showZeros="0" workbookViewId="0">
      <pane ySplit="1" topLeftCell="A15" activePane="bottomLeft" state="frozen"/>
      <selection pane="bottomLeft"/>
    </sheetView>
  </sheetViews>
  <sheetFormatPr defaultColWidth="8.625" defaultRowHeight="12.75" customHeight="1"/>
  <cols>
    <col min="1" max="4" width="35.625" customWidth="1"/>
  </cols>
  <sheetData>
    <row r="1" spans="1:4" ht="12.75" customHeight="1">
      <c r="A1" s="1"/>
      <c r="B1" s="1"/>
      <c r="C1" s="1"/>
      <c r="D1" s="1"/>
    </row>
    <row r="2" spans="1:4" ht="15" customHeight="1">
      <c r="A2" s="21"/>
      <c r="B2" s="23"/>
      <c r="C2" s="23"/>
      <c r="D2" s="23" t="s">
        <v>154</v>
      </c>
    </row>
    <row r="3" spans="1:4" ht="41.25" customHeight="1">
      <c r="A3" s="94" t="str">
        <f>"2025"&amp;"年部门财政拨款收支预算总表"</f>
        <v>2025年部门财政拨款收支预算总表</v>
      </c>
      <c r="B3" s="95"/>
      <c r="C3" s="95"/>
      <c r="D3" s="95"/>
    </row>
    <row r="4" spans="1:4" ht="17.25" customHeight="1">
      <c r="A4" s="96" t="str">
        <f>"单位名称："&amp;"昆明市五华区农业农村局"</f>
        <v>单位名称：昆明市五华区农业农村局</v>
      </c>
      <c r="B4" s="97"/>
      <c r="D4" s="23" t="s">
        <v>1</v>
      </c>
    </row>
    <row r="5" spans="1:4" ht="17.25" customHeight="1">
      <c r="A5" s="98" t="s">
        <v>2</v>
      </c>
      <c r="B5" s="99"/>
      <c r="C5" s="98" t="s">
        <v>3</v>
      </c>
      <c r="D5" s="99"/>
    </row>
    <row r="6" spans="1:4" ht="18.75" customHeight="1">
      <c r="A6" s="81" t="s">
        <v>4</v>
      </c>
      <c r="B6" s="81" t="s">
        <v>5</v>
      </c>
      <c r="C6" s="81" t="s">
        <v>6</v>
      </c>
      <c r="D6" s="81" t="s">
        <v>5</v>
      </c>
    </row>
    <row r="7" spans="1:4" ht="16.5" customHeight="1">
      <c r="A7" s="82" t="s">
        <v>155</v>
      </c>
      <c r="B7" s="46">
        <v>19892933.600000001</v>
      </c>
      <c r="C7" s="82" t="s">
        <v>156</v>
      </c>
      <c r="D7" s="46">
        <v>19892933.600000001</v>
      </c>
    </row>
    <row r="8" spans="1:4" ht="16.5" customHeight="1">
      <c r="A8" s="82" t="s">
        <v>157</v>
      </c>
      <c r="B8" s="46">
        <v>19892933.600000001</v>
      </c>
      <c r="C8" s="82" t="s">
        <v>158</v>
      </c>
      <c r="D8" s="46"/>
    </row>
    <row r="9" spans="1:4" ht="16.5" customHeight="1">
      <c r="A9" s="82" t="s">
        <v>159</v>
      </c>
      <c r="B9" s="46"/>
      <c r="C9" s="82" t="s">
        <v>160</v>
      </c>
      <c r="D9" s="46"/>
    </row>
    <row r="10" spans="1:4" ht="16.5" customHeight="1">
      <c r="A10" s="82" t="s">
        <v>161</v>
      </c>
      <c r="B10" s="46"/>
      <c r="C10" s="82" t="s">
        <v>162</v>
      </c>
      <c r="D10" s="46"/>
    </row>
    <row r="11" spans="1:4" ht="16.5" customHeight="1">
      <c r="A11" s="82" t="s">
        <v>163</v>
      </c>
      <c r="B11" s="46"/>
      <c r="C11" s="82" t="s">
        <v>164</v>
      </c>
      <c r="D11" s="46"/>
    </row>
    <row r="12" spans="1:4" ht="16.5" customHeight="1">
      <c r="A12" s="82" t="s">
        <v>157</v>
      </c>
      <c r="B12" s="46"/>
      <c r="C12" s="82" t="s">
        <v>165</v>
      </c>
      <c r="D12" s="46"/>
    </row>
    <row r="13" spans="1:4" ht="16.5" customHeight="1">
      <c r="A13" s="78" t="s">
        <v>159</v>
      </c>
      <c r="B13" s="46"/>
      <c r="C13" s="38" t="s">
        <v>166</v>
      </c>
      <c r="D13" s="46"/>
    </row>
    <row r="14" spans="1:4" ht="16.5" customHeight="1">
      <c r="A14" s="78" t="s">
        <v>161</v>
      </c>
      <c r="B14" s="46"/>
      <c r="C14" s="38" t="s">
        <v>167</v>
      </c>
      <c r="D14" s="46"/>
    </row>
    <row r="15" spans="1:4" ht="16.5" customHeight="1">
      <c r="A15" s="83"/>
      <c r="B15" s="46"/>
      <c r="C15" s="38" t="s">
        <v>168</v>
      </c>
      <c r="D15" s="46">
        <v>892000</v>
      </c>
    </row>
    <row r="16" spans="1:4" ht="16.5" customHeight="1">
      <c r="A16" s="83"/>
      <c r="B16" s="46"/>
      <c r="C16" s="38" t="s">
        <v>169</v>
      </c>
      <c r="D16" s="46">
        <v>518700</v>
      </c>
    </row>
    <row r="17" spans="1:4" ht="16.5" customHeight="1">
      <c r="A17" s="83"/>
      <c r="B17" s="46"/>
      <c r="C17" s="38" t="s">
        <v>170</v>
      </c>
      <c r="D17" s="46"/>
    </row>
    <row r="18" spans="1:4" ht="16.5" customHeight="1">
      <c r="A18" s="83"/>
      <c r="B18" s="46"/>
      <c r="C18" s="38" t="s">
        <v>171</v>
      </c>
      <c r="D18" s="46"/>
    </row>
    <row r="19" spans="1:4" ht="16.5" customHeight="1">
      <c r="A19" s="83"/>
      <c r="B19" s="46"/>
      <c r="C19" s="38" t="s">
        <v>172</v>
      </c>
      <c r="D19" s="46">
        <v>17899833.600000001</v>
      </c>
    </row>
    <row r="20" spans="1:4" ht="16.5" customHeight="1">
      <c r="A20" s="83"/>
      <c r="B20" s="46"/>
      <c r="C20" s="38" t="s">
        <v>173</v>
      </c>
      <c r="D20" s="46"/>
    </row>
    <row r="21" spans="1:4" ht="16.5" customHeight="1">
      <c r="A21" s="83"/>
      <c r="B21" s="46"/>
      <c r="C21" s="38" t="s">
        <v>174</v>
      </c>
      <c r="D21" s="46"/>
    </row>
    <row r="22" spans="1:4" ht="16.5" customHeight="1">
      <c r="A22" s="83"/>
      <c r="B22" s="46"/>
      <c r="C22" s="38" t="s">
        <v>175</v>
      </c>
      <c r="D22" s="46"/>
    </row>
    <row r="23" spans="1:4" ht="16.5" customHeight="1">
      <c r="A23" s="83"/>
      <c r="B23" s="46"/>
      <c r="C23" s="38" t="s">
        <v>176</v>
      </c>
      <c r="D23" s="46"/>
    </row>
    <row r="24" spans="1:4" ht="16.5" customHeight="1">
      <c r="A24" s="83"/>
      <c r="B24" s="46"/>
      <c r="C24" s="38" t="s">
        <v>177</v>
      </c>
      <c r="D24" s="46"/>
    </row>
    <row r="25" spans="1:4" ht="16.5" customHeight="1">
      <c r="A25" s="83"/>
      <c r="B25" s="46"/>
      <c r="C25" s="38" t="s">
        <v>178</v>
      </c>
      <c r="D25" s="46"/>
    </row>
    <row r="26" spans="1:4" ht="16.5" customHeight="1">
      <c r="A26" s="83"/>
      <c r="B26" s="46"/>
      <c r="C26" s="38" t="s">
        <v>179</v>
      </c>
      <c r="D26" s="46">
        <v>582400</v>
      </c>
    </row>
    <row r="27" spans="1:4" ht="16.5" customHeight="1">
      <c r="A27" s="83"/>
      <c r="B27" s="46"/>
      <c r="C27" s="38" t="s">
        <v>180</v>
      </c>
      <c r="D27" s="46"/>
    </row>
    <row r="28" spans="1:4" ht="16.5" customHeight="1">
      <c r="A28" s="83"/>
      <c r="B28" s="46"/>
      <c r="C28" s="38" t="s">
        <v>181</v>
      </c>
      <c r="D28" s="46"/>
    </row>
    <row r="29" spans="1:4" ht="16.5" customHeight="1">
      <c r="A29" s="83"/>
      <c r="B29" s="46"/>
      <c r="C29" s="38" t="s">
        <v>182</v>
      </c>
      <c r="D29" s="46"/>
    </row>
    <row r="30" spans="1:4" ht="16.5" customHeight="1">
      <c r="A30" s="83"/>
      <c r="B30" s="46"/>
      <c r="C30" s="38" t="s">
        <v>183</v>
      </c>
      <c r="D30" s="46"/>
    </row>
    <row r="31" spans="1:4" ht="16.5" customHeight="1">
      <c r="A31" s="83"/>
      <c r="B31" s="46"/>
      <c r="C31" s="38" t="s">
        <v>184</v>
      </c>
      <c r="D31" s="46"/>
    </row>
    <row r="32" spans="1:4" ht="16.5" customHeight="1">
      <c r="A32" s="83"/>
      <c r="B32" s="46"/>
      <c r="C32" s="78" t="s">
        <v>185</v>
      </c>
      <c r="D32" s="46"/>
    </row>
    <row r="33" spans="1:4" ht="16.5" customHeight="1">
      <c r="A33" s="83"/>
      <c r="B33" s="46"/>
      <c r="C33" s="78" t="s">
        <v>186</v>
      </c>
      <c r="D33" s="46"/>
    </row>
    <row r="34" spans="1:4" ht="16.5" customHeight="1">
      <c r="A34" s="83"/>
      <c r="B34" s="46"/>
      <c r="C34" s="15" t="s">
        <v>187</v>
      </c>
      <c r="D34" s="46"/>
    </row>
    <row r="35" spans="1:4" ht="15" customHeight="1">
      <c r="A35" s="84" t="s">
        <v>50</v>
      </c>
      <c r="B35" s="85">
        <v>19892933.600000001</v>
      </c>
      <c r="C35" s="84" t="s">
        <v>51</v>
      </c>
      <c r="D35" s="85">
        <v>19892933.600000001</v>
      </c>
    </row>
  </sheetData>
  <mergeCells count="4">
    <mergeCell ref="A3:D3"/>
    <mergeCell ref="A4:B4"/>
    <mergeCell ref="A5:B5"/>
    <mergeCell ref="C5:D5"/>
  </mergeCells>
  <phoneticPr fontId="19" type="noConversion"/>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36"/>
  <sheetViews>
    <sheetView showZeros="0" workbookViewId="0">
      <pane ySplit="1" topLeftCell="A22" activePane="bottomLeft" state="frozen"/>
      <selection pane="bottomLeft"/>
    </sheetView>
  </sheetViews>
  <sheetFormatPr defaultColWidth="9.125" defaultRowHeight="14.25" customHeight="1"/>
  <cols>
    <col min="1" max="1" width="20.125" customWidth="1"/>
    <col min="2" max="2" width="44" customWidth="1"/>
    <col min="3" max="7" width="24.125" customWidth="1"/>
  </cols>
  <sheetData>
    <row r="1" spans="1:7" ht="14.25" customHeight="1">
      <c r="A1" s="1"/>
      <c r="B1" s="1"/>
      <c r="C1" s="1"/>
      <c r="D1" s="1"/>
      <c r="E1" s="1"/>
      <c r="F1" s="1"/>
      <c r="G1" s="1"/>
    </row>
    <row r="2" spans="1:7" ht="14.25" customHeight="1">
      <c r="D2" s="74"/>
      <c r="F2" s="40"/>
      <c r="G2" s="75" t="s">
        <v>188</v>
      </c>
    </row>
    <row r="3" spans="1:7" ht="41.25" customHeight="1">
      <c r="A3" s="130" t="str">
        <f>"2025"&amp;"年一般公共预算支出预算表（按功能科目分类）"</f>
        <v>2025年一般公共预算支出预算表（按功能科目分类）</v>
      </c>
      <c r="B3" s="130"/>
      <c r="C3" s="130"/>
      <c r="D3" s="130"/>
      <c r="E3" s="130"/>
      <c r="F3" s="130"/>
      <c r="G3" s="130"/>
    </row>
    <row r="4" spans="1:7" ht="18" customHeight="1">
      <c r="A4" s="4" t="str">
        <f>"单位名称："&amp;"昆明市五华区农业农村局"</f>
        <v>单位名称：昆明市五华区农业农村局</v>
      </c>
      <c r="F4" s="66"/>
      <c r="G4" s="75" t="s">
        <v>1</v>
      </c>
    </row>
    <row r="5" spans="1:7" ht="20.25" customHeight="1">
      <c r="A5" s="131" t="s">
        <v>189</v>
      </c>
      <c r="B5" s="132"/>
      <c r="C5" s="138" t="s">
        <v>55</v>
      </c>
      <c r="D5" s="133" t="s">
        <v>76</v>
      </c>
      <c r="E5" s="134"/>
      <c r="F5" s="135"/>
      <c r="G5" s="140" t="s">
        <v>77</v>
      </c>
    </row>
    <row r="6" spans="1:7" ht="20.25" customHeight="1">
      <c r="A6" s="80" t="s">
        <v>73</v>
      </c>
      <c r="B6" s="80" t="s">
        <v>74</v>
      </c>
      <c r="C6" s="139"/>
      <c r="D6" s="68" t="s">
        <v>57</v>
      </c>
      <c r="E6" s="68" t="s">
        <v>190</v>
      </c>
      <c r="F6" s="68" t="s">
        <v>191</v>
      </c>
      <c r="G6" s="141"/>
    </row>
    <row r="7" spans="1:7" ht="15" customHeight="1">
      <c r="A7" s="32" t="s">
        <v>83</v>
      </c>
      <c r="B7" s="32" t="s">
        <v>84</v>
      </c>
      <c r="C7" s="32" t="s">
        <v>85</v>
      </c>
      <c r="D7" s="32" t="s">
        <v>86</v>
      </c>
      <c r="E7" s="32" t="s">
        <v>87</v>
      </c>
      <c r="F7" s="32" t="s">
        <v>88</v>
      </c>
      <c r="G7" s="32" t="s">
        <v>89</v>
      </c>
    </row>
    <row r="8" spans="1:7" ht="18" customHeight="1">
      <c r="A8" s="15" t="s">
        <v>98</v>
      </c>
      <c r="B8" s="15" t="s">
        <v>99</v>
      </c>
      <c r="C8" s="46">
        <v>892000</v>
      </c>
      <c r="D8" s="46">
        <v>892000</v>
      </c>
      <c r="E8" s="46">
        <v>877600</v>
      </c>
      <c r="F8" s="46">
        <v>14400</v>
      </c>
      <c r="G8" s="46"/>
    </row>
    <row r="9" spans="1:7" ht="18" customHeight="1">
      <c r="A9" s="72" t="s">
        <v>100</v>
      </c>
      <c r="B9" s="72" t="s">
        <v>101</v>
      </c>
      <c r="C9" s="46">
        <v>892000</v>
      </c>
      <c r="D9" s="46">
        <v>892000</v>
      </c>
      <c r="E9" s="46">
        <v>877600</v>
      </c>
      <c r="F9" s="46">
        <v>14400</v>
      </c>
      <c r="G9" s="46"/>
    </row>
    <row r="10" spans="1:7" ht="18" customHeight="1">
      <c r="A10" s="73" t="s">
        <v>102</v>
      </c>
      <c r="B10" s="73" t="s">
        <v>103</v>
      </c>
      <c r="C10" s="46">
        <v>86400</v>
      </c>
      <c r="D10" s="46">
        <v>86400</v>
      </c>
      <c r="E10" s="46">
        <v>75600</v>
      </c>
      <c r="F10" s="46">
        <v>10800</v>
      </c>
      <c r="G10" s="46"/>
    </row>
    <row r="11" spans="1:7" ht="18" customHeight="1">
      <c r="A11" s="73" t="s">
        <v>104</v>
      </c>
      <c r="B11" s="73" t="s">
        <v>105</v>
      </c>
      <c r="C11" s="46">
        <v>24000</v>
      </c>
      <c r="D11" s="46">
        <v>24000</v>
      </c>
      <c r="E11" s="46">
        <v>20400</v>
      </c>
      <c r="F11" s="46">
        <v>3600</v>
      </c>
      <c r="G11" s="46"/>
    </row>
    <row r="12" spans="1:7" ht="18" customHeight="1">
      <c r="A12" s="73" t="s">
        <v>106</v>
      </c>
      <c r="B12" s="73" t="s">
        <v>107</v>
      </c>
      <c r="C12" s="46">
        <v>581600</v>
      </c>
      <c r="D12" s="46">
        <v>581600</v>
      </c>
      <c r="E12" s="46">
        <v>581600</v>
      </c>
      <c r="F12" s="46"/>
      <c r="G12" s="46"/>
    </row>
    <row r="13" spans="1:7" ht="18" customHeight="1">
      <c r="A13" s="73" t="s">
        <v>108</v>
      </c>
      <c r="B13" s="73" t="s">
        <v>109</v>
      </c>
      <c r="C13" s="46">
        <v>200000</v>
      </c>
      <c r="D13" s="46">
        <v>200000</v>
      </c>
      <c r="E13" s="46">
        <v>200000</v>
      </c>
      <c r="F13" s="46"/>
      <c r="G13" s="46"/>
    </row>
    <row r="14" spans="1:7" ht="18" customHeight="1">
      <c r="A14" s="15" t="s">
        <v>110</v>
      </c>
      <c r="B14" s="15" t="s">
        <v>111</v>
      </c>
      <c r="C14" s="46">
        <v>518700</v>
      </c>
      <c r="D14" s="46">
        <v>518700</v>
      </c>
      <c r="E14" s="46">
        <v>518700</v>
      </c>
      <c r="F14" s="46"/>
      <c r="G14" s="46"/>
    </row>
    <row r="15" spans="1:7" ht="18" customHeight="1">
      <c r="A15" s="72" t="s">
        <v>112</v>
      </c>
      <c r="B15" s="72" t="s">
        <v>113</v>
      </c>
      <c r="C15" s="46">
        <v>518700</v>
      </c>
      <c r="D15" s="46">
        <v>518700</v>
      </c>
      <c r="E15" s="46">
        <v>518700</v>
      </c>
      <c r="F15" s="46"/>
      <c r="G15" s="46"/>
    </row>
    <row r="16" spans="1:7" ht="18" customHeight="1">
      <c r="A16" s="73" t="s">
        <v>114</v>
      </c>
      <c r="B16" s="73" t="s">
        <v>115</v>
      </c>
      <c r="C16" s="46">
        <v>289500</v>
      </c>
      <c r="D16" s="46">
        <v>289500</v>
      </c>
      <c r="E16" s="46">
        <v>289500</v>
      </c>
      <c r="F16" s="46"/>
      <c r="G16" s="46"/>
    </row>
    <row r="17" spans="1:7" ht="18" customHeight="1">
      <c r="A17" s="73" t="s">
        <v>116</v>
      </c>
      <c r="B17" s="73" t="s">
        <v>117</v>
      </c>
      <c r="C17" s="46">
        <v>201700</v>
      </c>
      <c r="D17" s="46">
        <v>201700</v>
      </c>
      <c r="E17" s="46">
        <v>201700</v>
      </c>
      <c r="F17" s="46"/>
      <c r="G17" s="46"/>
    </row>
    <row r="18" spans="1:7" ht="18" customHeight="1">
      <c r="A18" s="73" t="s">
        <v>118</v>
      </c>
      <c r="B18" s="73" t="s">
        <v>119</v>
      </c>
      <c r="C18" s="46">
        <v>27500</v>
      </c>
      <c r="D18" s="46">
        <v>27500</v>
      </c>
      <c r="E18" s="46">
        <v>27500</v>
      </c>
      <c r="F18" s="46"/>
      <c r="G18" s="46"/>
    </row>
    <row r="19" spans="1:7" ht="18" customHeight="1">
      <c r="A19" s="15" t="s">
        <v>120</v>
      </c>
      <c r="B19" s="15" t="s">
        <v>121</v>
      </c>
      <c r="C19" s="46">
        <v>17899833.600000001</v>
      </c>
      <c r="D19" s="46">
        <v>6359833.5999999996</v>
      </c>
      <c r="E19" s="46">
        <v>5808569.5999999996</v>
      </c>
      <c r="F19" s="46">
        <v>551264</v>
      </c>
      <c r="G19" s="46">
        <v>11540000</v>
      </c>
    </row>
    <row r="20" spans="1:7" ht="18" customHeight="1">
      <c r="A20" s="72" t="s">
        <v>122</v>
      </c>
      <c r="B20" s="72" t="s">
        <v>123</v>
      </c>
      <c r="C20" s="46">
        <v>13369833.6</v>
      </c>
      <c r="D20" s="46">
        <v>6359833.5999999996</v>
      </c>
      <c r="E20" s="46">
        <v>5808569.5999999996</v>
      </c>
      <c r="F20" s="46">
        <v>551264</v>
      </c>
      <c r="G20" s="46">
        <v>7010000</v>
      </c>
    </row>
    <row r="21" spans="1:7" ht="18" customHeight="1">
      <c r="A21" s="73" t="s">
        <v>124</v>
      </c>
      <c r="B21" s="73" t="s">
        <v>125</v>
      </c>
      <c r="C21" s="46">
        <v>5718490</v>
      </c>
      <c r="D21" s="46">
        <v>5673490</v>
      </c>
      <c r="E21" s="46">
        <v>5122226</v>
      </c>
      <c r="F21" s="46">
        <v>551264</v>
      </c>
      <c r="G21" s="46">
        <v>45000</v>
      </c>
    </row>
    <row r="22" spans="1:7" ht="18" customHeight="1">
      <c r="A22" s="73" t="s">
        <v>126</v>
      </c>
      <c r="B22" s="73" t="s">
        <v>127</v>
      </c>
      <c r="C22" s="46">
        <v>20000</v>
      </c>
      <c r="D22" s="46"/>
      <c r="E22" s="46"/>
      <c r="F22" s="46"/>
      <c r="G22" s="46">
        <v>20000</v>
      </c>
    </row>
    <row r="23" spans="1:7" ht="18" customHeight="1">
      <c r="A23" s="73" t="s">
        <v>128</v>
      </c>
      <c r="B23" s="73" t="s">
        <v>129</v>
      </c>
      <c r="C23" s="46">
        <v>500000</v>
      </c>
      <c r="D23" s="46"/>
      <c r="E23" s="46"/>
      <c r="F23" s="46"/>
      <c r="G23" s="46">
        <v>500000</v>
      </c>
    </row>
    <row r="24" spans="1:7" ht="18" customHeight="1">
      <c r="A24" s="73" t="s">
        <v>130</v>
      </c>
      <c r="B24" s="73" t="s">
        <v>131</v>
      </c>
      <c r="C24" s="46">
        <v>686343.6</v>
      </c>
      <c r="D24" s="46">
        <v>686343.6</v>
      </c>
      <c r="E24" s="46">
        <v>686343.6</v>
      </c>
      <c r="F24" s="46"/>
      <c r="G24" s="46"/>
    </row>
    <row r="25" spans="1:7" ht="18" customHeight="1">
      <c r="A25" s="73" t="s">
        <v>132</v>
      </c>
      <c r="B25" s="73" t="s">
        <v>133</v>
      </c>
      <c r="C25" s="46">
        <v>217500</v>
      </c>
      <c r="D25" s="46"/>
      <c r="E25" s="46"/>
      <c r="F25" s="46"/>
      <c r="G25" s="46">
        <v>217500</v>
      </c>
    </row>
    <row r="26" spans="1:7" ht="18" customHeight="1">
      <c r="A26" s="73" t="s">
        <v>134</v>
      </c>
      <c r="B26" s="73" t="s">
        <v>135</v>
      </c>
      <c r="C26" s="46">
        <v>1640000</v>
      </c>
      <c r="D26" s="46"/>
      <c r="E26" s="46"/>
      <c r="F26" s="46"/>
      <c r="G26" s="46">
        <v>1640000</v>
      </c>
    </row>
    <row r="27" spans="1:7" ht="18" customHeight="1">
      <c r="A27" s="73" t="s">
        <v>136</v>
      </c>
      <c r="B27" s="73" t="s">
        <v>137</v>
      </c>
      <c r="C27" s="46">
        <v>3050000</v>
      </c>
      <c r="D27" s="46"/>
      <c r="E27" s="46"/>
      <c r="F27" s="46"/>
      <c r="G27" s="46">
        <v>3050000</v>
      </c>
    </row>
    <row r="28" spans="1:7" ht="18" customHeight="1">
      <c r="A28" s="73" t="s">
        <v>138</v>
      </c>
      <c r="B28" s="73" t="s">
        <v>139</v>
      </c>
      <c r="C28" s="46">
        <v>1537500</v>
      </c>
      <c r="D28" s="46"/>
      <c r="E28" s="46"/>
      <c r="F28" s="46"/>
      <c r="G28" s="46">
        <v>1537500</v>
      </c>
    </row>
    <row r="29" spans="1:7" ht="18" customHeight="1">
      <c r="A29" s="72" t="s">
        <v>140</v>
      </c>
      <c r="B29" s="72" t="s">
        <v>141</v>
      </c>
      <c r="C29" s="46">
        <v>2330000</v>
      </c>
      <c r="D29" s="46"/>
      <c r="E29" s="46"/>
      <c r="F29" s="46"/>
      <c r="G29" s="46">
        <v>2330000</v>
      </c>
    </row>
    <row r="30" spans="1:7" ht="18" customHeight="1">
      <c r="A30" s="73" t="s">
        <v>142</v>
      </c>
      <c r="B30" s="73" t="s">
        <v>143</v>
      </c>
      <c r="C30" s="46">
        <v>2330000</v>
      </c>
      <c r="D30" s="46"/>
      <c r="E30" s="46"/>
      <c r="F30" s="46"/>
      <c r="G30" s="46">
        <v>2330000</v>
      </c>
    </row>
    <row r="31" spans="1:7" ht="18" customHeight="1">
      <c r="A31" s="72" t="s">
        <v>144</v>
      </c>
      <c r="B31" s="72" t="s">
        <v>145</v>
      </c>
      <c r="C31" s="46">
        <v>2200000</v>
      </c>
      <c r="D31" s="46"/>
      <c r="E31" s="46"/>
      <c r="F31" s="46"/>
      <c r="G31" s="46">
        <v>2200000</v>
      </c>
    </row>
    <row r="32" spans="1:7" ht="18" customHeight="1">
      <c r="A32" s="73" t="s">
        <v>146</v>
      </c>
      <c r="B32" s="73" t="s">
        <v>147</v>
      </c>
      <c r="C32" s="46">
        <v>2200000</v>
      </c>
      <c r="D32" s="46"/>
      <c r="E32" s="46"/>
      <c r="F32" s="46"/>
      <c r="G32" s="46">
        <v>2200000</v>
      </c>
    </row>
    <row r="33" spans="1:7" ht="18" customHeight="1">
      <c r="A33" s="15" t="s">
        <v>148</v>
      </c>
      <c r="B33" s="15" t="s">
        <v>149</v>
      </c>
      <c r="C33" s="46">
        <v>582400</v>
      </c>
      <c r="D33" s="46">
        <v>582400</v>
      </c>
      <c r="E33" s="46">
        <v>582400</v>
      </c>
      <c r="F33" s="46"/>
      <c r="G33" s="46"/>
    </row>
    <row r="34" spans="1:7" ht="18" customHeight="1">
      <c r="A34" s="72" t="s">
        <v>150</v>
      </c>
      <c r="B34" s="72" t="s">
        <v>151</v>
      </c>
      <c r="C34" s="46">
        <v>582400</v>
      </c>
      <c r="D34" s="46">
        <v>582400</v>
      </c>
      <c r="E34" s="46">
        <v>582400</v>
      </c>
      <c r="F34" s="46"/>
      <c r="G34" s="46"/>
    </row>
    <row r="35" spans="1:7" ht="18" customHeight="1">
      <c r="A35" s="73" t="s">
        <v>152</v>
      </c>
      <c r="B35" s="73" t="s">
        <v>153</v>
      </c>
      <c r="C35" s="46">
        <v>582400</v>
      </c>
      <c r="D35" s="46">
        <v>582400</v>
      </c>
      <c r="E35" s="46">
        <v>582400</v>
      </c>
      <c r="F35" s="46"/>
      <c r="G35" s="46"/>
    </row>
    <row r="36" spans="1:7" ht="18" customHeight="1">
      <c r="A36" s="136" t="s">
        <v>192</v>
      </c>
      <c r="B36" s="137" t="s">
        <v>192</v>
      </c>
      <c r="C36" s="46">
        <v>19892933.600000001</v>
      </c>
      <c r="D36" s="46">
        <v>8352933.5999999996</v>
      </c>
      <c r="E36" s="46">
        <v>7787269.5999999996</v>
      </c>
      <c r="F36" s="46">
        <v>565664</v>
      </c>
      <c r="G36" s="46">
        <v>11540000</v>
      </c>
    </row>
  </sheetData>
  <mergeCells count="6">
    <mergeCell ref="A3:G3"/>
    <mergeCell ref="A5:B5"/>
    <mergeCell ref="D5:F5"/>
    <mergeCell ref="A36:B36"/>
    <mergeCell ref="C5:C6"/>
    <mergeCell ref="G5:G6"/>
  </mergeCells>
  <phoneticPr fontId="19" type="noConversion"/>
  <printOptions horizontalCentered="1"/>
  <pageMargins left="0.37" right="0.37" top="0.56000000000000005" bottom="0.56000000000000005" header="0.48" footer="0.48"/>
  <pageSetup paperSize="9" fitToHeight="100" orientation="landscape"/>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8"/>
  <sheetViews>
    <sheetView showZeros="0" workbookViewId="0">
      <pane ySplit="1" topLeftCell="A2" activePane="bottomLeft" state="frozen"/>
      <selection pane="bottomLeft"/>
    </sheetView>
  </sheetViews>
  <sheetFormatPr defaultColWidth="10.375" defaultRowHeight="14.25" customHeight="1"/>
  <cols>
    <col min="1" max="6" width="28.125" customWidth="1"/>
  </cols>
  <sheetData>
    <row r="1" spans="1:6" ht="14.25" customHeight="1">
      <c r="A1" s="1"/>
      <c r="B1" s="1"/>
      <c r="C1" s="1"/>
      <c r="D1" s="1"/>
      <c r="E1" s="1"/>
      <c r="F1" s="1"/>
    </row>
    <row r="2" spans="1:6" ht="14.25" customHeight="1">
      <c r="A2" s="22"/>
      <c r="B2" s="22"/>
      <c r="C2" s="22"/>
      <c r="D2" s="22"/>
      <c r="E2" s="21"/>
      <c r="F2" s="79" t="s">
        <v>193</v>
      </c>
    </row>
    <row r="3" spans="1:6" ht="41.25" customHeight="1">
      <c r="A3" s="142" t="str">
        <f>"2025"&amp;"年一般公共预算“三公”经费支出预算表"</f>
        <v>2025年一般公共预算“三公”经费支出预算表</v>
      </c>
      <c r="B3" s="143"/>
      <c r="C3" s="143"/>
      <c r="D3" s="143"/>
      <c r="E3" s="144"/>
      <c r="F3" s="143"/>
    </row>
    <row r="4" spans="1:6" ht="14.25" customHeight="1">
      <c r="A4" s="145" t="str">
        <f>"单位名称："&amp;"昆明市五华区农业农村局"</f>
        <v>单位名称：昆明市五华区农业农村局</v>
      </c>
      <c r="B4" s="146"/>
      <c r="D4" s="22"/>
      <c r="E4" s="21"/>
      <c r="F4" s="34" t="s">
        <v>1</v>
      </c>
    </row>
    <row r="5" spans="1:6" ht="27" customHeight="1">
      <c r="A5" s="147" t="s">
        <v>194</v>
      </c>
      <c r="B5" s="147" t="s">
        <v>195</v>
      </c>
      <c r="C5" s="107" t="s">
        <v>196</v>
      </c>
      <c r="D5" s="147"/>
      <c r="E5" s="148"/>
      <c r="F5" s="147" t="s">
        <v>197</v>
      </c>
    </row>
    <row r="6" spans="1:6" ht="28.5" customHeight="1">
      <c r="A6" s="149"/>
      <c r="B6" s="150"/>
      <c r="C6" s="24" t="s">
        <v>57</v>
      </c>
      <c r="D6" s="24" t="s">
        <v>198</v>
      </c>
      <c r="E6" s="24" t="s">
        <v>199</v>
      </c>
      <c r="F6" s="151"/>
    </row>
    <row r="7" spans="1:6" ht="17.25" customHeight="1">
      <c r="A7" s="28" t="s">
        <v>83</v>
      </c>
      <c r="B7" s="28" t="s">
        <v>84</v>
      </c>
      <c r="C7" s="28" t="s">
        <v>85</v>
      </c>
      <c r="D7" s="28" t="s">
        <v>86</v>
      </c>
      <c r="E7" s="28" t="s">
        <v>87</v>
      </c>
      <c r="F7" s="28" t="s">
        <v>88</v>
      </c>
    </row>
    <row r="8" spans="1:6" ht="17.25" customHeight="1">
      <c r="A8" s="46">
        <v>34746</v>
      </c>
      <c r="B8" s="46"/>
      <c r="C8" s="46">
        <v>34746</v>
      </c>
      <c r="D8" s="46"/>
      <c r="E8" s="46">
        <v>34746</v>
      </c>
      <c r="F8" s="46"/>
    </row>
  </sheetData>
  <mergeCells count="6">
    <mergeCell ref="A3:F3"/>
    <mergeCell ref="A4:B4"/>
    <mergeCell ref="C5:E5"/>
    <mergeCell ref="A5:A6"/>
    <mergeCell ref="B5:B6"/>
    <mergeCell ref="F5:F6"/>
  </mergeCells>
  <phoneticPr fontId="19" type="noConversion"/>
  <pageMargins left="0.67" right="0.67" top="0.72" bottom="0.72" header="0.28000000000000003" footer="0.28000000000000003"/>
  <pageSetup paperSize="9" fitToWidth="0" fitToHeight="0" orientation="portrait"/>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54"/>
  <sheetViews>
    <sheetView showZeros="0" topLeftCell="G1" workbookViewId="0">
      <pane ySplit="1" topLeftCell="A2" activePane="bottomLeft" state="frozen"/>
      <selection pane="bottomLeft"/>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B2" s="74"/>
      <c r="C2" s="76"/>
      <c r="E2" s="77"/>
      <c r="F2" s="77"/>
      <c r="G2" s="77"/>
      <c r="H2" s="77"/>
      <c r="I2" s="49"/>
      <c r="J2" s="49"/>
      <c r="K2" s="49"/>
      <c r="L2" s="49"/>
      <c r="M2" s="49"/>
      <c r="N2" s="49"/>
      <c r="R2" s="49"/>
      <c r="V2" s="76"/>
      <c r="X2" s="3" t="s">
        <v>200</v>
      </c>
    </row>
    <row r="3" spans="1:24" ht="45.75" customHeight="1">
      <c r="A3" s="152" t="str">
        <f>"2025"&amp;"年部门基本支出预算表"</f>
        <v>2025年部门基本支出预算表</v>
      </c>
      <c r="B3" s="153"/>
      <c r="C3" s="152"/>
      <c r="D3" s="152"/>
      <c r="E3" s="152"/>
      <c r="F3" s="152"/>
      <c r="G3" s="152"/>
      <c r="H3" s="152"/>
      <c r="I3" s="152"/>
      <c r="J3" s="152"/>
      <c r="K3" s="152"/>
      <c r="L3" s="152"/>
      <c r="M3" s="152"/>
      <c r="N3" s="152"/>
      <c r="O3" s="153"/>
      <c r="P3" s="153"/>
      <c r="Q3" s="153"/>
      <c r="R3" s="152"/>
      <c r="S3" s="152"/>
      <c r="T3" s="152"/>
      <c r="U3" s="152"/>
      <c r="V3" s="152"/>
      <c r="W3" s="152"/>
      <c r="X3" s="152"/>
    </row>
    <row r="4" spans="1:24" ht="18.75" customHeight="1">
      <c r="A4" s="154" t="str">
        <f>"单位名称："&amp;"昆明市五华区农业农村局"</f>
        <v>单位名称：昆明市五华区农业农村局</v>
      </c>
      <c r="B4" s="155"/>
      <c r="C4" s="156"/>
      <c r="D4" s="156"/>
      <c r="E4" s="156"/>
      <c r="F4" s="156"/>
      <c r="G4" s="156"/>
      <c r="H4" s="156"/>
      <c r="I4" s="50"/>
      <c r="J4" s="50"/>
      <c r="K4" s="50"/>
      <c r="L4" s="50"/>
      <c r="M4" s="50"/>
      <c r="N4" s="50"/>
      <c r="O4" s="5"/>
      <c r="P4" s="5"/>
      <c r="Q4" s="5"/>
      <c r="R4" s="50"/>
      <c r="V4" s="76"/>
      <c r="X4" s="3" t="s">
        <v>1</v>
      </c>
    </row>
    <row r="5" spans="1:24" ht="18" customHeight="1">
      <c r="A5" s="166" t="s">
        <v>201</v>
      </c>
      <c r="B5" s="166" t="s">
        <v>202</v>
      </c>
      <c r="C5" s="166" t="s">
        <v>203</v>
      </c>
      <c r="D5" s="166" t="s">
        <v>204</v>
      </c>
      <c r="E5" s="166" t="s">
        <v>205</v>
      </c>
      <c r="F5" s="166" t="s">
        <v>206</v>
      </c>
      <c r="G5" s="166" t="s">
        <v>207</v>
      </c>
      <c r="H5" s="166" t="s">
        <v>208</v>
      </c>
      <c r="I5" s="133" t="s">
        <v>209</v>
      </c>
      <c r="J5" s="157" t="s">
        <v>209</v>
      </c>
      <c r="K5" s="157"/>
      <c r="L5" s="157"/>
      <c r="M5" s="157"/>
      <c r="N5" s="157"/>
      <c r="O5" s="134"/>
      <c r="P5" s="134"/>
      <c r="Q5" s="134"/>
      <c r="R5" s="158" t="s">
        <v>61</v>
      </c>
      <c r="S5" s="157" t="s">
        <v>62</v>
      </c>
      <c r="T5" s="157"/>
      <c r="U5" s="157"/>
      <c r="V5" s="157"/>
      <c r="W5" s="157"/>
      <c r="X5" s="159"/>
    </row>
    <row r="6" spans="1:24" ht="18" customHeight="1">
      <c r="A6" s="167"/>
      <c r="B6" s="168"/>
      <c r="C6" s="170"/>
      <c r="D6" s="167"/>
      <c r="E6" s="167"/>
      <c r="F6" s="167"/>
      <c r="G6" s="167"/>
      <c r="H6" s="167"/>
      <c r="I6" s="138" t="s">
        <v>210</v>
      </c>
      <c r="J6" s="133" t="s">
        <v>58</v>
      </c>
      <c r="K6" s="157"/>
      <c r="L6" s="157"/>
      <c r="M6" s="157"/>
      <c r="N6" s="159"/>
      <c r="O6" s="160" t="s">
        <v>211</v>
      </c>
      <c r="P6" s="134"/>
      <c r="Q6" s="135"/>
      <c r="R6" s="166" t="s">
        <v>61</v>
      </c>
      <c r="S6" s="133" t="s">
        <v>62</v>
      </c>
      <c r="T6" s="158" t="s">
        <v>64</v>
      </c>
      <c r="U6" s="157" t="s">
        <v>62</v>
      </c>
      <c r="V6" s="158" t="s">
        <v>66</v>
      </c>
      <c r="W6" s="158" t="s">
        <v>67</v>
      </c>
      <c r="X6" s="161" t="s">
        <v>68</v>
      </c>
    </row>
    <row r="7" spans="1:24" ht="19.5" customHeight="1">
      <c r="A7" s="168"/>
      <c r="B7" s="168"/>
      <c r="C7" s="168"/>
      <c r="D7" s="168"/>
      <c r="E7" s="168"/>
      <c r="F7" s="168"/>
      <c r="G7" s="168"/>
      <c r="H7" s="168"/>
      <c r="I7" s="168"/>
      <c r="J7" s="171" t="s">
        <v>212</v>
      </c>
      <c r="K7" s="166" t="s">
        <v>213</v>
      </c>
      <c r="L7" s="166" t="s">
        <v>214</v>
      </c>
      <c r="M7" s="166" t="s">
        <v>215</v>
      </c>
      <c r="N7" s="166" t="s">
        <v>216</v>
      </c>
      <c r="O7" s="166" t="s">
        <v>58</v>
      </c>
      <c r="P7" s="166" t="s">
        <v>59</v>
      </c>
      <c r="Q7" s="166" t="s">
        <v>60</v>
      </c>
      <c r="R7" s="168"/>
      <c r="S7" s="166" t="s">
        <v>57</v>
      </c>
      <c r="T7" s="166" t="s">
        <v>64</v>
      </c>
      <c r="U7" s="166" t="s">
        <v>217</v>
      </c>
      <c r="V7" s="166" t="s">
        <v>66</v>
      </c>
      <c r="W7" s="166" t="s">
        <v>67</v>
      </c>
      <c r="X7" s="166" t="s">
        <v>68</v>
      </c>
    </row>
    <row r="8" spans="1:24" ht="37.5" customHeight="1">
      <c r="A8" s="169"/>
      <c r="B8" s="139"/>
      <c r="C8" s="169"/>
      <c r="D8" s="169"/>
      <c r="E8" s="169"/>
      <c r="F8" s="169"/>
      <c r="G8" s="169"/>
      <c r="H8" s="169"/>
      <c r="I8" s="169"/>
      <c r="J8" s="172" t="s">
        <v>57</v>
      </c>
      <c r="K8" s="173" t="s">
        <v>218</v>
      </c>
      <c r="L8" s="173" t="s">
        <v>214</v>
      </c>
      <c r="M8" s="173" t="s">
        <v>215</v>
      </c>
      <c r="N8" s="173" t="s">
        <v>216</v>
      </c>
      <c r="O8" s="173" t="s">
        <v>214</v>
      </c>
      <c r="P8" s="173" t="s">
        <v>215</v>
      </c>
      <c r="Q8" s="173" t="s">
        <v>216</v>
      </c>
      <c r="R8" s="173" t="s">
        <v>61</v>
      </c>
      <c r="S8" s="173" t="s">
        <v>57</v>
      </c>
      <c r="T8" s="173" t="s">
        <v>64</v>
      </c>
      <c r="U8" s="173" t="s">
        <v>217</v>
      </c>
      <c r="V8" s="173" t="s">
        <v>66</v>
      </c>
      <c r="W8" s="173" t="s">
        <v>67</v>
      </c>
      <c r="X8" s="173" t="s">
        <v>68</v>
      </c>
    </row>
    <row r="9" spans="1:24" ht="14.25" customHeight="1">
      <c r="A9" s="19">
        <v>1</v>
      </c>
      <c r="B9" s="19">
        <v>2</v>
      </c>
      <c r="C9" s="19">
        <v>3</v>
      </c>
      <c r="D9" s="19">
        <v>4</v>
      </c>
      <c r="E9" s="19">
        <v>5</v>
      </c>
      <c r="F9" s="19">
        <v>6</v>
      </c>
      <c r="G9" s="19">
        <v>7</v>
      </c>
      <c r="H9" s="19">
        <v>8</v>
      </c>
      <c r="I9" s="19">
        <v>9</v>
      </c>
      <c r="J9" s="19">
        <v>10</v>
      </c>
      <c r="K9" s="19">
        <v>11</v>
      </c>
      <c r="L9" s="19">
        <v>12</v>
      </c>
      <c r="M9" s="19">
        <v>13</v>
      </c>
      <c r="N9" s="19">
        <v>14</v>
      </c>
      <c r="O9" s="19">
        <v>15</v>
      </c>
      <c r="P9" s="19">
        <v>16</v>
      </c>
      <c r="Q9" s="19">
        <v>17</v>
      </c>
      <c r="R9" s="19">
        <v>18</v>
      </c>
      <c r="S9" s="19">
        <v>19</v>
      </c>
      <c r="T9" s="19">
        <v>20</v>
      </c>
      <c r="U9" s="19">
        <v>21</v>
      </c>
      <c r="V9" s="19">
        <v>22</v>
      </c>
      <c r="W9" s="19">
        <v>23</v>
      </c>
      <c r="X9" s="19">
        <v>24</v>
      </c>
    </row>
    <row r="10" spans="1:24" ht="20.25" customHeight="1">
      <c r="A10" s="78" t="s">
        <v>70</v>
      </c>
      <c r="B10" s="78" t="s">
        <v>70</v>
      </c>
      <c r="C10" s="78" t="s">
        <v>219</v>
      </c>
      <c r="D10" s="78" t="s">
        <v>220</v>
      </c>
      <c r="E10" s="78" t="s">
        <v>124</v>
      </c>
      <c r="F10" s="78" t="s">
        <v>125</v>
      </c>
      <c r="G10" s="78" t="s">
        <v>221</v>
      </c>
      <c r="H10" s="78" t="s">
        <v>222</v>
      </c>
      <c r="I10" s="46">
        <v>849048</v>
      </c>
      <c r="J10" s="46">
        <v>849048</v>
      </c>
      <c r="K10" s="46"/>
      <c r="L10" s="46"/>
      <c r="M10" s="46">
        <v>849048</v>
      </c>
      <c r="N10" s="46"/>
      <c r="O10" s="46"/>
      <c r="P10" s="46"/>
      <c r="Q10" s="46"/>
      <c r="R10" s="46"/>
      <c r="S10" s="46"/>
      <c r="T10" s="46"/>
      <c r="U10" s="46"/>
      <c r="V10" s="46"/>
      <c r="W10" s="46"/>
      <c r="X10" s="46"/>
    </row>
    <row r="11" spans="1:24" ht="20.25" customHeight="1">
      <c r="A11" s="78" t="s">
        <v>70</v>
      </c>
      <c r="B11" s="78" t="s">
        <v>70</v>
      </c>
      <c r="C11" s="78" t="s">
        <v>219</v>
      </c>
      <c r="D11" s="78" t="s">
        <v>220</v>
      </c>
      <c r="E11" s="78" t="s">
        <v>124</v>
      </c>
      <c r="F11" s="78" t="s">
        <v>125</v>
      </c>
      <c r="G11" s="78" t="s">
        <v>223</v>
      </c>
      <c r="H11" s="78" t="s">
        <v>224</v>
      </c>
      <c r="I11" s="46">
        <v>1249764</v>
      </c>
      <c r="J11" s="46">
        <v>1249764</v>
      </c>
      <c r="K11" s="18"/>
      <c r="L11" s="18"/>
      <c r="M11" s="46">
        <v>1249764</v>
      </c>
      <c r="N11" s="18"/>
      <c r="O11" s="46"/>
      <c r="P11" s="46"/>
      <c r="Q11" s="46"/>
      <c r="R11" s="46"/>
      <c r="S11" s="46"/>
      <c r="T11" s="46"/>
      <c r="U11" s="46"/>
      <c r="V11" s="46"/>
      <c r="W11" s="46"/>
      <c r="X11" s="46"/>
    </row>
    <row r="12" spans="1:24" ht="20.25" customHeight="1">
      <c r="A12" s="78" t="s">
        <v>70</v>
      </c>
      <c r="B12" s="78" t="s">
        <v>70</v>
      </c>
      <c r="C12" s="78" t="s">
        <v>219</v>
      </c>
      <c r="D12" s="78" t="s">
        <v>220</v>
      </c>
      <c r="E12" s="78" t="s">
        <v>124</v>
      </c>
      <c r="F12" s="78" t="s">
        <v>125</v>
      </c>
      <c r="G12" s="78" t="s">
        <v>225</v>
      </c>
      <c r="H12" s="78" t="s">
        <v>226</v>
      </c>
      <c r="I12" s="46">
        <v>70754</v>
      </c>
      <c r="J12" s="46">
        <v>70754</v>
      </c>
      <c r="K12" s="18"/>
      <c r="L12" s="18"/>
      <c r="M12" s="46">
        <v>70754</v>
      </c>
      <c r="N12" s="18"/>
      <c r="O12" s="46"/>
      <c r="P12" s="46"/>
      <c r="Q12" s="46"/>
      <c r="R12" s="46"/>
      <c r="S12" s="46"/>
      <c r="T12" s="46"/>
      <c r="U12" s="46"/>
      <c r="V12" s="46"/>
      <c r="W12" s="46"/>
      <c r="X12" s="46"/>
    </row>
    <row r="13" spans="1:24" ht="20.25" customHeight="1">
      <c r="A13" s="78" t="s">
        <v>70</v>
      </c>
      <c r="B13" s="78" t="s">
        <v>70</v>
      </c>
      <c r="C13" s="78" t="s">
        <v>227</v>
      </c>
      <c r="D13" s="78" t="s">
        <v>228</v>
      </c>
      <c r="E13" s="78" t="s">
        <v>124</v>
      </c>
      <c r="F13" s="78" t="s">
        <v>125</v>
      </c>
      <c r="G13" s="78" t="s">
        <v>221</v>
      </c>
      <c r="H13" s="78" t="s">
        <v>222</v>
      </c>
      <c r="I13" s="46">
        <v>617376</v>
      </c>
      <c r="J13" s="46">
        <v>617376</v>
      </c>
      <c r="K13" s="18"/>
      <c r="L13" s="18"/>
      <c r="M13" s="46">
        <v>617376</v>
      </c>
      <c r="N13" s="18"/>
      <c r="O13" s="46"/>
      <c r="P13" s="46"/>
      <c r="Q13" s="46"/>
      <c r="R13" s="46"/>
      <c r="S13" s="46"/>
      <c r="T13" s="46"/>
      <c r="U13" s="46"/>
      <c r="V13" s="46"/>
      <c r="W13" s="46"/>
      <c r="X13" s="46"/>
    </row>
    <row r="14" spans="1:24" ht="20.25" customHeight="1">
      <c r="A14" s="78" t="s">
        <v>70</v>
      </c>
      <c r="B14" s="78" t="s">
        <v>70</v>
      </c>
      <c r="C14" s="78" t="s">
        <v>227</v>
      </c>
      <c r="D14" s="78" t="s">
        <v>228</v>
      </c>
      <c r="E14" s="78" t="s">
        <v>124</v>
      </c>
      <c r="F14" s="78" t="s">
        <v>125</v>
      </c>
      <c r="G14" s="78" t="s">
        <v>223</v>
      </c>
      <c r="H14" s="78" t="s">
        <v>224</v>
      </c>
      <c r="I14" s="46">
        <v>302928</v>
      </c>
      <c r="J14" s="46">
        <v>302928</v>
      </c>
      <c r="K14" s="18"/>
      <c r="L14" s="18"/>
      <c r="M14" s="46">
        <v>302928</v>
      </c>
      <c r="N14" s="18"/>
      <c r="O14" s="46"/>
      <c r="P14" s="46"/>
      <c r="Q14" s="46"/>
      <c r="R14" s="46"/>
      <c r="S14" s="46"/>
      <c r="T14" s="46"/>
      <c r="U14" s="46"/>
      <c r="V14" s="46"/>
      <c r="W14" s="46"/>
      <c r="X14" s="46"/>
    </row>
    <row r="15" spans="1:24" ht="20.25" customHeight="1">
      <c r="A15" s="78" t="s">
        <v>70</v>
      </c>
      <c r="B15" s="78" t="s">
        <v>70</v>
      </c>
      <c r="C15" s="78" t="s">
        <v>227</v>
      </c>
      <c r="D15" s="78" t="s">
        <v>228</v>
      </c>
      <c r="E15" s="78" t="s">
        <v>124</v>
      </c>
      <c r="F15" s="78" t="s">
        <v>125</v>
      </c>
      <c r="G15" s="78" t="s">
        <v>225</v>
      </c>
      <c r="H15" s="78" t="s">
        <v>226</v>
      </c>
      <c r="I15" s="46">
        <v>51448</v>
      </c>
      <c r="J15" s="46">
        <v>51448</v>
      </c>
      <c r="K15" s="18"/>
      <c r="L15" s="18"/>
      <c r="M15" s="46">
        <v>51448</v>
      </c>
      <c r="N15" s="18"/>
      <c r="O15" s="46"/>
      <c r="P15" s="46"/>
      <c r="Q15" s="46"/>
      <c r="R15" s="46"/>
      <c r="S15" s="46"/>
      <c r="T15" s="46"/>
      <c r="U15" s="46"/>
      <c r="V15" s="46"/>
      <c r="W15" s="46"/>
      <c r="X15" s="46"/>
    </row>
    <row r="16" spans="1:24" ht="20.25" customHeight="1">
      <c r="A16" s="78" t="s">
        <v>70</v>
      </c>
      <c r="B16" s="78" t="s">
        <v>70</v>
      </c>
      <c r="C16" s="78" t="s">
        <v>227</v>
      </c>
      <c r="D16" s="78" t="s">
        <v>228</v>
      </c>
      <c r="E16" s="78" t="s">
        <v>124</v>
      </c>
      <c r="F16" s="78" t="s">
        <v>125</v>
      </c>
      <c r="G16" s="78" t="s">
        <v>229</v>
      </c>
      <c r="H16" s="78" t="s">
        <v>230</v>
      </c>
      <c r="I16" s="46">
        <v>140868</v>
      </c>
      <c r="J16" s="46">
        <v>140868</v>
      </c>
      <c r="K16" s="18"/>
      <c r="L16" s="18"/>
      <c r="M16" s="46">
        <v>140868</v>
      </c>
      <c r="N16" s="18"/>
      <c r="O16" s="46"/>
      <c r="P16" s="46"/>
      <c r="Q16" s="46"/>
      <c r="R16" s="46"/>
      <c r="S16" s="46"/>
      <c r="T16" s="46"/>
      <c r="U16" s="46"/>
      <c r="V16" s="46"/>
      <c r="W16" s="46"/>
      <c r="X16" s="46"/>
    </row>
    <row r="17" spans="1:24" ht="20.25" customHeight="1">
      <c r="A17" s="78" t="s">
        <v>70</v>
      </c>
      <c r="B17" s="78" t="s">
        <v>70</v>
      </c>
      <c r="C17" s="78" t="s">
        <v>227</v>
      </c>
      <c r="D17" s="78" t="s">
        <v>228</v>
      </c>
      <c r="E17" s="78" t="s">
        <v>124</v>
      </c>
      <c r="F17" s="78" t="s">
        <v>125</v>
      </c>
      <c r="G17" s="78" t="s">
        <v>229</v>
      </c>
      <c r="H17" s="78" t="s">
        <v>230</v>
      </c>
      <c r="I17" s="46">
        <v>260940</v>
      </c>
      <c r="J17" s="46">
        <v>260940</v>
      </c>
      <c r="K17" s="18"/>
      <c r="L17" s="18"/>
      <c r="M17" s="46">
        <v>260940</v>
      </c>
      <c r="N17" s="18"/>
      <c r="O17" s="46"/>
      <c r="P17" s="46"/>
      <c r="Q17" s="46"/>
      <c r="R17" s="46"/>
      <c r="S17" s="46"/>
      <c r="T17" s="46"/>
      <c r="U17" s="46"/>
      <c r="V17" s="46"/>
      <c r="W17" s="46"/>
      <c r="X17" s="46"/>
    </row>
    <row r="18" spans="1:24" ht="20.25" customHeight="1">
      <c r="A18" s="78" t="s">
        <v>70</v>
      </c>
      <c r="B18" s="78" t="s">
        <v>70</v>
      </c>
      <c r="C18" s="78" t="s">
        <v>231</v>
      </c>
      <c r="D18" s="78" t="s">
        <v>232</v>
      </c>
      <c r="E18" s="78" t="s">
        <v>106</v>
      </c>
      <c r="F18" s="78" t="s">
        <v>107</v>
      </c>
      <c r="G18" s="78" t="s">
        <v>233</v>
      </c>
      <c r="H18" s="78" t="s">
        <v>234</v>
      </c>
      <c r="I18" s="46">
        <v>581600</v>
      </c>
      <c r="J18" s="46">
        <v>581600</v>
      </c>
      <c r="K18" s="18"/>
      <c r="L18" s="18"/>
      <c r="M18" s="46">
        <v>581600</v>
      </c>
      <c r="N18" s="18"/>
      <c r="O18" s="46"/>
      <c r="P18" s="46"/>
      <c r="Q18" s="46"/>
      <c r="R18" s="46"/>
      <c r="S18" s="46"/>
      <c r="T18" s="46"/>
      <c r="U18" s="46"/>
      <c r="V18" s="46"/>
      <c r="W18" s="46"/>
      <c r="X18" s="46"/>
    </row>
    <row r="19" spans="1:24" ht="20.25" customHeight="1">
      <c r="A19" s="78" t="s">
        <v>70</v>
      </c>
      <c r="B19" s="78" t="s">
        <v>70</v>
      </c>
      <c r="C19" s="78" t="s">
        <v>231</v>
      </c>
      <c r="D19" s="78" t="s">
        <v>232</v>
      </c>
      <c r="E19" s="78" t="s">
        <v>108</v>
      </c>
      <c r="F19" s="78" t="s">
        <v>109</v>
      </c>
      <c r="G19" s="78" t="s">
        <v>235</v>
      </c>
      <c r="H19" s="78" t="s">
        <v>236</v>
      </c>
      <c r="I19" s="46">
        <v>200000</v>
      </c>
      <c r="J19" s="46">
        <v>200000</v>
      </c>
      <c r="K19" s="18"/>
      <c r="L19" s="18"/>
      <c r="M19" s="46">
        <v>200000</v>
      </c>
      <c r="N19" s="18"/>
      <c r="O19" s="46"/>
      <c r="P19" s="46"/>
      <c r="Q19" s="46"/>
      <c r="R19" s="46"/>
      <c r="S19" s="46"/>
      <c r="T19" s="46"/>
      <c r="U19" s="46"/>
      <c r="V19" s="46"/>
      <c r="W19" s="46"/>
      <c r="X19" s="46"/>
    </row>
    <row r="20" spans="1:24" ht="20.25" customHeight="1">
      <c r="A20" s="78" t="s">
        <v>70</v>
      </c>
      <c r="B20" s="78" t="s">
        <v>70</v>
      </c>
      <c r="C20" s="78" t="s">
        <v>231</v>
      </c>
      <c r="D20" s="78" t="s">
        <v>232</v>
      </c>
      <c r="E20" s="78" t="s">
        <v>114</v>
      </c>
      <c r="F20" s="78" t="s">
        <v>115</v>
      </c>
      <c r="G20" s="78" t="s">
        <v>237</v>
      </c>
      <c r="H20" s="78" t="s">
        <v>238</v>
      </c>
      <c r="I20" s="46">
        <v>289500</v>
      </c>
      <c r="J20" s="46">
        <v>289500</v>
      </c>
      <c r="K20" s="18"/>
      <c r="L20" s="18"/>
      <c r="M20" s="46">
        <v>289500</v>
      </c>
      <c r="N20" s="18"/>
      <c r="O20" s="46"/>
      <c r="P20" s="46"/>
      <c r="Q20" s="46"/>
      <c r="R20" s="46"/>
      <c r="S20" s="46"/>
      <c r="T20" s="46"/>
      <c r="U20" s="46"/>
      <c r="V20" s="46"/>
      <c r="W20" s="46"/>
      <c r="X20" s="46"/>
    </row>
    <row r="21" spans="1:24" ht="20.25" customHeight="1">
      <c r="A21" s="78" t="s">
        <v>70</v>
      </c>
      <c r="B21" s="78" t="s">
        <v>70</v>
      </c>
      <c r="C21" s="78" t="s">
        <v>231</v>
      </c>
      <c r="D21" s="78" t="s">
        <v>232</v>
      </c>
      <c r="E21" s="78" t="s">
        <v>116</v>
      </c>
      <c r="F21" s="78" t="s">
        <v>117</v>
      </c>
      <c r="G21" s="78" t="s">
        <v>239</v>
      </c>
      <c r="H21" s="78" t="s">
        <v>240</v>
      </c>
      <c r="I21" s="46">
        <v>201700</v>
      </c>
      <c r="J21" s="46">
        <v>201700</v>
      </c>
      <c r="K21" s="18"/>
      <c r="L21" s="18"/>
      <c r="M21" s="46">
        <v>201700</v>
      </c>
      <c r="N21" s="18"/>
      <c r="O21" s="46"/>
      <c r="P21" s="46"/>
      <c r="Q21" s="46"/>
      <c r="R21" s="46"/>
      <c r="S21" s="46"/>
      <c r="T21" s="46"/>
      <c r="U21" s="46"/>
      <c r="V21" s="46"/>
      <c r="W21" s="46"/>
      <c r="X21" s="46"/>
    </row>
    <row r="22" spans="1:24" ht="20.25" customHeight="1">
      <c r="A22" s="78" t="s">
        <v>70</v>
      </c>
      <c r="B22" s="78" t="s">
        <v>70</v>
      </c>
      <c r="C22" s="78" t="s">
        <v>231</v>
      </c>
      <c r="D22" s="78" t="s">
        <v>232</v>
      </c>
      <c r="E22" s="78" t="s">
        <v>118</v>
      </c>
      <c r="F22" s="78" t="s">
        <v>119</v>
      </c>
      <c r="G22" s="78" t="s">
        <v>241</v>
      </c>
      <c r="H22" s="78" t="s">
        <v>242</v>
      </c>
      <c r="I22" s="46">
        <v>7300</v>
      </c>
      <c r="J22" s="46">
        <v>7300</v>
      </c>
      <c r="K22" s="18"/>
      <c r="L22" s="18"/>
      <c r="M22" s="46">
        <v>7300</v>
      </c>
      <c r="N22" s="18"/>
      <c r="O22" s="46"/>
      <c r="P22" s="46"/>
      <c r="Q22" s="46"/>
      <c r="R22" s="46"/>
      <c r="S22" s="46"/>
      <c r="T22" s="46"/>
      <c r="U22" s="46"/>
      <c r="V22" s="46"/>
      <c r="W22" s="46"/>
      <c r="X22" s="46"/>
    </row>
    <row r="23" spans="1:24" ht="20.25" customHeight="1">
      <c r="A23" s="78" t="s">
        <v>70</v>
      </c>
      <c r="B23" s="78" t="s">
        <v>70</v>
      </c>
      <c r="C23" s="78" t="s">
        <v>231</v>
      </c>
      <c r="D23" s="78" t="s">
        <v>232</v>
      </c>
      <c r="E23" s="78" t="s">
        <v>118</v>
      </c>
      <c r="F23" s="78" t="s">
        <v>119</v>
      </c>
      <c r="G23" s="78" t="s">
        <v>241</v>
      </c>
      <c r="H23" s="78" t="s">
        <v>242</v>
      </c>
      <c r="I23" s="46">
        <v>20200</v>
      </c>
      <c r="J23" s="46">
        <v>20200</v>
      </c>
      <c r="K23" s="18"/>
      <c r="L23" s="18"/>
      <c r="M23" s="46">
        <v>20200</v>
      </c>
      <c r="N23" s="18"/>
      <c r="O23" s="46"/>
      <c r="P23" s="46"/>
      <c r="Q23" s="46"/>
      <c r="R23" s="46"/>
      <c r="S23" s="46"/>
      <c r="T23" s="46"/>
      <c r="U23" s="46"/>
      <c r="V23" s="46"/>
      <c r="W23" s="46"/>
      <c r="X23" s="46"/>
    </row>
    <row r="24" spans="1:24" ht="20.25" customHeight="1">
      <c r="A24" s="78" t="s">
        <v>70</v>
      </c>
      <c r="B24" s="78" t="s">
        <v>70</v>
      </c>
      <c r="C24" s="78" t="s">
        <v>231</v>
      </c>
      <c r="D24" s="78" t="s">
        <v>232</v>
      </c>
      <c r="E24" s="78" t="s">
        <v>124</v>
      </c>
      <c r="F24" s="78" t="s">
        <v>125</v>
      </c>
      <c r="G24" s="78" t="s">
        <v>241</v>
      </c>
      <c r="H24" s="78" t="s">
        <v>242</v>
      </c>
      <c r="I24" s="46">
        <v>9300</v>
      </c>
      <c r="J24" s="46">
        <v>9300</v>
      </c>
      <c r="K24" s="18"/>
      <c r="L24" s="18"/>
      <c r="M24" s="46">
        <v>9300</v>
      </c>
      <c r="N24" s="18"/>
      <c r="O24" s="46"/>
      <c r="P24" s="46"/>
      <c r="Q24" s="46"/>
      <c r="R24" s="46"/>
      <c r="S24" s="46"/>
      <c r="T24" s="46"/>
      <c r="U24" s="46"/>
      <c r="V24" s="46"/>
      <c r="W24" s="46"/>
      <c r="X24" s="46"/>
    </row>
    <row r="25" spans="1:24" ht="20.25" customHeight="1">
      <c r="A25" s="78" t="s">
        <v>70</v>
      </c>
      <c r="B25" s="78" t="s">
        <v>70</v>
      </c>
      <c r="C25" s="78" t="s">
        <v>243</v>
      </c>
      <c r="D25" s="78" t="s">
        <v>153</v>
      </c>
      <c r="E25" s="78" t="s">
        <v>152</v>
      </c>
      <c r="F25" s="78" t="s">
        <v>153</v>
      </c>
      <c r="G25" s="78" t="s">
        <v>244</v>
      </c>
      <c r="H25" s="78" t="s">
        <v>153</v>
      </c>
      <c r="I25" s="46">
        <v>582400</v>
      </c>
      <c r="J25" s="46">
        <v>582400</v>
      </c>
      <c r="K25" s="18"/>
      <c r="L25" s="18"/>
      <c r="M25" s="46">
        <v>582400</v>
      </c>
      <c r="N25" s="18"/>
      <c r="O25" s="46"/>
      <c r="P25" s="46"/>
      <c r="Q25" s="46"/>
      <c r="R25" s="46"/>
      <c r="S25" s="46"/>
      <c r="T25" s="46"/>
      <c r="U25" s="46"/>
      <c r="V25" s="46"/>
      <c r="W25" s="46"/>
      <c r="X25" s="46"/>
    </row>
    <row r="26" spans="1:24" ht="20.25" customHeight="1">
      <c r="A26" s="78" t="s">
        <v>70</v>
      </c>
      <c r="B26" s="78" t="s">
        <v>70</v>
      </c>
      <c r="C26" s="78" t="s">
        <v>245</v>
      </c>
      <c r="D26" s="78" t="s">
        <v>246</v>
      </c>
      <c r="E26" s="78" t="s">
        <v>124</v>
      </c>
      <c r="F26" s="78" t="s">
        <v>125</v>
      </c>
      <c r="G26" s="78" t="s">
        <v>247</v>
      </c>
      <c r="H26" s="78" t="s">
        <v>246</v>
      </c>
      <c r="I26" s="46">
        <v>34746</v>
      </c>
      <c r="J26" s="46">
        <v>34746</v>
      </c>
      <c r="K26" s="18"/>
      <c r="L26" s="18"/>
      <c r="M26" s="46">
        <v>34746</v>
      </c>
      <c r="N26" s="18"/>
      <c r="O26" s="46"/>
      <c r="P26" s="46"/>
      <c r="Q26" s="46"/>
      <c r="R26" s="46"/>
      <c r="S26" s="46"/>
      <c r="T26" s="46"/>
      <c r="U26" s="46"/>
      <c r="V26" s="46"/>
      <c r="W26" s="46"/>
      <c r="X26" s="46"/>
    </row>
    <row r="27" spans="1:24" ht="20.25" customHeight="1">
      <c r="A27" s="78" t="s">
        <v>70</v>
      </c>
      <c r="B27" s="78" t="s">
        <v>70</v>
      </c>
      <c r="C27" s="78" t="s">
        <v>248</v>
      </c>
      <c r="D27" s="78" t="s">
        <v>249</v>
      </c>
      <c r="E27" s="78" t="s">
        <v>124</v>
      </c>
      <c r="F27" s="78" t="s">
        <v>125</v>
      </c>
      <c r="G27" s="78" t="s">
        <v>250</v>
      </c>
      <c r="H27" s="78" t="s">
        <v>251</v>
      </c>
      <c r="I27" s="46">
        <v>184200</v>
      </c>
      <c r="J27" s="46">
        <v>184200</v>
      </c>
      <c r="K27" s="18"/>
      <c r="L27" s="18"/>
      <c r="M27" s="46">
        <v>184200</v>
      </c>
      <c r="N27" s="18"/>
      <c r="O27" s="46"/>
      <c r="P27" s="46"/>
      <c r="Q27" s="46"/>
      <c r="R27" s="46"/>
      <c r="S27" s="46"/>
      <c r="T27" s="46"/>
      <c r="U27" s="46"/>
      <c r="V27" s="46"/>
      <c r="W27" s="46"/>
      <c r="X27" s="46"/>
    </row>
    <row r="28" spans="1:24" ht="20.25" customHeight="1">
      <c r="A28" s="78" t="s">
        <v>70</v>
      </c>
      <c r="B28" s="78" t="s">
        <v>70</v>
      </c>
      <c r="C28" s="78" t="s">
        <v>252</v>
      </c>
      <c r="D28" s="78" t="s">
        <v>253</v>
      </c>
      <c r="E28" s="78" t="s">
        <v>124</v>
      </c>
      <c r="F28" s="78" t="s">
        <v>125</v>
      </c>
      <c r="G28" s="78" t="s">
        <v>254</v>
      </c>
      <c r="H28" s="78" t="s">
        <v>253</v>
      </c>
      <c r="I28" s="46">
        <v>15600</v>
      </c>
      <c r="J28" s="46">
        <v>15600</v>
      </c>
      <c r="K28" s="18"/>
      <c r="L28" s="18"/>
      <c r="M28" s="46">
        <v>15600</v>
      </c>
      <c r="N28" s="18"/>
      <c r="O28" s="46"/>
      <c r="P28" s="46"/>
      <c r="Q28" s="46"/>
      <c r="R28" s="46"/>
      <c r="S28" s="46"/>
      <c r="T28" s="46"/>
      <c r="U28" s="46"/>
      <c r="V28" s="46"/>
      <c r="W28" s="46"/>
      <c r="X28" s="46"/>
    </row>
    <row r="29" spans="1:24" ht="20.25" customHeight="1">
      <c r="A29" s="78" t="s">
        <v>70</v>
      </c>
      <c r="B29" s="78" t="s">
        <v>70</v>
      </c>
      <c r="C29" s="78" t="s">
        <v>252</v>
      </c>
      <c r="D29" s="78" t="s">
        <v>253</v>
      </c>
      <c r="E29" s="78" t="s">
        <v>124</v>
      </c>
      <c r="F29" s="78" t="s">
        <v>125</v>
      </c>
      <c r="G29" s="78" t="s">
        <v>254</v>
      </c>
      <c r="H29" s="78" t="s">
        <v>253</v>
      </c>
      <c r="I29" s="46">
        <v>10920</v>
      </c>
      <c r="J29" s="46">
        <v>10920</v>
      </c>
      <c r="K29" s="18"/>
      <c r="L29" s="18"/>
      <c r="M29" s="46">
        <v>10920</v>
      </c>
      <c r="N29" s="18"/>
      <c r="O29" s="46"/>
      <c r="P29" s="46"/>
      <c r="Q29" s="46"/>
      <c r="R29" s="46"/>
      <c r="S29" s="46"/>
      <c r="T29" s="46"/>
      <c r="U29" s="46"/>
      <c r="V29" s="46"/>
      <c r="W29" s="46"/>
      <c r="X29" s="46"/>
    </row>
    <row r="30" spans="1:24" ht="20.25" customHeight="1">
      <c r="A30" s="78" t="s">
        <v>70</v>
      </c>
      <c r="B30" s="78" t="s">
        <v>70</v>
      </c>
      <c r="C30" s="78" t="s">
        <v>255</v>
      </c>
      <c r="D30" s="78" t="s">
        <v>256</v>
      </c>
      <c r="E30" s="78" t="s">
        <v>124</v>
      </c>
      <c r="F30" s="78" t="s">
        <v>125</v>
      </c>
      <c r="G30" s="78" t="s">
        <v>257</v>
      </c>
      <c r="H30" s="78" t="s">
        <v>258</v>
      </c>
      <c r="I30" s="46">
        <v>84938</v>
      </c>
      <c r="J30" s="46">
        <v>84938</v>
      </c>
      <c r="K30" s="18"/>
      <c r="L30" s="18"/>
      <c r="M30" s="46">
        <v>84938</v>
      </c>
      <c r="N30" s="18"/>
      <c r="O30" s="46"/>
      <c r="P30" s="46"/>
      <c r="Q30" s="46"/>
      <c r="R30" s="46"/>
      <c r="S30" s="46"/>
      <c r="T30" s="46"/>
      <c r="U30" s="46"/>
      <c r="V30" s="46"/>
      <c r="W30" s="46"/>
      <c r="X30" s="46"/>
    </row>
    <row r="31" spans="1:24" ht="20.25" customHeight="1">
      <c r="A31" s="78" t="s">
        <v>70</v>
      </c>
      <c r="B31" s="78" t="s">
        <v>70</v>
      </c>
      <c r="C31" s="78" t="s">
        <v>255</v>
      </c>
      <c r="D31" s="78" t="s">
        <v>256</v>
      </c>
      <c r="E31" s="78" t="s">
        <v>124</v>
      </c>
      <c r="F31" s="78" t="s">
        <v>125</v>
      </c>
      <c r="G31" s="78" t="s">
        <v>259</v>
      </c>
      <c r="H31" s="78" t="s">
        <v>260</v>
      </c>
      <c r="I31" s="46">
        <v>6798</v>
      </c>
      <c r="J31" s="46">
        <v>6798</v>
      </c>
      <c r="K31" s="18"/>
      <c r="L31" s="18"/>
      <c r="M31" s="46">
        <v>6798</v>
      </c>
      <c r="N31" s="18"/>
      <c r="O31" s="46"/>
      <c r="P31" s="46"/>
      <c r="Q31" s="46"/>
      <c r="R31" s="46"/>
      <c r="S31" s="46"/>
      <c r="T31" s="46"/>
      <c r="U31" s="46"/>
      <c r="V31" s="46"/>
      <c r="W31" s="46"/>
      <c r="X31" s="46"/>
    </row>
    <row r="32" spans="1:24" ht="20.25" customHeight="1">
      <c r="A32" s="78" t="s">
        <v>70</v>
      </c>
      <c r="B32" s="78" t="s">
        <v>70</v>
      </c>
      <c r="C32" s="78" t="s">
        <v>255</v>
      </c>
      <c r="D32" s="78" t="s">
        <v>256</v>
      </c>
      <c r="E32" s="78" t="s">
        <v>124</v>
      </c>
      <c r="F32" s="78" t="s">
        <v>125</v>
      </c>
      <c r="G32" s="78" t="s">
        <v>259</v>
      </c>
      <c r="H32" s="78" t="s">
        <v>260</v>
      </c>
      <c r="I32" s="46">
        <v>1202</v>
      </c>
      <c r="J32" s="46">
        <v>1202</v>
      </c>
      <c r="K32" s="18"/>
      <c r="L32" s="18"/>
      <c r="M32" s="46">
        <v>1202</v>
      </c>
      <c r="N32" s="18"/>
      <c r="O32" s="46"/>
      <c r="P32" s="46"/>
      <c r="Q32" s="46"/>
      <c r="R32" s="46"/>
      <c r="S32" s="46"/>
      <c r="T32" s="46"/>
      <c r="U32" s="46"/>
      <c r="V32" s="46"/>
      <c r="W32" s="46"/>
      <c r="X32" s="46"/>
    </row>
    <row r="33" spans="1:24" ht="20.25" customHeight="1">
      <c r="A33" s="78" t="s">
        <v>70</v>
      </c>
      <c r="B33" s="78" t="s">
        <v>70</v>
      </c>
      <c r="C33" s="78" t="s">
        <v>255</v>
      </c>
      <c r="D33" s="78" t="s">
        <v>256</v>
      </c>
      <c r="E33" s="78" t="s">
        <v>124</v>
      </c>
      <c r="F33" s="78" t="s">
        <v>125</v>
      </c>
      <c r="G33" s="78" t="s">
        <v>261</v>
      </c>
      <c r="H33" s="78" t="s">
        <v>262</v>
      </c>
      <c r="I33" s="46">
        <v>13940</v>
      </c>
      <c r="J33" s="46">
        <v>13940</v>
      </c>
      <c r="K33" s="18"/>
      <c r="L33" s="18"/>
      <c r="M33" s="46">
        <v>13940</v>
      </c>
      <c r="N33" s="18"/>
      <c r="O33" s="46"/>
      <c r="P33" s="46"/>
      <c r="Q33" s="46"/>
      <c r="R33" s="46"/>
      <c r="S33" s="46"/>
      <c r="T33" s="46"/>
      <c r="U33" s="46"/>
      <c r="V33" s="46"/>
      <c r="W33" s="46"/>
      <c r="X33" s="46"/>
    </row>
    <row r="34" spans="1:24" ht="20.25" customHeight="1">
      <c r="A34" s="78" t="s">
        <v>70</v>
      </c>
      <c r="B34" s="78" t="s">
        <v>70</v>
      </c>
      <c r="C34" s="78" t="s">
        <v>255</v>
      </c>
      <c r="D34" s="78" t="s">
        <v>256</v>
      </c>
      <c r="E34" s="78" t="s">
        <v>124</v>
      </c>
      <c r="F34" s="78" t="s">
        <v>125</v>
      </c>
      <c r="G34" s="78" t="s">
        <v>263</v>
      </c>
      <c r="H34" s="78" t="s">
        <v>264</v>
      </c>
      <c r="I34" s="46">
        <v>7500</v>
      </c>
      <c r="J34" s="46">
        <v>7500</v>
      </c>
      <c r="K34" s="18"/>
      <c r="L34" s="18"/>
      <c r="M34" s="46">
        <v>7500</v>
      </c>
      <c r="N34" s="18"/>
      <c r="O34" s="46"/>
      <c r="P34" s="46"/>
      <c r="Q34" s="46"/>
      <c r="R34" s="46"/>
      <c r="S34" s="46"/>
      <c r="T34" s="46"/>
      <c r="U34" s="46"/>
      <c r="V34" s="46"/>
      <c r="W34" s="46"/>
      <c r="X34" s="46"/>
    </row>
    <row r="35" spans="1:24" ht="20.25" customHeight="1">
      <c r="A35" s="78" t="s">
        <v>70</v>
      </c>
      <c r="B35" s="78" t="s">
        <v>70</v>
      </c>
      <c r="C35" s="78" t="s">
        <v>255</v>
      </c>
      <c r="D35" s="78" t="s">
        <v>256</v>
      </c>
      <c r="E35" s="78" t="s">
        <v>124</v>
      </c>
      <c r="F35" s="78" t="s">
        <v>125</v>
      </c>
      <c r="G35" s="78" t="s">
        <v>265</v>
      </c>
      <c r="H35" s="78" t="s">
        <v>266</v>
      </c>
      <c r="I35" s="46">
        <v>40000</v>
      </c>
      <c r="J35" s="46">
        <v>40000</v>
      </c>
      <c r="K35" s="18"/>
      <c r="L35" s="18"/>
      <c r="M35" s="46">
        <v>40000</v>
      </c>
      <c r="N35" s="18"/>
      <c r="O35" s="46"/>
      <c r="P35" s="46"/>
      <c r="Q35" s="46"/>
      <c r="R35" s="46"/>
      <c r="S35" s="46"/>
      <c r="T35" s="46"/>
      <c r="U35" s="46"/>
      <c r="V35" s="46"/>
      <c r="W35" s="46"/>
      <c r="X35" s="46"/>
    </row>
    <row r="36" spans="1:24" ht="20.25" customHeight="1">
      <c r="A36" s="78" t="s">
        <v>70</v>
      </c>
      <c r="B36" s="78" t="s">
        <v>70</v>
      </c>
      <c r="C36" s="78" t="s">
        <v>255</v>
      </c>
      <c r="D36" s="78" t="s">
        <v>256</v>
      </c>
      <c r="E36" s="78" t="s">
        <v>124</v>
      </c>
      <c r="F36" s="78" t="s">
        <v>125</v>
      </c>
      <c r="G36" s="78" t="s">
        <v>267</v>
      </c>
      <c r="H36" s="78" t="s">
        <v>268</v>
      </c>
      <c r="I36" s="46">
        <v>3000</v>
      </c>
      <c r="J36" s="46">
        <v>3000</v>
      </c>
      <c r="K36" s="18"/>
      <c r="L36" s="18"/>
      <c r="M36" s="46">
        <v>3000</v>
      </c>
      <c r="N36" s="18"/>
      <c r="O36" s="46"/>
      <c r="P36" s="46"/>
      <c r="Q36" s="46"/>
      <c r="R36" s="46"/>
      <c r="S36" s="46"/>
      <c r="T36" s="46"/>
      <c r="U36" s="46"/>
      <c r="V36" s="46"/>
      <c r="W36" s="46"/>
      <c r="X36" s="46"/>
    </row>
    <row r="37" spans="1:24" ht="20.25" customHeight="1">
      <c r="A37" s="78" t="s">
        <v>70</v>
      </c>
      <c r="B37" s="78" t="s">
        <v>70</v>
      </c>
      <c r="C37" s="78" t="s">
        <v>255</v>
      </c>
      <c r="D37" s="78" t="s">
        <v>256</v>
      </c>
      <c r="E37" s="78" t="s">
        <v>124</v>
      </c>
      <c r="F37" s="78" t="s">
        <v>125</v>
      </c>
      <c r="G37" s="78" t="s">
        <v>269</v>
      </c>
      <c r="H37" s="78" t="s">
        <v>270</v>
      </c>
      <c r="I37" s="46">
        <v>25000</v>
      </c>
      <c r="J37" s="46">
        <v>25000</v>
      </c>
      <c r="K37" s="18"/>
      <c r="L37" s="18"/>
      <c r="M37" s="46">
        <v>25000</v>
      </c>
      <c r="N37" s="18"/>
      <c r="O37" s="46"/>
      <c r="P37" s="46"/>
      <c r="Q37" s="46"/>
      <c r="R37" s="46"/>
      <c r="S37" s="46"/>
      <c r="T37" s="46"/>
      <c r="U37" s="46"/>
      <c r="V37" s="46"/>
      <c r="W37" s="46"/>
      <c r="X37" s="46"/>
    </row>
    <row r="38" spans="1:24" ht="20.25" customHeight="1">
      <c r="A38" s="78" t="s">
        <v>70</v>
      </c>
      <c r="B38" s="78" t="s">
        <v>70</v>
      </c>
      <c r="C38" s="78" t="s">
        <v>255</v>
      </c>
      <c r="D38" s="78" t="s">
        <v>256</v>
      </c>
      <c r="E38" s="78" t="s">
        <v>124</v>
      </c>
      <c r="F38" s="78" t="s">
        <v>125</v>
      </c>
      <c r="G38" s="78" t="s">
        <v>271</v>
      </c>
      <c r="H38" s="78" t="s">
        <v>272</v>
      </c>
      <c r="I38" s="46">
        <v>3000</v>
      </c>
      <c r="J38" s="46">
        <v>3000</v>
      </c>
      <c r="K38" s="18"/>
      <c r="L38" s="18"/>
      <c r="M38" s="46">
        <v>3000</v>
      </c>
      <c r="N38" s="18"/>
      <c r="O38" s="46"/>
      <c r="P38" s="46"/>
      <c r="Q38" s="46"/>
      <c r="R38" s="46"/>
      <c r="S38" s="46"/>
      <c r="T38" s="46"/>
      <c r="U38" s="46"/>
      <c r="V38" s="46"/>
      <c r="W38" s="46"/>
      <c r="X38" s="46"/>
    </row>
    <row r="39" spans="1:24" ht="20.25" customHeight="1">
      <c r="A39" s="78" t="s">
        <v>70</v>
      </c>
      <c r="B39" s="78" t="s">
        <v>70</v>
      </c>
      <c r="C39" s="78" t="s">
        <v>255</v>
      </c>
      <c r="D39" s="78" t="s">
        <v>256</v>
      </c>
      <c r="E39" s="78" t="s">
        <v>124</v>
      </c>
      <c r="F39" s="78" t="s">
        <v>125</v>
      </c>
      <c r="G39" s="78" t="s">
        <v>273</v>
      </c>
      <c r="H39" s="78" t="s">
        <v>274</v>
      </c>
      <c r="I39" s="46">
        <v>60000</v>
      </c>
      <c r="J39" s="46">
        <v>60000</v>
      </c>
      <c r="K39" s="18"/>
      <c r="L39" s="18"/>
      <c r="M39" s="46">
        <v>60000</v>
      </c>
      <c r="N39" s="18"/>
      <c r="O39" s="46"/>
      <c r="P39" s="46"/>
      <c r="Q39" s="46"/>
      <c r="R39" s="46"/>
      <c r="S39" s="46"/>
      <c r="T39" s="46"/>
      <c r="U39" s="46"/>
      <c r="V39" s="46"/>
      <c r="W39" s="46"/>
      <c r="X39" s="46"/>
    </row>
    <row r="40" spans="1:24" ht="20.25" customHeight="1">
      <c r="A40" s="78" t="s">
        <v>70</v>
      </c>
      <c r="B40" s="78" t="s">
        <v>70</v>
      </c>
      <c r="C40" s="78" t="s">
        <v>255</v>
      </c>
      <c r="D40" s="78" t="s">
        <v>256</v>
      </c>
      <c r="E40" s="78" t="s">
        <v>124</v>
      </c>
      <c r="F40" s="78" t="s">
        <v>125</v>
      </c>
      <c r="G40" s="78" t="s">
        <v>273</v>
      </c>
      <c r="H40" s="78" t="s">
        <v>274</v>
      </c>
      <c r="I40" s="46">
        <v>42000</v>
      </c>
      <c r="J40" s="46">
        <v>42000</v>
      </c>
      <c r="K40" s="18"/>
      <c r="L40" s="18"/>
      <c r="M40" s="46">
        <v>42000</v>
      </c>
      <c r="N40" s="18"/>
      <c r="O40" s="46"/>
      <c r="P40" s="46"/>
      <c r="Q40" s="46"/>
      <c r="R40" s="46"/>
      <c r="S40" s="46"/>
      <c r="T40" s="46"/>
      <c r="U40" s="46"/>
      <c r="V40" s="46"/>
      <c r="W40" s="46"/>
      <c r="X40" s="46"/>
    </row>
    <row r="41" spans="1:24" ht="20.25" customHeight="1">
      <c r="A41" s="78" t="s">
        <v>70</v>
      </c>
      <c r="B41" s="78" t="s">
        <v>70</v>
      </c>
      <c r="C41" s="78" t="s">
        <v>255</v>
      </c>
      <c r="D41" s="78" t="s">
        <v>256</v>
      </c>
      <c r="E41" s="78" t="s">
        <v>124</v>
      </c>
      <c r="F41" s="78" t="s">
        <v>125</v>
      </c>
      <c r="G41" s="78" t="s">
        <v>250</v>
      </c>
      <c r="H41" s="78" t="s">
        <v>251</v>
      </c>
      <c r="I41" s="46">
        <v>18420</v>
      </c>
      <c r="J41" s="46">
        <v>18420</v>
      </c>
      <c r="K41" s="18"/>
      <c r="L41" s="18"/>
      <c r="M41" s="46">
        <v>18420</v>
      </c>
      <c r="N41" s="18"/>
      <c r="O41" s="46"/>
      <c r="P41" s="46"/>
      <c r="Q41" s="46"/>
      <c r="R41" s="46"/>
      <c r="S41" s="46"/>
      <c r="T41" s="46"/>
      <c r="U41" s="46"/>
      <c r="V41" s="46"/>
      <c r="W41" s="46"/>
      <c r="X41" s="46"/>
    </row>
    <row r="42" spans="1:24" ht="20.25" customHeight="1">
      <c r="A42" s="78" t="s">
        <v>70</v>
      </c>
      <c r="B42" s="78" t="s">
        <v>70</v>
      </c>
      <c r="C42" s="78" t="s">
        <v>255</v>
      </c>
      <c r="D42" s="78" t="s">
        <v>256</v>
      </c>
      <c r="E42" s="78" t="s">
        <v>102</v>
      </c>
      <c r="F42" s="78" t="s">
        <v>103</v>
      </c>
      <c r="G42" s="78" t="s">
        <v>275</v>
      </c>
      <c r="H42" s="78" t="s">
        <v>276</v>
      </c>
      <c r="I42" s="46">
        <v>1800</v>
      </c>
      <c r="J42" s="46">
        <v>1800</v>
      </c>
      <c r="K42" s="18"/>
      <c r="L42" s="18"/>
      <c r="M42" s="46">
        <v>1800</v>
      </c>
      <c r="N42" s="18"/>
      <c r="O42" s="46"/>
      <c r="P42" s="46"/>
      <c r="Q42" s="46"/>
      <c r="R42" s="46"/>
      <c r="S42" s="46"/>
      <c r="T42" s="46"/>
      <c r="U42" s="46"/>
      <c r="V42" s="46"/>
      <c r="W42" s="46"/>
      <c r="X42" s="46"/>
    </row>
    <row r="43" spans="1:24" ht="20.25" customHeight="1">
      <c r="A43" s="78" t="s">
        <v>70</v>
      </c>
      <c r="B43" s="78" t="s">
        <v>70</v>
      </c>
      <c r="C43" s="78" t="s">
        <v>255</v>
      </c>
      <c r="D43" s="78" t="s">
        <v>256</v>
      </c>
      <c r="E43" s="78" t="s">
        <v>104</v>
      </c>
      <c r="F43" s="78" t="s">
        <v>105</v>
      </c>
      <c r="G43" s="78" t="s">
        <v>275</v>
      </c>
      <c r="H43" s="78" t="s">
        <v>276</v>
      </c>
      <c r="I43" s="46">
        <v>600</v>
      </c>
      <c r="J43" s="46">
        <v>600</v>
      </c>
      <c r="K43" s="18"/>
      <c r="L43" s="18"/>
      <c r="M43" s="46">
        <v>600</v>
      </c>
      <c r="N43" s="18"/>
      <c r="O43" s="46"/>
      <c r="P43" s="46"/>
      <c r="Q43" s="46"/>
      <c r="R43" s="46"/>
      <c r="S43" s="46"/>
      <c r="T43" s="46"/>
      <c r="U43" s="46"/>
      <c r="V43" s="46"/>
      <c r="W43" s="46"/>
      <c r="X43" s="46"/>
    </row>
    <row r="44" spans="1:24" ht="20.25" customHeight="1">
      <c r="A44" s="78" t="s">
        <v>70</v>
      </c>
      <c r="B44" s="78" t="s">
        <v>70</v>
      </c>
      <c r="C44" s="78" t="s">
        <v>277</v>
      </c>
      <c r="D44" s="78" t="s">
        <v>278</v>
      </c>
      <c r="E44" s="78" t="s">
        <v>102</v>
      </c>
      <c r="F44" s="78" t="s">
        <v>103</v>
      </c>
      <c r="G44" s="78" t="s">
        <v>279</v>
      </c>
      <c r="H44" s="78" t="s">
        <v>280</v>
      </c>
      <c r="I44" s="46">
        <v>75600</v>
      </c>
      <c r="J44" s="46">
        <v>75600</v>
      </c>
      <c r="K44" s="18"/>
      <c r="L44" s="18"/>
      <c r="M44" s="46">
        <v>75600</v>
      </c>
      <c r="N44" s="18"/>
      <c r="O44" s="46"/>
      <c r="P44" s="46"/>
      <c r="Q44" s="46"/>
      <c r="R44" s="46"/>
      <c r="S44" s="46"/>
      <c r="T44" s="46"/>
      <c r="U44" s="46"/>
      <c r="V44" s="46"/>
      <c r="W44" s="46"/>
      <c r="X44" s="46"/>
    </row>
    <row r="45" spans="1:24" ht="20.25" customHeight="1">
      <c r="A45" s="78" t="s">
        <v>70</v>
      </c>
      <c r="B45" s="78" t="s">
        <v>70</v>
      </c>
      <c r="C45" s="78" t="s">
        <v>277</v>
      </c>
      <c r="D45" s="78" t="s">
        <v>278</v>
      </c>
      <c r="E45" s="78" t="s">
        <v>104</v>
      </c>
      <c r="F45" s="78" t="s">
        <v>105</v>
      </c>
      <c r="G45" s="78" t="s">
        <v>279</v>
      </c>
      <c r="H45" s="78" t="s">
        <v>280</v>
      </c>
      <c r="I45" s="46">
        <v>20400</v>
      </c>
      <c r="J45" s="46">
        <v>20400</v>
      </c>
      <c r="K45" s="18"/>
      <c r="L45" s="18"/>
      <c r="M45" s="46">
        <v>20400</v>
      </c>
      <c r="N45" s="18"/>
      <c r="O45" s="46"/>
      <c r="P45" s="46"/>
      <c r="Q45" s="46"/>
      <c r="R45" s="46"/>
      <c r="S45" s="46"/>
      <c r="T45" s="46"/>
      <c r="U45" s="46"/>
      <c r="V45" s="46"/>
      <c r="W45" s="46"/>
      <c r="X45" s="46"/>
    </row>
    <row r="46" spans="1:24" ht="20.25" customHeight="1">
      <c r="A46" s="78" t="s">
        <v>70</v>
      </c>
      <c r="B46" s="78" t="s">
        <v>70</v>
      </c>
      <c r="C46" s="78" t="s">
        <v>281</v>
      </c>
      <c r="D46" s="78" t="s">
        <v>282</v>
      </c>
      <c r="E46" s="78" t="s">
        <v>124</v>
      </c>
      <c r="F46" s="78" t="s">
        <v>125</v>
      </c>
      <c r="G46" s="78" t="s">
        <v>225</v>
      </c>
      <c r="H46" s="78" t="s">
        <v>226</v>
      </c>
      <c r="I46" s="46">
        <v>481600</v>
      </c>
      <c r="J46" s="46">
        <v>481600</v>
      </c>
      <c r="K46" s="18"/>
      <c r="L46" s="18"/>
      <c r="M46" s="46">
        <v>481600</v>
      </c>
      <c r="N46" s="18"/>
      <c r="O46" s="46"/>
      <c r="P46" s="46"/>
      <c r="Q46" s="46"/>
      <c r="R46" s="46"/>
      <c r="S46" s="46"/>
      <c r="T46" s="46"/>
      <c r="U46" s="46"/>
      <c r="V46" s="46"/>
      <c r="W46" s="46"/>
      <c r="X46" s="46"/>
    </row>
    <row r="47" spans="1:24" ht="20.25" customHeight="1">
      <c r="A47" s="78" t="s">
        <v>70</v>
      </c>
      <c r="B47" s="78" t="s">
        <v>70</v>
      </c>
      <c r="C47" s="78" t="s">
        <v>281</v>
      </c>
      <c r="D47" s="78" t="s">
        <v>282</v>
      </c>
      <c r="E47" s="78" t="s">
        <v>124</v>
      </c>
      <c r="F47" s="78" t="s">
        <v>125</v>
      </c>
      <c r="G47" s="78" t="s">
        <v>229</v>
      </c>
      <c r="H47" s="78" t="s">
        <v>230</v>
      </c>
      <c r="I47" s="46">
        <v>117600</v>
      </c>
      <c r="J47" s="46">
        <v>117600</v>
      </c>
      <c r="K47" s="18"/>
      <c r="L47" s="18"/>
      <c r="M47" s="46">
        <v>117600</v>
      </c>
      <c r="N47" s="18"/>
      <c r="O47" s="46"/>
      <c r="P47" s="46"/>
      <c r="Q47" s="46"/>
      <c r="R47" s="46"/>
      <c r="S47" s="46"/>
      <c r="T47" s="46"/>
      <c r="U47" s="46"/>
      <c r="V47" s="46"/>
      <c r="W47" s="46"/>
      <c r="X47" s="46"/>
    </row>
    <row r="48" spans="1:24" ht="20.25" customHeight="1">
      <c r="A48" s="78" t="s">
        <v>70</v>
      </c>
      <c r="B48" s="78" t="s">
        <v>70</v>
      </c>
      <c r="C48" s="78" t="s">
        <v>281</v>
      </c>
      <c r="D48" s="78" t="s">
        <v>282</v>
      </c>
      <c r="E48" s="78" t="s">
        <v>124</v>
      </c>
      <c r="F48" s="78" t="s">
        <v>125</v>
      </c>
      <c r="G48" s="78" t="s">
        <v>229</v>
      </c>
      <c r="H48" s="78" t="s">
        <v>230</v>
      </c>
      <c r="I48" s="46">
        <v>134400</v>
      </c>
      <c r="J48" s="46">
        <v>134400</v>
      </c>
      <c r="K48" s="18"/>
      <c r="L48" s="18"/>
      <c r="M48" s="46">
        <v>134400</v>
      </c>
      <c r="N48" s="18"/>
      <c r="O48" s="46"/>
      <c r="P48" s="46"/>
      <c r="Q48" s="46"/>
      <c r="R48" s="46"/>
      <c r="S48" s="46"/>
      <c r="T48" s="46"/>
      <c r="U48" s="46"/>
      <c r="V48" s="46"/>
      <c r="W48" s="46"/>
      <c r="X48" s="46"/>
    </row>
    <row r="49" spans="1:24" ht="20.25" customHeight="1">
      <c r="A49" s="78" t="s">
        <v>70</v>
      </c>
      <c r="B49" s="78" t="s">
        <v>70</v>
      </c>
      <c r="C49" s="78" t="s">
        <v>283</v>
      </c>
      <c r="D49" s="78" t="s">
        <v>284</v>
      </c>
      <c r="E49" s="78" t="s">
        <v>124</v>
      </c>
      <c r="F49" s="78" t="s">
        <v>125</v>
      </c>
      <c r="G49" s="78" t="s">
        <v>225</v>
      </c>
      <c r="H49" s="78" t="s">
        <v>226</v>
      </c>
      <c r="I49" s="46">
        <v>436200</v>
      </c>
      <c r="J49" s="46">
        <v>436200</v>
      </c>
      <c r="K49" s="18"/>
      <c r="L49" s="18"/>
      <c r="M49" s="46">
        <v>436200</v>
      </c>
      <c r="N49" s="18"/>
      <c r="O49" s="46"/>
      <c r="P49" s="46"/>
      <c r="Q49" s="46"/>
      <c r="R49" s="46"/>
      <c r="S49" s="46"/>
      <c r="T49" s="46"/>
      <c r="U49" s="46"/>
      <c r="V49" s="46"/>
      <c r="W49" s="46"/>
      <c r="X49" s="46"/>
    </row>
    <row r="50" spans="1:24" ht="20.25" customHeight="1">
      <c r="A50" s="78" t="s">
        <v>70</v>
      </c>
      <c r="B50" s="78" t="s">
        <v>70</v>
      </c>
      <c r="C50" s="78" t="s">
        <v>283</v>
      </c>
      <c r="D50" s="78" t="s">
        <v>284</v>
      </c>
      <c r="E50" s="78" t="s">
        <v>124</v>
      </c>
      <c r="F50" s="78" t="s">
        <v>125</v>
      </c>
      <c r="G50" s="78" t="s">
        <v>225</v>
      </c>
      <c r="H50" s="78" t="s">
        <v>226</v>
      </c>
      <c r="I50" s="46">
        <v>400000</v>
      </c>
      <c r="J50" s="46">
        <v>400000</v>
      </c>
      <c r="K50" s="18"/>
      <c r="L50" s="18"/>
      <c r="M50" s="46">
        <v>400000</v>
      </c>
      <c r="N50" s="18"/>
      <c r="O50" s="46"/>
      <c r="P50" s="46"/>
      <c r="Q50" s="46"/>
      <c r="R50" s="46"/>
      <c r="S50" s="46"/>
      <c r="T50" s="46"/>
      <c r="U50" s="46"/>
      <c r="V50" s="46"/>
      <c r="W50" s="46"/>
      <c r="X50" s="46"/>
    </row>
    <row r="51" spans="1:24" ht="20.25" customHeight="1">
      <c r="A51" s="78" t="s">
        <v>70</v>
      </c>
      <c r="B51" s="78" t="s">
        <v>70</v>
      </c>
      <c r="C51" s="78" t="s">
        <v>285</v>
      </c>
      <c r="D51" s="78" t="s">
        <v>286</v>
      </c>
      <c r="E51" s="78" t="s">
        <v>102</v>
      </c>
      <c r="F51" s="78" t="s">
        <v>103</v>
      </c>
      <c r="G51" s="78" t="s">
        <v>273</v>
      </c>
      <c r="H51" s="78" t="s">
        <v>274</v>
      </c>
      <c r="I51" s="46">
        <v>9000</v>
      </c>
      <c r="J51" s="46">
        <v>9000</v>
      </c>
      <c r="K51" s="18"/>
      <c r="L51" s="18"/>
      <c r="M51" s="46">
        <v>9000</v>
      </c>
      <c r="N51" s="18"/>
      <c r="O51" s="46"/>
      <c r="P51" s="46"/>
      <c r="Q51" s="46"/>
      <c r="R51" s="46"/>
      <c r="S51" s="46"/>
      <c r="T51" s="46"/>
      <c r="U51" s="46"/>
      <c r="V51" s="46"/>
      <c r="W51" s="46"/>
      <c r="X51" s="46"/>
    </row>
    <row r="52" spans="1:24" ht="20.25" customHeight="1">
      <c r="A52" s="78" t="s">
        <v>70</v>
      </c>
      <c r="B52" s="78" t="s">
        <v>70</v>
      </c>
      <c r="C52" s="78" t="s">
        <v>285</v>
      </c>
      <c r="D52" s="78" t="s">
        <v>286</v>
      </c>
      <c r="E52" s="78" t="s">
        <v>104</v>
      </c>
      <c r="F52" s="78" t="s">
        <v>105</v>
      </c>
      <c r="G52" s="78" t="s">
        <v>273</v>
      </c>
      <c r="H52" s="78" t="s">
        <v>274</v>
      </c>
      <c r="I52" s="46">
        <v>3000</v>
      </c>
      <c r="J52" s="46">
        <v>3000</v>
      </c>
      <c r="K52" s="18"/>
      <c r="L52" s="18"/>
      <c r="M52" s="46">
        <v>3000</v>
      </c>
      <c r="N52" s="18"/>
      <c r="O52" s="46"/>
      <c r="P52" s="46"/>
      <c r="Q52" s="46"/>
      <c r="R52" s="46"/>
      <c r="S52" s="46"/>
      <c r="T52" s="46"/>
      <c r="U52" s="46"/>
      <c r="V52" s="46"/>
      <c r="W52" s="46"/>
      <c r="X52" s="46"/>
    </row>
    <row r="53" spans="1:24" ht="20.25" customHeight="1">
      <c r="A53" s="78" t="s">
        <v>70</v>
      </c>
      <c r="B53" s="78" t="s">
        <v>70</v>
      </c>
      <c r="C53" s="78" t="s">
        <v>287</v>
      </c>
      <c r="D53" s="78" t="s">
        <v>288</v>
      </c>
      <c r="E53" s="78" t="s">
        <v>130</v>
      </c>
      <c r="F53" s="78" t="s">
        <v>131</v>
      </c>
      <c r="G53" s="78" t="s">
        <v>289</v>
      </c>
      <c r="H53" s="78" t="s">
        <v>290</v>
      </c>
      <c r="I53" s="46">
        <v>686343.6</v>
      </c>
      <c r="J53" s="46">
        <v>686343.6</v>
      </c>
      <c r="K53" s="18"/>
      <c r="L53" s="18"/>
      <c r="M53" s="46">
        <v>686343.6</v>
      </c>
      <c r="N53" s="18"/>
      <c r="O53" s="46"/>
      <c r="P53" s="46"/>
      <c r="Q53" s="46"/>
      <c r="R53" s="46"/>
      <c r="S53" s="46"/>
      <c r="T53" s="46"/>
      <c r="U53" s="46"/>
      <c r="V53" s="46"/>
      <c r="W53" s="46"/>
      <c r="X53" s="46"/>
    </row>
    <row r="54" spans="1:24" ht="17.25" customHeight="1">
      <c r="A54" s="162" t="s">
        <v>192</v>
      </c>
      <c r="B54" s="163"/>
      <c r="C54" s="164"/>
      <c r="D54" s="164"/>
      <c r="E54" s="164"/>
      <c r="F54" s="164"/>
      <c r="G54" s="164"/>
      <c r="H54" s="165"/>
      <c r="I54" s="46">
        <v>8352933.5999999996</v>
      </c>
      <c r="J54" s="46">
        <v>8352933.5999999996</v>
      </c>
      <c r="K54" s="46"/>
      <c r="L54" s="46"/>
      <c r="M54" s="46">
        <v>8352933.5999999996</v>
      </c>
      <c r="N54" s="46"/>
      <c r="O54" s="46"/>
      <c r="P54" s="46"/>
      <c r="Q54" s="46"/>
      <c r="R54" s="46"/>
      <c r="S54" s="46"/>
      <c r="T54" s="46"/>
      <c r="U54" s="46"/>
      <c r="V54" s="46"/>
      <c r="W54" s="46"/>
      <c r="X54" s="46"/>
    </row>
  </sheetData>
  <mergeCells count="31">
    <mergeCell ref="X7:X8"/>
    <mergeCell ref="S7:S8"/>
    <mergeCell ref="T7:T8"/>
    <mergeCell ref="U7:U8"/>
    <mergeCell ref="V7:V8"/>
    <mergeCell ref="W7:W8"/>
    <mergeCell ref="A54:H54"/>
    <mergeCell ref="A5:A8"/>
    <mergeCell ref="B5:B8"/>
    <mergeCell ref="C5:C8"/>
    <mergeCell ref="D5:D8"/>
    <mergeCell ref="E5:E8"/>
    <mergeCell ref="F5:F8"/>
    <mergeCell ref="G5:G8"/>
    <mergeCell ref="H5:H8"/>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s>
  <phoneticPr fontId="19" type="noConversion"/>
  <printOptions horizontalCentered="1"/>
  <pageMargins left="0.37" right="0.37" top="0.56000000000000005" bottom="0.56000000000000005" header="0.48" footer="0.48"/>
  <pageSetup paperSize="9" scale="56" orientation="landscape"/>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30"/>
  <sheetViews>
    <sheetView showZeros="0" topLeftCell="C1" workbookViewId="0">
      <pane ySplit="1" topLeftCell="A2" activePane="bottomLeft" state="frozen"/>
      <selection pane="bottomLeft"/>
    </sheetView>
  </sheetViews>
  <sheetFormatPr defaultColWidth="9.125" defaultRowHeight="14.25" customHeight="1"/>
  <cols>
    <col min="1" max="1" width="18.625" customWidth="1"/>
    <col min="2" max="2" width="20.375" customWidth="1"/>
    <col min="3" max="3" width="4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B2" s="74"/>
      <c r="E2" s="2"/>
      <c r="F2" s="2"/>
      <c r="G2" s="2"/>
      <c r="H2" s="2"/>
      <c r="U2" s="74"/>
      <c r="W2" s="75" t="s">
        <v>291</v>
      </c>
    </row>
    <row r="3" spans="1:23" ht="46.5" customHeight="1">
      <c r="A3" s="153" t="str">
        <f>"2025"&amp;"年部门项目支出预算表"</f>
        <v>2025年部门项目支出预算表</v>
      </c>
      <c r="B3" s="153"/>
      <c r="C3" s="153"/>
      <c r="D3" s="153"/>
      <c r="E3" s="153"/>
      <c r="F3" s="153"/>
      <c r="G3" s="153"/>
      <c r="H3" s="153"/>
      <c r="I3" s="153"/>
      <c r="J3" s="153"/>
      <c r="K3" s="153"/>
      <c r="L3" s="153"/>
      <c r="M3" s="153"/>
      <c r="N3" s="153"/>
      <c r="O3" s="153"/>
      <c r="P3" s="153"/>
      <c r="Q3" s="153"/>
      <c r="R3" s="153"/>
      <c r="S3" s="153"/>
      <c r="T3" s="153"/>
      <c r="U3" s="153"/>
      <c r="V3" s="153"/>
      <c r="W3" s="153"/>
    </row>
    <row r="4" spans="1:23" ht="13.5" customHeight="1">
      <c r="A4" s="154" t="str">
        <f>"单位名称："&amp;"昆明市五华区农业农村局"</f>
        <v>单位名称：昆明市五华区农业农村局</v>
      </c>
      <c r="B4" s="155"/>
      <c r="C4" s="155"/>
      <c r="D4" s="155"/>
      <c r="E4" s="155"/>
      <c r="F4" s="155"/>
      <c r="G4" s="155"/>
      <c r="H4" s="155"/>
      <c r="I4" s="5"/>
      <c r="J4" s="5"/>
      <c r="K4" s="5"/>
      <c r="L4" s="5"/>
      <c r="M4" s="5"/>
      <c r="N4" s="5"/>
      <c r="O4" s="5"/>
      <c r="P4" s="5"/>
      <c r="Q4" s="5"/>
      <c r="U4" s="74"/>
      <c r="W4" s="63" t="s">
        <v>1</v>
      </c>
    </row>
    <row r="5" spans="1:23" ht="21.75" customHeight="1">
      <c r="A5" s="166" t="s">
        <v>292</v>
      </c>
      <c r="B5" s="174" t="s">
        <v>203</v>
      </c>
      <c r="C5" s="166" t="s">
        <v>204</v>
      </c>
      <c r="D5" s="166" t="s">
        <v>293</v>
      </c>
      <c r="E5" s="174" t="s">
        <v>205</v>
      </c>
      <c r="F5" s="174" t="s">
        <v>206</v>
      </c>
      <c r="G5" s="174" t="s">
        <v>294</v>
      </c>
      <c r="H5" s="174" t="s">
        <v>295</v>
      </c>
      <c r="I5" s="177" t="s">
        <v>55</v>
      </c>
      <c r="J5" s="160" t="s">
        <v>296</v>
      </c>
      <c r="K5" s="134"/>
      <c r="L5" s="134"/>
      <c r="M5" s="135"/>
      <c r="N5" s="160" t="s">
        <v>211</v>
      </c>
      <c r="O5" s="134"/>
      <c r="P5" s="135"/>
      <c r="Q5" s="174" t="s">
        <v>61</v>
      </c>
      <c r="R5" s="160" t="s">
        <v>62</v>
      </c>
      <c r="S5" s="134"/>
      <c r="T5" s="134"/>
      <c r="U5" s="134"/>
      <c r="V5" s="134"/>
      <c r="W5" s="135"/>
    </row>
    <row r="6" spans="1:23" ht="21.75" customHeight="1">
      <c r="A6" s="167"/>
      <c r="B6" s="168"/>
      <c r="C6" s="167"/>
      <c r="D6" s="167"/>
      <c r="E6" s="175"/>
      <c r="F6" s="175"/>
      <c r="G6" s="175"/>
      <c r="H6" s="175"/>
      <c r="I6" s="168"/>
      <c r="J6" s="178" t="s">
        <v>58</v>
      </c>
      <c r="K6" s="140"/>
      <c r="L6" s="174" t="s">
        <v>59</v>
      </c>
      <c r="M6" s="174" t="s">
        <v>60</v>
      </c>
      <c r="N6" s="174" t="s">
        <v>58</v>
      </c>
      <c r="O6" s="174" t="s">
        <v>59</v>
      </c>
      <c r="P6" s="174" t="s">
        <v>60</v>
      </c>
      <c r="Q6" s="175"/>
      <c r="R6" s="174" t="s">
        <v>57</v>
      </c>
      <c r="S6" s="174" t="s">
        <v>64</v>
      </c>
      <c r="T6" s="174" t="s">
        <v>217</v>
      </c>
      <c r="U6" s="174" t="s">
        <v>66</v>
      </c>
      <c r="V6" s="174" t="s">
        <v>67</v>
      </c>
      <c r="W6" s="174" t="s">
        <v>68</v>
      </c>
    </row>
    <row r="7" spans="1:23" ht="21" customHeight="1">
      <c r="A7" s="168"/>
      <c r="B7" s="168"/>
      <c r="C7" s="168"/>
      <c r="D7" s="168"/>
      <c r="E7" s="168"/>
      <c r="F7" s="168"/>
      <c r="G7" s="168"/>
      <c r="H7" s="168"/>
      <c r="I7" s="168"/>
      <c r="J7" s="179" t="s">
        <v>57</v>
      </c>
      <c r="K7" s="141"/>
      <c r="L7" s="168"/>
      <c r="M7" s="168"/>
      <c r="N7" s="168"/>
      <c r="O7" s="168"/>
      <c r="P7" s="168"/>
      <c r="Q7" s="168"/>
      <c r="R7" s="168"/>
      <c r="S7" s="168"/>
      <c r="T7" s="168"/>
      <c r="U7" s="168"/>
      <c r="V7" s="168"/>
      <c r="W7" s="168"/>
    </row>
    <row r="8" spans="1:23" ht="39.75" customHeight="1">
      <c r="A8" s="173"/>
      <c r="B8" s="139"/>
      <c r="C8" s="173"/>
      <c r="D8" s="173"/>
      <c r="E8" s="176"/>
      <c r="F8" s="176"/>
      <c r="G8" s="176"/>
      <c r="H8" s="176"/>
      <c r="I8" s="139"/>
      <c r="J8" s="35" t="s">
        <v>57</v>
      </c>
      <c r="K8" s="35" t="s">
        <v>297</v>
      </c>
      <c r="L8" s="176"/>
      <c r="M8" s="176"/>
      <c r="N8" s="176"/>
      <c r="O8" s="176"/>
      <c r="P8" s="176"/>
      <c r="Q8" s="176"/>
      <c r="R8" s="176"/>
      <c r="S8" s="176"/>
      <c r="T8" s="176"/>
      <c r="U8" s="139"/>
      <c r="V8" s="176"/>
      <c r="W8" s="176"/>
    </row>
    <row r="9" spans="1:23" ht="15" customHeight="1">
      <c r="A9" s="11">
        <v>1</v>
      </c>
      <c r="B9" s="11">
        <v>2</v>
      </c>
      <c r="C9" s="11">
        <v>3</v>
      </c>
      <c r="D9" s="11">
        <v>4</v>
      </c>
      <c r="E9" s="11">
        <v>5</v>
      </c>
      <c r="F9" s="11">
        <v>6</v>
      </c>
      <c r="G9" s="11">
        <v>7</v>
      </c>
      <c r="H9" s="11">
        <v>8</v>
      </c>
      <c r="I9" s="11">
        <v>9</v>
      </c>
      <c r="J9" s="11">
        <v>10</v>
      </c>
      <c r="K9" s="11">
        <v>11</v>
      </c>
      <c r="L9" s="19">
        <v>12</v>
      </c>
      <c r="M9" s="19">
        <v>13</v>
      </c>
      <c r="N9" s="19">
        <v>14</v>
      </c>
      <c r="O9" s="19">
        <v>15</v>
      </c>
      <c r="P9" s="19">
        <v>16</v>
      </c>
      <c r="Q9" s="19">
        <v>17</v>
      </c>
      <c r="R9" s="19">
        <v>18</v>
      </c>
      <c r="S9" s="19">
        <v>19</v>
      </c>
      <c r="T9" s="19">
        <v>20</v>
      </c>
      <c r="U9" s="11">
        <v>21</v>
      </c>
      <c r="V9" s="19">
        <v>22</v>
      </c>
      <c r="W9" s="11">
        <v>23</v>
      </c>
    </row>
    <row r="10" spans="1:23" ht="21.75" customHeight="1">
      <c r="A10" s="38" t="s">
        <v>298</v>
      </c>
      <c r="B10" s="38" t="s">
        <v>299</v>
      </c>
      <c r="C10" s="38" t="s">
        <v>300</v>
      </c>
      <c r="D10" s="38" t="s">
        <v>70</v>
      </c>
      <c r="E10" s="38" t="s">
        <v>124</v>
      </c>
      <c r="F10" s="38" t="s">
        <v>125</v>
      </c>
      <c r="G10" s="38" t="s">
        <v>275</v>
      </c>
      <c r="H10" s="38" t="s">
        <v>276</v>
      </c>
      <c r="I10" s="46">
        <v>45000</v>
      </c>
      <c r="J10" s="46">
        <v>45000</v>
      </c>
      <c r="K10" s="46">
        <v>45000</v>
      </c>
      <c r="L10" s="46"/>
      <c r="M10" s="46"/>
      <c r="N10" s="46"/>
      <c r="O10" s="46"/>
      <c r="P10" s="46"/>
      <c r="Q10" s="46"/>
      <c r="R10" s="46"/>
      <c r="S10" s="46"/>
      <c r="T10" s="46"/>
      <c r="U10" s="46"/>
      <c r="V10" s="46"/>
      <c r="W10" s="46"/>
    </row>
    <row r="11" spans="1:23" ht="21.75" customHeight="1">
      <c r="A11" s="38" t="s">
        <v>298</v>
      </c>
      <c r="B11" s="38" t="s">
        <v>301</v>
      </c>
      <c r="C11" s="38" t="s">
        <v>302</v>
      </c>
      <c r="D11" s="38" t="s">
        <v>70</v>
      </c>
      <c r="E11" s="38" t="s">
        <v>126</v>
      </c>
      <c r="F11" s="38" t="s">
        <v>127</v>
      </c>
      <c r="G11" s="38" t="s">
        <v>257</v>
      </c>
      <c r="H11" s="38" t="s">
        <v>258</v>
      </c>
      <c r="I11" s="46">
        <v>20000</v>
      </c>
      <c r="J11" s="46">
        <v>20000</v>
      </c>
      <c r="K11" s="46">
        <v>20000</v>
      </c>
      <c r="L11" s="46"/>
      <c r="M11" s="46"/>
      <c r="N11" s="46"/>
      <c r="O11" s="46"/>
      <c r="P11" s="46"/>
      <c r="Q11" s="46"/>
      <c r="R11" s="46"/>
      <c r="S11" s="46"/>
      <c r="T11" s="46"/>
      <c r="U11" s="46"/>
      <c r="V11" s="46"/>
      <c r="W11" s="46"/>
    </row>
    <row r="12" spans="1:23" ht="21.75" customHeight="1">
      <c r="A12" s="38" t="s">
        <v>303</v>
      </c>
      <c r="B12" s="38" t="s">
        <v>304</v>
      </c>
      <c r="C12" s="38" t="s">
        <v>305</v>
      </c>
      <c r="D12" s="38" t="s">
        <v>70</v>
      </c>
      <c r="E12" s="38" t="s">
        <v>138</v>
      </c>
      <c r="F12" s="38" t="s">
        <v>139</v>
      </c>
      <c r="G12" s="38" t="s">
        <v>306</v>
      </c>
      <c r="H12" s="38" t="s">
        <v>307</v>
      </c>
      <c r="I12" s="46">
        <v>225200</v>
      </c>
      <c r="J12" s="46">
        <v>225200</v>
      </c>
      <c r="K12" s="46">
        <v>225200</v>
      </c>
      <c r="L12" s="46"/>
      <c r="M12" s="46"/>
      <c r="N12" s="46"/>
      <c r="O12" s="46"/>
      <c r="P12" s="46"/>
      <c r="Q12" s="46"/>
      <c r="R12" s="46"/>
      <c r="S12" s="46"/>
      <c r="T12" s="46"/>
      <c r="U12" s="46"/>
      <c r="V12" s="46"/>
      <c r="W12" s="46"/>
    </row>
    <row r="13" spans="1:23" ht="21.75" customHeight="1">
      <c r="A13" s="38" t="s">
        <v>303</v>
      </c>
      <c r="B13" s="38" t="s">
        <v>308</v>
      </c>
      <c r="C13" s="38" t="s">
        <v>309</v>
      </c>
      <c r="D13" s="38" t="s">
        <v>70</v>
      </c>
      <c r="E13" s="38" t="s">
        <v>138</v>
      </c>
      <c r="F13" s="38" t="s">
        <v>139</v>
      </c>
      <c r="G13" s="38" t="s">
        <v>310</v>
      </c>
      <c r="H13" s="38" t="s">
        <v>311</v>
      </c>
      <c r="I13" s="46">
        <v>102268</v>
      </c>
      <c r="J13" s="46">
        <v>102268</v>
      </c>
      <c r="K13" s="46">
        <v>102268</v>
      </c>
      <c r="L13" s="46"/>
      <c r="M13" s="46"/>
      <c r="N13" s="46"/>
      <c r="O13" s="46"/>
      <c r="P13" s="46"/>
      <c r="Q13" s="46"/>
      <c r="R13" s="46"/>
      <c r="S13" s="46"/>
      <c r="T13" s="46"/>
      <c r="U13" s="46"/>
      <c r="V13" s="46"/>
      <c r="W13" s="46"/>
    </row>
    <row r="14" spans="1:23" ht="21.75" customHeight="1">
      <c r="A14" s="38" t="s">
        <v>303</v>
      </c>
      <c r="B14" s="38" t="s">
        <v>312</v>
      </c>
      <c r="C14" s="38" t="s">
        <v>313</v>
      </c>
      <c r="D14" s="38" t="s">
        <v>70</v>
      </c>
      <c r="E14" s="38" t="s">
        <v>138</v>
      </c>
      <c r="F14" s="38" t="s">
        <v>139</v>
      </c>
      <c r="G14" s="38" t="s">
        <v>306</v>
      </c>
      <c r="H14" s="38" t="s">
        <v>307</v>
      </c>
      <c r="I14" s="46">
        <v>316050</v>
      </c>
      <c r="J14" s="46">
        <v>316050</v>
      </c>
      <c r="K14" s="46">
        <v>316050</v>
      </c>
      <c r="L14" s="46"/>
      <c r="M14" s="46"/>
      <c r="N14" s="46"/>
      <c r="O14" s="46"/>
      <c r="P14" s="46"/>
      <c r="Q14" s="46"/>
      <c r="R14" s="46"/>
      <c r="S14" s="46"/>
      <c r="T14" s="46"/>
      <c r="U14" s="46"/>
      <c r="V14" s="46"/>
      <c r="W14" s="46"/>
    </row>
    <row r="15" spans="1:23" ht="21.75" customHeight="1">
      <c r="A15" s="38" t="s">
        <v>303</v>
      </c>
      <c r="B15" s="38" t="s">
        <v>314</v>
      </c>
      <c r="C15" s="38" t="s">
        <v>315</v>
      </c>
      <c r="D15" s="38" t="s">
        <v>70</v>
      </c>
      <c r="E15" s="38" t="s">
        <v>138</v>
      </c>
      <c r="F15" s="38" t="s">
        <v>139</v>
      </c>
      <c r="G15" s="38" t="s">
        <v>257</v>
      </c>
      <c r="H15" s="38" t="s">
        <v>258</v>
      </c>
      <c r="I15" s="46">
        <v>5000</v>
      </c>
      <c r="J15" s="46">
        <v>5000</v>
      </c>
      <c r="K15" s="46">
        <v>5000</v>
      </c>
      <c r="L15" s="46"/>
      <c r="M15" s="46"/>
      <c r="N15" s="46"/>
      <c r="O15" s="46"/>
      <c r="P15" s="46"/>
      <c r="Q15" s="46"/>
      <c r="R15" s="46"/>
      <c r="S15" s="46"/>
      <c r="T15" s="46"/>
      <c r="U15" s="46"/>
      <c r="V15" s="46"/>
      <c r="W15" s="46"/>
    </row>
    <row r="16" spans="1:23" ht="21.75" customHeight="1">
      <c r="A16" s="38" t="s">
        <v>303</v>
      </c>
      <c r="B16" s="38" t="s">
        <v>314</v>
      </c>
      <c r="C16" s="38" t="s">
        <v>315</v>
      </c>
      <c r="D16" s="38" t="s">
        <v>70</v>
      </c>
      <c r="E16" s="38" t="s">
        <v>138</v>
      </c>
      <c r="F16" s="38" t="s">
        <v>139</v>
      </c>
      <c r="G16" s="38" t="s">
        <v>306</v>
      </c>
      <c r="H16" s="38" t="s">
        <v>307</v>
      </c>
      <c r="I16" s="46">
        <v>20000</v>
      </c>
      <c r="J16" s="46">
        <v>20000</v>
      </c>
      <c r="K16" s="46">
        <v>20000</v>
      </c>
      <c r="L16" s="46"/>
      <c r="M16" s="46"/>
      <c r="N16" s="46"/>
      <c r="O16" s="46"/>
      <c r="P16" s="46"/>
      <c r="Q16" s="46"/>
      <c r="R16" s="46"/>
      <c r="S16" s="46"/>
      <c r="T16" s="46"/>
      <c r="U16" s="46"/>
      <c r="V16" s="46"/>
      <c r="W16" s="46"/>
    </row>
    <row r="17" spans="1:23" ht="21.75" customHeight="1">
      <c r="A17" s="38" t="s">
        <v>303</v>
      </c>
      <c r="B17" s="38" t="s">
        <v>316</v>
      </c>
      <c r="C17" s="38" t="s">
        <v>317</v>
      </c>
      <c r="D17" s="38" t="s">
        <v>70</v>
      </c>
      <c r="E17" s="38" t="s">
        <v>138</v>
      </c>
      <c r="F17" s="38" t="s">
        <v>139</v>
      </c>
      <c r="G17" s="38" t="s">
        <v>306</v>
      </c>
      <c r="H17" s="38" t="s">
        <v>307</v>
      </c>
      <c r="I17" s="46">
        <v>189000</v>
      </c>
      <c r="J17" s="46">
        <v>189000</v>
      </c>
      <c r="K17" s="46">
        <v>189000</v>
      </c>
      <c r="L17" s="46"/>
      <c r="M17" s="46"/>
      <c r="N17" s="46"/>
      <c r="O17" s="46"/>
      <c r="P17" s="46"/>
      <c r="Q17" s="46"/>
      <c r="R17" s="46"/>
      <c r="S17" s="46"/>
      <c r="T17" s="46"/>
      <c r="U17" s="46"/>
      <c r="V17" s="46"/>
      <c r="W17" s="46"/>
    </row>
    <row r="18" spans="1:23" ht="21.75" customHeight="1">
      <c r="A18" s="38" t="s">
        <v>303</v>
      </c>
      <c r="B18" s="38" t="s">
        <v>318</v>
      </c>
      <c r="C18" s="38" t="s">
        <v>319</v>
      </c>
      <c r="D18" s="38" t="s">
        <v>70</v>
      </c>
      <c r="E18" s="38" t="s">
        <v>138</v>
      </c>
      <c r="F18" s="38" t="s">
        <v>139</v>
      </c>
      <c r="G18" s="38" t="s">
        <v>257</v>
      </c>
      <c r="H18" s="38" t="s">
        <v>258</v>
      </c>
      <c r="I18" s="46">
        <v>20007</v>
      </c>
      <c r="J18" s="46">
        <v>20007</v>
      </c>
      <c r="K18" s="46">
        <v>20007</v>
      </c>
      <c r="L18" s="46"/>
      <c r="M18" s="46"/>
      <c r="N18" s="46"/>
      <c r="O18" s="46"/>
      <c r="P18" s="46"/>
      <c r="Q18" s="46"/>
      <c r="R18" s="46"/>
      <c r="S18" s="46"/>
      <c r="T18" s="46"/>
      <c r="U18" s="46"/>
      <c r="V18" s="46"/>
      <c r="W18" s="46"/>
    </row>
    <row r="19" spans="1:23" ht="55.5" customHeight="1">
      <c r="A19" s="38" t="s">
        <v>320</v>
      </c>
      <c r="B19" s="38" t="s">
        <v>321</v>
      </c>
      <c r="C19" s="38" t="s">
        <v>322</v>
      </c>
      <c r="D19" s="38" t="s">
        <v>70</v>
      </c>
      <c r="E19" s="38" t="s">
        <v>142</v>
      </c>
      <c r="F19" s="38" t="s">
        <v>143</v>
      </c>
      <c r="G19" s="38" t="s">
        <v>306</v>
      </c>
      <c r="H19" s="38" t="s">
        <v>307</v>
      </c>
      <c r="I19" s="46">
        <v>2000000</v>
      </c>
      <c r="J19" s="46">
        <v>2000000</v>
      </c>
      <c r="K19" s="46">
        <v>2000000</v>
      </c>
      <c r="L19" s="46"/>
      <c r="M19" s="46"/>
      <c r="N19" s="46"/>
      <c r="O19" s="46"/>
      <c r="P19" s="46"/>
      <c r="Q19" s="46"/>
      <c r="R19" s="46"/>
      <c r="S19" s="46"/>
      <c r="T19" s="46"/>
      <c r="U19" s="46"/>
      <c r="V19" s="46"/>
      <c r="W19" s="46"/>
    </row>
    <row r="20" spans="1:23" ht="21.75" customHeight="1">
      <c r="A20" s="38" t="s">
        <v>323</v>
      </c>
      <c r="B20" s="38" t="s">
        <v>324</v>
      </c>
      <c r="C20" s="38" t="s">
        <v>325</v>
      </c>
      <c r="D20" s="38" t="s">
        <v>70</v>
      </c>
      <c r="E20" s="38" t="s">
        <v>138</v>
      </c>
      <c r="F20" s="38" t="s">
        <v>139</v>
      </c>
      <c r="G20" s="38" t="s">
        <v>306</v>
      </c>
      <c r="H20" s="38" t="s">
        <v>307</v>
      </c>
      <c r="I20" s="46">
        <v>80000</v>
      </c>
      <c r="J20" s="46">
        <v>80000</v>
      </c>
      <c r="K20" s="46">
        <v>80000</v>
      </c>
      <c r="L20" s="46"/>
      <c r="M20" s="46"/>
      <c r="N20" s="46"/>
      <c r="O20" s="46"/>
      <c r="P20" s="46"/>
      <c r="Q20" s="46"/>
      <c r="R20" s="46"/>
      <c r="S20" s="46"/>
      <c r="T20" s="46"/>
      <c r="U20" s="46"/>
      <c r="V20" s="46"/>
      <c r="W20" s="46"/>
    </row>
    <row r="21" spans="1:23" ht="21.75" customHeight="1">
      <c r="A21" s="38" t="s">
        <v>323</v>
      </c>
      <c r="B21" s="38" t="s">
        <v>326</v>
      </c>
      <c r="C21" s="38" t="s">
        <v>327</v>
      </c>
      <c r="D21" s="38" t="s">
        <v>70</v>
      </c>
      <c r="E21" s="38" t="s">
        <v>138</v>
      </c>
      <c r="F21" s="38" t="s">
        <v>139</v>
      </c>
      <c r="G21" s="38" t="s">
        <v>306</v>
      </c>
      <c r="H21" s="38" t="s">
        <v>307</v>
      </c>
      <c r="I21" s="46">
        <v>579975</v>
      </c>
      <c r="J21" s="46">
        <v>579975</v>
      </c>
      <c r="K21" s="46">
        <v>579975</v>
      </c>
      <c r="L21" s="46"/>
      <c r="M21" s="46"/>
      <c r="N21" s="46"/>
      <c r="O21" s="46"/>
      <c r="P21" s="46"/>
      <c r="Q21" s="46"/>
      <c r="R21" s="46"/>
      <c r="S21" s="46"/>
      <c r="T21" s="46"/>
      <c r="U21" s="46"/>
      <c r="V21" s="46"/>
      <c r="W21" s="46"/>
    </row>
    <row r="22" spans="1:23" ht="21.75" customHeight="1">
      <c r="A22" s="38" t="s">
        <v>323</v>
      </c>
      <c r="B22" s="38" t="s">
        <v>328</v>
      </c>
      <c r="C22" s="38" t="s">
        <v>329</v>
      </c>
      <c r="D22" s="38" t="s">
        <v>70</v>
      </c>
      <c r="E22" s="38" t="s">
        <v>132</v>
      </c>
      <c r="F22" s="38" t="s">
        <v>133</v>
      </c>
      <c r="G22" s="38" t="s">
        <v>306</v>
      </c>
      <c r="H22" s="38" t="s">
        <v>307</v>
      </c>
      <c r="I22" s="46">
        <v>217500</v>
      </c>
      <c r="J22" s="46">
        <v>217500</v>
      </c>
      <c r="K22" s="46">
        <v>217500</v>
      </c>
      <c r="L22" s="46"/>
      <c r="M22" s="46"/>
      <c r="N22" s="46"/>
      <c r="O22" s="46"/>
      <c r="P22" s="46"/>
      <c r="Q22" s="46"/>
      <c r="R22" s="46"/>
      <c r="S22" s="46"/>
      <c r="T22" s="46"/>
      <c r="U22" s="46"/>
      <c r="V22" s="46"/>
      <c r="W22" s="46"/>
    </row>
    <row r="23" spans="1:23" ht="39.75" customHeight="1">
      <c r="A23" s="38" t="s">
        <v>323</v>
      </c>
      <c r="B23" s="38" t="s">
        <v>330</v>
      </c>
      <c r="C23" s="38" t="s">
        <v>331</v>
      </c>
      <c r="D23" s="38" t="s">
        <v>70</v>
      </c>
      <c r="E23" s="38" t="s">
        <v>146</v>
      </c>
      <c r="F23" s="38" t="s">
        <v>147</v>
      </c>
      <c r="G23" s="38" t="s">
        <v>306</v>
      </c>
      <c r="H23" s="38" t="s">
        <v>307</v>
      </c>
      <c r="I23" s="46">
        <v>2000000</v>
      </c>
      <c r="J23" s="46">
        <v>2000000</v>
      </c>
      <c r="K23" s="46">
        <v>2000000</v>
      </c>
      <c r="L23" s="46"/>
      <c r="M23" s="46"/>
      <c r="N23" s="46"/>
      <c r="O23" s="46"/>
      <c r="P23" s="46"/>
      <c r="Q23" s="46"/>
      <c r="R23" s="46"/>
      <c r="S23" s="46"/>
      <c r="T23" s="46"/>
      <c r="U23" s="46"/>
      <c r="V23" s="46"/>
      <c r="W23" s="46"/>
    </row>
    <row r="24" spans="1:23" ht="42.75" customHeight="1">
      <c r="A24" s="38" t="s">
        <v>323</v>
      </c>
      <c r="B24" s="38" t="s">
        <v>330</v>
      </c>
      <c r="C24" s="38" t="s">
        <v>331</v>
      </c>
      <c r="D24" s="38" t="s">
        <v>70</v>
      </c>
      <c r="E24" s="38" t="s">
        <v>146</v>
      </c>
      <c r="F24" s="38" t="s">
        <v>147</v>
      </c>
      <c r="G24" s="38" t="s">
        <v>306</v>
      </c>
      <c r="H24" s="38" t="s">
        <v>307</v>
      </c>
      <c r="I24" s="46">
        <v>200000</v>
      </c>
      <c r="J24" s="46">
        <v>200000</v>
      </c>
      <c r="K24" s="46">
        <v>200000</v>
      </c>
      <c r="L24" s="46"/>
      <c r="M24" s="46"/>
      <c r="N24" s="46"/>
      <c r="O24" s="46"/>
      <c r="P24" s="46"/>
      <c r="Q24" s="46"/>
      <c r="R24" s="46"/>
      <c r="S24" s="46"/>
      <c r="T24" s="46"/>
      <c r="U24" s="46"/>
      <c r="V24" s="46"/>
      <c r="W24" s="46"/>
    </row>
    <row r="25" spans="1:23" ht="21.75" customHeight="1">
      <c r="A25" s="38" t="s">
        <v>323</v>
      </c>
      <c r="B25" s="38" t="s">
        <v>332</v>
      </c>
      <c r="C25" s="38" t="s">
        <v>333</v>
      </c>
      <c r="D25" s="38" t="s">
        <v>70</v>
      </c>
      <c r="E25" s="38" t="s">
        <v>128</v>
      </c>
      <c r="F25" s="38" t="s">
        <v>129</v>
      </c>
      <c r="G25" s="38" t="s">
        <v>306</v>
      </c>
      <c r="H25" s="38" t="s">
        <v>307</v>
      </c>
      <c r="I25" s="46">
        <v>500000</v>
      </c>
      <c r="J25" s="46">
        <v>500000</v>
      </c>
      <c r="K25" s="46">
        <v>500000</v>
      </c>
      <c r="L25" s="46"/>
      <c r="M25" s="46"/>
      <c r="N25" s="46"/>
      <c r="O25" s="46"/>
      <c r="P25" s="46"/>
      <c r="Q25" s="46"/>
      <c r="R25" s="46"/>
      <c r="S25" s="46"/>
      <c r="T25" s="46"/>
      <c r="U25" s="46"/>
      <c r="V25" s="46"/>
      <c r="W25" s="46"/>
    </row>
    <row r="26" spans="1:23" ht="21.75" customHeight="1">
      <c r="A26" s="38" t="s">
        <v>323</v>
      </c>
      <c r="B26" s="38" t="s">
        <v>332</v>
      </c>
      <c r="C26" s="38" t="s">
        <v>333</v>
      </c>
      <c r="D26" s="38" t="s">
        <v>70</v>
      </c>
      <c r="E26" s="38" t="s">
        <v>134</v>
      </c>
      <c r="F26" s="38" t="s">
        <v>135</v>
      </c>
      <c r="G26" s="38" t="s">
        <v>306</v>
      </c>
      <c r="H26" s="38" t="s">
        <v>307</v>
      </c>
      <c r="I26" s="46">
        <v>1640000</v>
      </c>
      <c r="J26" s="46">
        <v>1640000</v>
      </c>
      <c r="K26" s="46">
        <v>1640000</v>
      </c>
      <c r="L26" s="46"/>
      <c r="M26" s="46"/>
      <c r="N26" s="46"/>
      <c r="O26" s="46"/>
      <c r="P26" s="46"/>
      <c r="Q26" s="46"/>
      <c r="R26" s="46"/>
      <c r="S26" s="46"/>
      <c r="T26" s="46"/>
      <c r="U26" s="46"/>
      <c r="V26" s="46"/>
      <c r="W26" s="46"/>
    </row>
    <row r="27" spans="1:23" ht="21.75" customHeight="1">
      <c r="A27" s="38" t="s">
        <v>323</v>
      </c>
      <c r="B27" s="38" t="s">
        <v>332</v>
      </c>
      <c r="C27" s="38" t="s">
        <v>333</v>
      </c>
      <c r="D27" s="38" t="s">
        <v>70</v>
      </c>
      <c r="E27" s="38" t="s">
        <v>136</v>
      </c>
      <c r="F27" s="38" t="s">
        <v>137</v>
      </c>
      <c r="G27" s="38" t="s">
        <v>306</v>
      </c>
      <c r="H27" s="38" t="s">
        <v>307</v>
      </c>
      <c r="I27" s="46">
        <v>3050000</v>
      </c>
      <c r="J27" s="46">
        <v>3050000</v>
      </c>
      <c r="K27" s="46">
        <v>3050000</v>
      </c>
      <c r="L27" s="46"/>
      <c r="M27" s="46"/>
      <c r="N27" s="46"/>
      <c r="O27" s="46"/>
      <c r="P27" s="46"/>
      <c r="Q27" s="46"/>
      <c r="R27" s="46"/>
      <c r="S27" s="46"/>
      <c r="T27" s="46"/>
      <c r="U27" s="46"/>
      <c r="V27" s="46"/>
      <c r="W27" s="46"/>
    </row>
    <row r="28" spans="1:23" ht="54.75" customHeight="1">
      <c r="A28" s="38" t="s">
        <v>323</v>
      </c>
      <c r="B28" s="38" t="s">
        <v>334</v>
      </c>
      <c r="C28" s="38" t="s">
        <v>335</v>
      </c>
      <c r="D28" s="38" t="s">
        <v>70</v>
      </c>
      <c r="E28" s="38" t="s">
        <v>142</v>
      </c>
      <c r="F28" s="38" t="s">
        <v>143</v>
      </c>
      <c r="G28" s="38" t="s">
        <v>306</v>
      </c>
      <c r="H28" s="38" t="s">
        <v>307</v>
      </c>
      <c r="I28" s="46">
        <v>320000</v>
      </c>
      <c r="J28" s="46">
        <v>320000</v>
      </c>
      <c r="K28" s="46">
        <v>320000</v>
      </c>
      <c r="L28" s="46"/>
      <c r="M28" s="46"/>
      <c r="N28" s="46"/>
      <c r="O28" s="46"/>
      <c r="P28" s="46"/>
      <c r="Q28" s="46"/>
      <c r="R28" s="46"/>
      <c r="S28" s="46"/>
      <c r="T28" s="46"/>
      <c r="U28" s="46"/>
      <c r="V28" s="46"/>
      <c r="W28" s="46"/>
    </row>
    <row r="29" spans="1:23" ht="48.75" customHeight="1">
      <c r="A29" s="38" t="s">
        <v>323</v>
      </c>
      <c r="B29" s="38" t="s">
        <v>336</v>
      </c>
      <c r="C29" s="38" t="s">
        <v>337</v>
      </c>
      <c r="D29" s="38" t="s">
        <v>70</v>
      </c>
      <c r="E29" s="38" t="s">
        <v>142</v>
      </c>
      <c r="F29" s="38" t="s">
        <v>143</v>
      </c>
      <c r="G29" s="38" t="s">
        <v>306</v>
      </c>
      <c r="H29" s="38" t="s">
        <v>307</v>
      </c>
      <c r="I29" s="46">
        <v>10000</v>
      </c>
      <c r="J29" s="46">
        <v>10000</v>
      </c>
      <c r="K29" s="46">
        <v>10000</v>
      </c>
      <c r="L29" s="46"/>
      <c r="M29" s="46"/>
      <c r="N29" s="46"/>
      <c r="O29" s="46"/>
      <c r="P29" s="46"/>
      <c r="Q29" s="46"/>
      <c r="R29" s="46"/>
      <c r="S29" s="46"/>
      <c r="T29" s="46"/>
      <c r="U29" s="46"/>
      <c r="V29" s="46"/>
      <c r="W29" s="46"/>
    </row>
    <row r="30" spans="1:23" ht="18.75" customHeight="1">
      <c r="A30" s="162" t="s">
        <v>192</v>
      </c>
      <c r="B30" s="163"/>
      <c r="C30" s="163"/>
      <c r="D30" s="163"/>
      <c r="E30" s="163"/>
      <c r="F30" s="163"/>
      <c r="G30" s="163"/>
      <c r="H30" s="124"/>
      <c r="I30" s="46">
        <v>11540000</v>
      </c>
      <c r="J30" s="46">
        <v>11540000</v>
      </c>
      <c r="K30" s="46">
        <v>11540000</v>
      </c>
      <c r="L30" s="46"/>
      <c r="M30" s="46"/>
      <c r="N30" s="46"/>
      <c r="O30" s="46"/>
      <c r="P30" s="46"/>
      <c r="Q30" s="46"/>
      <c r="R30" s="46"/>
      <c r="S30" s="46"/>
      <c r="T30" s="46"/>
      <c r="U30" s="46"/>
      <c r="V30" s="46"/>
      <c r="W30" s="46"/>
    </row>
  </sheetData>
  <mergeCells count="28">
    <mergeCell ref="V6:V8"/>
    <mergeCell ref="W6:W8"/>
    <mergeCell ref="J6:K7"/>
    <mergeCell ref="A30:H30"/>
    <mergeCell ref="A5:A8"/>
    <mergeCell ref="B5:B8"/>
    <mergeCell ref="C5:C8"/>
    <mergeCell ref="D5:D8"/>
    <mergeCell ref="E5:E8"/>
    <mergeCell ref="F5:F8"/>
    <mergeCell ref="G5:G8"/>
    <mergeCell ref="H5:H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s>
  <phoneticPr fontId="19" type="noConversion"/>
  <printOptions horizontalCentered="1"/>
  <pageMargins left="0.37" right="0.37" top="0.56000000000000005" bottom="0.56000000000000005" header="0.48" footer="0.48"/>
  <pageSetup paperSize="9" scale="56" orientation="landscape"/>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162"/>
  <sheetViews>
    <sheetView showZeros="0" workbookViewId="0">
      <pane ySplit="1" topLeftCell="A2" activePane="bottomLeft" state="frozen"/>
      <selection pane="bottomLeft" activeCell="G141" sqref="G141"/>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8" customHeight="1">
      <c r="J2" s="3" t="s">
        <v>338</v>
      </c>
    </row>
    <row r="3" spans="1:10" ht="39.75" customHeight="1">
      <c r="A3" s="180" t="str">
        <f>"2025"&amp;"年部门项目支出绩效目标表"</f>
        <v>2025年部门项目支出绩效目标表</v>
      </c>
      <c r="B3" s="153"/>
      <c r="C3" s="153"/>
      <c r="D3" s="153"/>
      <c r="E3" s="153"/>
      <c r="F3" s="152"/>
      <c r="G3" s="153"/>
      <c r="H3" s="152"/>
      <c r="I3" s="152"/>
      <c r="J3" s="153"/>
    </row>
    <row r="4" spans="1:10" ht="17.25" customHeight="1">
      <c r="A4" s="154" t="str">
        <f>"单位名称："&amp;"昆明市五华区农业农村局"</f>
        <v>单位名称：昆明市五华区农业农村局</v>
      </c>
      <c r="B4" s="95"/>
      <c r="C4" s="95"/>
      <c r="D4" s="95"/>
      <c r="E4" s="95"/>
      <c r="F4" s="95"/>
      <c r="G4" s="95"/>
      <c r="H4" s="95"/>
    </row>
    <row r="5" spans="1:10" ht="44.25" customHeight="1">
      <c r="A5" s="35" t="s">
        <v>204</v>
      </c>
      <c r="B5" s="35" t="s">
        <v>339</v>
      </c>
      <c r="C5" s="35" t="s">
        <v>340</v>
      </c>
      <c r="D5" s="35" t="s">
        <v>341</v>
      </c>
      <c r="E5" s="35" t="s">
        <v>342</v>
      </c>
      <c r="F5" s="36" t="s">
        <v>343</v>
      </c>
      <c r="G5" s="35" t="s">
        <v>344</v>
      </c>
      <c r="H5" s="36" t="s">
        <v>345</v>
      </c>
      <c r="I5" s="36" t="s">
        <v>346</v>
      </c>
      <c r="J5" s="35" t="s">
        <v>347</v>
      </c>
    </row>
    <row r="6" spans="1:10" ht="18.75" customHeight="1">
      <c r="A6" s="71">
        <v>1</v>
      </c>
      <c r="B6" s="71">
        <v>2</v>
      </c>
      <c r="C6" s="71">
        <v>3</v>
      </c>
      <c r="D6" s="71">
        <v>4</v>
      </c>
      <c r="E6" s="71">
        <v>5</v>
      </c>
      <c r="F6" s="19">
        <v>6</v>
      </c>
      <c r="G6" s="71">
        <v>7</v>
      </c>
      <c r="H6" s="19">
        <v>8</v>
      </c>
      <c r="I6" s="19">
        <v>9</v>
      </c>
      <c r="J6" s="71">
        <v>10</v>
      </c>
    </row>
    <row r="7" spans="1:10" ht="42" customHeight="1">
      <c r="A7" s="15" t="s">
        <v>70</v>
      </c>
      <c r="B7" s="38"/>
      <c r="C7" s="38"/>
      <c r="D7" s="38"/>
      <c r="E7" s="27"/>
      <c r="F7" s="39"/>
      <c r="G7" s="27"/>
      <c r="H7" s="39"/>
      <c r="I7" s="39"/>
      <c r="J7" s="27"/>
    </row>
    <row r="8" spans="1:10" ht="42" customHeight="1">
      <c r="A8" s="72" t="s">
        <v>70</v>
      </c>
      <c r="B8" s="12"/>
      <c r="C8" s="12"/>
      <c r="D8" s="12"/>
      <c r="E8" s="15"/>
      <c r="F8" s="12"/>
      <c r="G8" s="15"/>
      <c r="H8" s="12"/>
      <c r="I8" s="12"/>
      <c r="J8" s="15"/>
    </row>
    <row r="9" spans="1:10" ht="42" customHeight="1">
      <c r="A9" s="181" t="s">
        <v>322</v>
      </c>
      <c r="B9" s="182" t="s">
        <v>348</v>
      </c>
      <c r="C9" s="12" t="s">
        <v>349</v>
      </c>
      <c r="D9" s="12" t="s">
        <v>350</v>
      </c>
      <c r="E9" s="15" t="s">
        <v>351</v>
      </c>
      <c r="F9" s="12" t="s">
        <v>352</v>
      </c>
      <c r="G9" s="15" t="s">
        <v>84</v>
      </c>
      <c r="H9" s="12" t="s">
        <v>353</v>
      </c>
      <c r="I9" s="12" t="s">
        <v>354</v>
      </c>
      <c r="J9" s="15" t="s">
        <v>355</v>
      </c>
    </row>
    <row r="10" spans="1:10" ht="42" customHeight="1">
      <c r="A10" s="181" t="s">
        <v>322</v>
      </c>
      <c r="B10" s="182" t="s">
        <v>348</v>
      </c>
      <c r="C10" s="12" t="s">
        <v>349</v>
      </c>
      <c r="D10" s="12" t="s">
        <v>356</v>
      </c>
      <c r="E10" s="15" t="s">
        <v>357</v>
      </c>
      <c r="F10" s="12" t="s">
        <v>358</v>
      </c>
      <c r="G10" s="15" t="s">
        <v>359</v>
      </c>
      <c r="H10" s="12" t="s">
        <v>360</v>
      </c>
      <c r="I10" s="12" t="s">
        <v>354</v>
      </c>
      <c r="J10" s="15" t="s">
        <v>361</v>
      </c>
    </row>
    <row r="11" spans="1:10" ht="42" customHeight="1">
      <c r="A11" s="181" t="s">
        <v>322</v>
      </c>
      <c r="B11" s="182" t="s">
        <v>348</v>
      </c>
      <c r="C11" s="12" t="s">
        <v>349</v>
      </c>
      <c r="D11" s="12" t="s">
        <v>362</v>
      </c>
      <c r="E11" s="15" t="s">
        <v>363</v>
      </c>
      <c r="F11" s="12" t="s">
        <v>358</v>
      </c>
      <c r="G11" s="15" t="s">
        <v>364</v>
      </c>
      <c r="H11" s="12" t="s">
        <v>365</v>
      </c>
      <c r="I11" s="12" t="s">
        <v>366</v>
      </c>
      <c r="J11" s="15" t="s">
        <v>367</v>
      </c>
    </row>
    <row r="12" spans="1:10" ht="42" customHeight="1">
      <c r="A12" s="181" t="s">
        <v>322</v>
      </c>
      <c r="B12" s="182" t="s">
        <v>348</v>
      </c>
      <c r="C12" s="12" t="s">
        <v>349</v>
      </c>
      <c r="D12" s="12" t="s">
        <v>368</v>
      </c>
      <c r="E12" s="15" t="s">
        <v>369</v>
      </c>
      <c r="F12" s="12" t="s">
        <v>370</v>
      </c>
      <c r="G12" s="15" t="s">
        <v>371</v>
      </c>
      <c r="H12" s="12" t="s">
        <v>372</v>
      </c>
      <c r="I12" s="12" t="s">
        <v>354</v>
      </c>
      <c r="J12" s="15" t="s">
        <v>373</v>
      </c>
    </row>
    <row r="13" spans="1:10" ht="42" customHeight="1">
      <c r="A13" s="181" t="s">
        <v>322</v>
      </c>
      <c r="B13" s="182" t="s">
        <v>348</v>
      </c>
      <c r="C13" s="12" t="s">
        <v>374</v>
      </c>
      <c r="D13" s="12" t="s">
        <v>375</v>
      </c>
      <c r="E13" s="15" t="s">
        <v>376</v>
      </c>
      <c r="F13" s="12" t="s">
        <v>358</v>
      </c>
      <c r="G13" s="15" t="s">
        <v>377</v>
      </c>
      <c r="H13" s="12" t="s">
        <v>365</v>
      </c>
      <c r="I13" s="12" t="s">
        <v>366</v>
      </c>
      <c r="J13" s="15" t="s">
        <v>378</v>
      </c>
    </row>
    <row r="14" spans="1:10" ht="42" customHeight="1">
      <c r="A14" s="181" t="s">
        <v>322</v>
      </c>
      <c r="B14" s="182" t="s">
        <v>348</v>
      </c>
      <c r="C14" s="12" t="s">
        <v>374</v>
      </c>
      <c r="D14" s="12" t="s">
        <v>375</v>
      </c>
      <c r="E14" s="15" t="s">
        <v>379</v>
      </c>
      <c r="F14" s="12" t="s">
        <v>358</v>
      </c>
      <c r="G14" s="15" t="s">
        <v>380</v>
      </c>
      <c r="H14" s="12" t="s">
        <v>365</v>
      </c>
      <c r="I14" s="12" t="s">
        <v>366</v>
      </c>
      <c r="J14" s="15" t="s">
        <v>381</v>
      </c>
    </row>
    <row r="15" spans="1:10" ht="42" customHeight="1">
      <c r="A15" s="181" t="s">
        <v>322</v>
      </c>
      <c r="B15" s="182" t="s">
        <v>348</v>
      </c>
      <c r="C15" s="12" t="s">
        <v>374</v>
      </c>
      <c r="D15" s="12" t="s">
        <v>382</v>
      </c>
      <c r="E15" s="15" t="s">
        <v>383</v>
      </c>
      <c r="F15" s="12" t="s">
        <v>358</v>
      </c>
      <c r="G15" s="15" t="s">
        <v>384</v>
      </c>
      <c r="H15" s="12" t="s">
        <v>365</v>
      </c>
      <c r="I15" s="12" t="s">
        <v>366</v>
      </c>
      <c r="J15" s="15" t="s">
        <v>385</v>
      </c>
    </row>
    <row r="16" spans="1:10" ht="42" customHeight="1">
      <c r="A16" s="181" t="s">
        <v>322</v>
      </c>
      <c r="B16" s="182" t="s">
        <v>348</v>
      </c>
      <c r="C16" s="12" t="s">
        <v>386</v>
      </c>
      <c r="D16" s="12" t="s">
        <v>387</v>
      </c>
      <c r="E16" s="15" t="s">
        <v>388</v>
      </c>
      <c r="F16" s="12" t="s">
        <v>352</v>
      </c>
      <c r="G16" s="15" t="s">
        <v>389</v>
      </c>
      <c r="H16" s="12" t="s">
        <v>360</v>
      </c>
      <c r="I16" s="12" t="s">
        <v>366</v>
      </c>
      <c r="J16" s="15" t="s">
        <v>390</v>
      </c>
    </row>
    <row r="17" spans="1:10" ht="42" customHeight="1">
      <c r="A17" s="181" t="s">
        <v>325</v>
      </c>
      <c r="B17" s="182" t="s">
        <v>391</v>
      </c>
      <c r="C17" s="12" t="s">
        <v>349</v>
      </c>
      <c r="D17" s="12" t="s">
        <v>350</v>
      </c>
      <c r="E17" s="15" t="s">
        <v>392</v>
      </c>
      <c r="F17" s="12" t="s">
        <v>358</v>
      </c>
      <c r="G17" s="15" t="s">
        <v>393</v>
      </c>
      <c r="H17" s="12" t="s">
        <v>394</v>
      </c>
      <c r="I17" s="12" t="s">
        <v>354</v>
      </c>
      <c r="J17" s="15" t="s">
        <v>395</v>
      </c>
    </row>
    <row r="18" spans="1:10" ht="42" customHeight="1">
      <c r="A18" s="181" t="s">
        <v>325</v>
      </c>
      <c r="B18" s="182" t="s">
        <v>391</v>
      </c>
      <c r="C18" s="12" t="s">
        <v>349</v>
      </c>
      <c r="D18" s="12" t="s">
        <v>350</v>
      </c>
      <c r="E18" s="15" t="s">
        <v>396</v>
      </c>
      <c r="F18" s="12" t="s">
        <v>352</v>
      </c>
      <c r="G18" s="15" t="s">
        <v>88</v>
      </c>
      <c r="H18" s="12" t="s">
        <v>397</v>
      </c>
      <c r="I18" s="12" t="s">
        <v>354</v>
      </c>
      <c r="J18" s="15" t="s">
        <v>398</v>
      </c>
    </row>
    <row r="19" spans="1:10" ht="42" customHeight="1">
      <c r="A19" s="181" t="s">
        <v>325</v>
      </c>
      <c r="B19" s="182" t="s">
        <v>391</v>
      </c>
      <c r="C19" s="12" t="s">
        <v>349</v>
      </c>
      <c r="D19" s="12" t="s">
        <v>356</v>
      </c>
      <c r="E19" s="15" t="s">
        <v>399</v>
      </c>
      <c r="F19" s="12" t="s">
        <v>352</v>
      </c>
      <c r="G19" s="15" t="s">
        <v>389</v>
      </c>
      <c r="H19" s="12" t="s">
        <v>360</v>
      </c>
      <c r="I19" s="12" t="s">
        <v>354</v>
      </c>
      <c r="J19" s="15" t="s">
        <v>400</v>
      </c>
    </row>
    <row r="20" spans="1:10" ht="42" customHeight="1">
      <c r="A20" s="181" t="s">
        <v>325</v>
      </c>
      <c r="B20" s="182" t="s">
        <v>391</v>
      </c>
      <c r="C20" s="12" t="s">
        <v>349</v>
      </c>
      <c r="D20" s="12" t="s">
        <v>362</v>
      </c>
      <c r="E20" s="15" t="s">
        <v>363</v>
      </c>
      <c r="F20" s="12" t="s">
        <v>358</v>
      </c>
      <c r="G20" s="15" t="s">
        <v>364</v>
      </c>
      <c r="H20" s="12" t="s">
        <v>365</v>
      </c>
      <c r="I20" s="12" t="s">
        <v>366</v>
      </c>
      <c r="J20" s="15" t="s">
        <v>401</v>
      </c>
    </row>
    <row r="21" spans="1:10" ht="42" customHeight="1">
      <c r="A21" s="181" t="s">
        <v>325</v>
      </c>
      <c r="B21" s="182" t="s">
        <v>391</v>
      </c>
      <c r="C21" s="12" t="s">
        <v>349</v>
      </c>
      <c r="D21" s="12" t="s">
        <v>368</v>
      </c>
      <c r="E21" s="15" t="s">
        <v>369</v>
      </c>
      <c r="F21" s="12" t="s">
        <v>370</v>
      </c>
      <c r="G21" s="15" t="s">
        <v>402</v>
      </c>
      <c r="H21" s="12" t="s">
        <v>372</v>
      </c>
      <c r="I21" s="12" t="s">
        <v>354</v>
      </c>
      <c r="J21" s="15" t="s">
        <v>403</v>
      </c>
    </row>
    <row r="22" spans="1:10" ht="62.25" customHeight="1">
      <c r="A22" s="181" t="s">
        <v>325</v>
      </c>
      <c r="B22" s="182" t="s">
        <v>391</v>
      </c>
      <c r="C22" s="12" t="s">
        <v>374</v>
      </c>
      <c r="D22" s="12" t="s">
        <v>375</v>
      </c>
      <c r="E22" s="15" t="s">
        <v>404</v>
      </c>
      <c r="F22" s="12" t="s">
        <v>358</v>
      </c>
      <c r="G22" s="15" t="s">
        <v>405</v>
      </c>
      <c r="H22" s="12" t="s">
        <v>365</v>
      </c>
      <c r="I22" s="12" t="s">
        <v>366</v>
      </c>
      <c r="J22" s="15" t="s">
        <v>406</v>
      </c>
    </row>
    <row r="23" spans="1:10" ht="42" customHeight="1">
      <c r="A23" s="181" t="s">
        <v>325</v>
      </c>
      <c r="B23" s="182" t="s">
        <v>391</v>
      </c>
      <c r="C23" s="12" t="s">
        <v>374</v>
      </c>
      <c r="D23" s="12" t="s">
        <v>382</v>
      </c>
      <c r="E23" s="15" t="s">
        <v>407</v>
      </c>
      <c r="F23" s="12" t="s">
        <v>358</v>
      </c>
      <c r="G23" s="15" t="s">
        <v>408</v>
      </c>
      <c r="H23" s="12" t="s">
        <v>409</v>
      </c>
      <c r="I23" s="12" t="s">
        <v>366</v>
      </c>
      <c r="J23" s="15" t="s">
        <v>407</v>
      </c>
    </row>
    <row r="24" spans="1:10" ht="42" customHeight="1">
      <c r="A24" s="181" t="s">
        <v>325</v>
      </c>
      <c r="B24" s="182" t="s">
        <v>391</v>
      </c>
      <c r="C24" s="12" t="s">
        <v>386</v>
      </c>
      <c r="D24" s="12" t="s">
        <v>387</v>
      </c>
      <c r="E24" s="15" t="s">
        <v>410</v>
      </c>
      <c r="F24" s="12" t="s">
        <v>352</v>
      </c>
      <c r="G24" s="15" t="s">
        <v>389</v>
      </c>
      <c r="H24" s="12" t="s">
        <v>360</v>
      </c>
      <c r="I24" s="12" t="s">
        <v>366</v>
      </c>
      <c r="J24" s="15" t="s">
        <v>390</v>
      </c>
    </row>
    <row r="25" spans="1:10" ht="42" customHeight="1">
      <c r="A25" s="181" t="s">
        <v>337</v>
      </c>
      <c r="B25" s="182" t="s">
        <v>411</v>
      </c>
      <c r="C25" s="12" t="s">
        <v>349</v>
      </c>
      <c r="D25" s="12" t="s">
        <v>350</v>
      </c>
      <c r="E25" s="15" t="s">
        <v>412</v>
      </c>
      <c r="F25" s="12" t="s">
        <v>358</v>
      </c>
      <c r="G25" s="15">
        <v>1</v>
      </c>
      <c r="H25" s="12" t="s">
        <v>413</v>
      </c>
      <c r="I25" s="12" t="s">
        <v>354</v>
      </c>
      <c r="J25" s="15" t="s">
        <v>414</v>
      </c>
    </row>
    <row r="26" spans="1:10" ht="42" customHeight="1">
      <c r="A26" s="181" t="s">
        <v>337</v>
      </c>
      <c r="B26" s="182" t="s">
        <v>411</v>
      </c>
      <c r="C26" s="12" t="s">
        <v>349</v>
      </c>
      <c r="D26" s="12" t="s">
        <v>356</v>
      </c>
      <c r="E26" s="15" t="s">
        <v>415</v>
      </c>
      <c r="F26" s="12" t="s">
        <v>358</v>
      </c>
      <c r="G26" s="15" t="s">
        <v>359</v>
      </c>
      <c r="H26" s="12" t="s">
        <v>360</v>
      </c>
      <c r="I26" s="12" t="s">
        <v>354</v>
      </c>
      <c r="J26" s="15" t="s">
        <v>416</v>
      </c>
    </row>
    <row r="27" spans="1:10" ht="42" customHeight="1">
      <c r="A27" s="181" t="s">
        <v>337</v>
      </c>
      <c r="B27" s="182" t="s">
        <v>411</v>
      </c>
      <c r="C27" s="12" t="s">
        <v>349</v>
      </c>
      <c r="D27" s="12" t="s">
        <v>356</v>
      </c>
      <c r="E27" s="15" t="s">
        <v>417</v>
      </c>
      <c r="F27" s="12" t="s">
        <v>352</v>
      </c>
      <c r="G27" s="15" t="s">
        <v>389</v>
      </c>
      <c r="H27" s="12" t="s">
        <v>360</v>
      </c>
      <c r="I27" s="12" t="s">
        <v>354</v>
      </c>
      <c r="J27" s="15" t="s">
        <v>418</v>
      </c>
    </row>
    <row r="28" spans="1:10" ht="42" customHeight="1">
      <c r="A28" s="181" t="s">
        <v>337</v>
      </c>
      <c r="B28" s="182" t="s">
        <v>411</v>
      </c>
      <c r="C28" s="12" t="s">
        <v>349</v>
      </c>
      <c r="D28" s="12" t="s">
        <v>362</v>
      </c>
      <c r="E28" s="15" t="s">
        <v>419</v>
      </c>
      <c r="F28" s="12" t="s">
        <v>352</v>
      </c>
      <c r="G28" s="15" t="s">
        <v>389</v>
      </c>
      <c r="H28" s="12" t="s">
        <v>360</v>
      </c>
      <c r="I28" s="12" t="s">
        <v>354</v>
      </c>
      <c r="J28" s="15" t="s">
        <v>420</v>
      </c>
    </row>
    <row r="29" spans="1:10" ht="42" customHeight="1">
      <c r="A29" s="181" t="s">
        <v>337</v>
      </c>
      <c r="B29" s="182" t="s">
        <v>411</v>
      </c>
      <c r="C29" s="12" t="s">
        <v>349</v>
      </c>
      <c r="D29" s="12" t="s">
        <v>368</v>
      </c>
      <c r="E29" s="15" t="s">
        <v>369</v>
      </c>
      <c r="F29" s="12" t="s">
        <v>370</v>
      </c>
      <c r="G29" s="15" t="s">
        <v>421</v>
      </c>
      <c r="H29" s="12" t="s">
        <v>372</v>
      </c>
      <c r="I29" s="12" t="s">
        <v>354</v>
      </c>
      <c r="J29" s="15" t="s">
        <v>422</v>
      </c>
    </row>
    <row r="30" spans="1:10" ht="42" customHeight="1">
      <c r="A30" s="181" t="s">
        <v>337</v>
      </c>
      <c r="B30" s="182" t="s">
        <v>411</v>
      </c>
      <c r="C30" s="12" t="s">
        <v>374</v>
      </c>
      <c r="D30" s="12" t="s">
        <v>375</v>
      </c>
      <c r="E30" s="15" t="s">
        <v>423</v>
      </c>
      <c r="F30" s="12" t="s">
        <v>358</v>
      </c>
      <c r="G30" s="15" t="s">
        <v>424</v>
      </c>
      <c r="H30" s="12" t="s">
        <v>425</v>
      </c>
      <c r="I30" s="12" t="s">
        <v>366</v>
      </c>
      <c r="J30" s="15" t="s">
        <v>426</v>
      </c>
    </row>
    <row r="31" spans="1:10" ht="42" customHeight="1">
      <c r="A31" s="181" t="s">
        <v>337</v>
      </c>
      <c r="B31" s="182" t="s">
        <v>411</v>
      </c>
      <c r="C31" s="12" t="s">
        <v>374</v>
      </c>
      <c r="D31" s="12" t="s">
        <v>375</v>
      </c>
      <c r="E31" s="15" t="s">
        <v>427</v>
      </c>
      <c r="F31" s="12" t="s">
        <v>358</v>
      </c>
      <c r="G31" s="15" t="s">
        <v>428</v>
      </c>
      <c r="H31" s="12" t="s">
        <v>365</v>
      </c>
      <c r="I31" s="12" t="s">
        <v>366</v>
      </c>
      <c r="J31" s="15" t="s">
        <v>429</v>
      </c>
    </row>
    <row r="32" spans="1:10" ht="42" customHeight="1">
      <c r="A32" s="181" t="s">
        <v>337</v>
      </c>
      <c r="B32" s="182" t="s">
        <v>411</v>
      </c>
      <c r="C32" s="12" t="s">
        <v>386</v>
      </c>
      <c r="D32" s="12" t="s">
        <v>387</v>
      </c>
      <c r="E32" s="15" t="s">
        <v>387</v>
      </c>
      <c r="F32" s="12" t="s">
        <v>352</v>
      </c>
      <c r="G32" s="15" t="s">
        <v>430</v>
      </c>
      <c r="H32" s="12" t="s">
        <v>360</v>
      </c>
      <c r="I32" s="12" t="s">
        <v>354</v>
      </c>
      <c r="J32" s="15" t="s">
        <v>431</v>
      </c>
    </row>
    <row r="33" spans="1:10" ht="42" customHeight="1">
      <c r="A33" s="181" t="s">
        <v>300</v>
      </c>
      <c r="B33" s="182" t="s">
        <v>432</v>
      </c>
      <c r="C33" s="12" t="s">
        <v>349</v>
      </c>
      <c r="D33" s="12" t="s">
        <v>350</v>
      </c>
      <c r="E33" s="15" t="s">
        <v>433</v>
      </c>
      <c r="F33" s="12" t="s">
        <v>358</v>
      </c>
      <c r="G33" s="15" t="s">
        <v>434</v>
      </c>
      <c r="H33" s="12" t="s">
        <v>435</v>
      </c>
      <c r="I33" s="12" t="s">
        <v>354</v>
      </c>
      <c r="J33" s="15" t="s">
        <v>436</v>
      </c>
    </row>
    <row r="34" spans="1:10" ht="42" customHeight="1">
      <c r="A34" s="181" t="s">
        <v>300</v>
      </c>
      <c r="B34" s="182" t="s">
        <v>432</v>
      </c>
      <c r="C34" s="12" t="s">
        <v>349</v>
      </c>
      <c r="D34" s="12" t="s">
        <v>362</v>
      </c>
      <c r="E34" s="15" t="s">
        <v>437</v>
      </c>
      <c r="F34" s="12" t="s">
        <v>358</v>
      </c>
      <c r="G34" s="15" t="s">
        <v>364</v>
      </c>
      <c r="H34" s="12" t="s">
        <v>425</v>
      </c>
      <c r="I34" s="12" t="s">
        <v>366</v>
      </c>
      <c r="J34" s="15" t="s">
        <v>438</v>
      </c>
    </row>
    <row r="35" spans="1:10" ht="42" customHeight="1">
      <c r="A35" s="181" t="s">
        <v>300</v>
      </c>
      <c r="B35" s="182" t="s">
        <v>432</v>
      </c>
      <c r="C35" s="12" t="s">
        <v>374</v>
      </c>
      <c r="D35" s="12" t="s">
        <v>375</v>
      </c>
      <c r="E35" s="15" t="s">
        <v>439</v>
      </c>
      <c r="F35" s="12" t="s">
        <v>358</v>
      </c>
      <c r="G35" s="15" t="s">
        <v>440</v>
      </c>
      <c r="H35" s="12" t="s">
        <v>425</v>
      </c>
      <c r="I35" s="12" t="s">
        <v>366</v>
      </c>
      <c r="J35" s="15" t="s">
        <v>441</v>
      </c>
    </row>
    <row r="36" spans="1:10" ht="42" customHeight="1">
      <c r="A36" s="181" t="s">
        <v>300</v>
      </c>
      <c r="B36" s="182" t="s">
        <v>432</v>
      </c>
      <c r="C36" s="12" t="s">
        <v>386</v>
      </c>
      <c r="D36" s="12" t="s">
        <v>387</v>
      </c>
      <c r="E36" s="15" t="s">
        <v>442</v>
      </c>
      <c r="F36" s="12" t="s">
        <v>352</v>
      </c>
      <c r="G36" s="15" t="s">
        <v>389</v>
      </c>
      <c r="H36" s="12" t="s">
        <v>360</v>
      </c>
      <c r="I36" s="12" t="s">
        <v>366</v>
      </c>
      <c r="J36" s="15" t="s">
        <v>442</v>
      </c>
    </row>
    <row r="37" spans="1:10" ht="42" customHeight="1">
      <c r="A37" s="181" t="s">
        <v>315</v>
      </c>
      <c r="B37" s="182" t="s">
        <v>443</v>
      </c>
      <c r="C37" s="12" t="s">
        <v>349</v>
      </c>
      <c r="D37" s="12" t="s">
        <v>350</v>
      </c>
      <c r="E37" s="15" t="s">
        <v>444</v>
      </c>
      <c r="F37" s="12" t="s">
        <v>358</v>
      </c>
      <c r="G37" s="15">
        <v>1</v>
      </c>
      <c r="H37" s="12" t="s">
        <v>397</v>
      </c>
      <c r="I37" s="12" t="s">
        <v>354</v>
      </c>
      <c r="J37" s="15" t="s">
        <v>445</v>
      </c>
    </row>
    <row r="38" spans="1:10" ht="42" customHeight="1">
      <c r="A38" s="181" t="s">
        <v>315</v>
      </c>
      <c r="B38" s="182" t="s">
        <v>443</v>
      </c>
      <c r="C38" s="12" t="s">
        <v>349</v>
      </c>
      <c r="D38" s="12" t="s">
        <v>350</v>
      </c>
      <c r="E38" s="15" t="s">
        <v>446</v>
      </c>
      <c r="F38" s="12" t="s">
        <v>352</v>
      </c>
      <c r="G38" s="15" t="s">
        <v>84</v>
      </c>
      <c r="H38" s="12" t="s">
        <v>397</v>
      </c>
      <c r="I38" s="12" t="s">
        <v>354</v>
      </c>
      <c r="J38" s="15" t="s">
        <v>447</v>
      </c>
    </row>
    <row r="39" spans="1:10" ht="42" customHeight="1">
      <c r="A39" s="181" t="s">
        <v>315</v>
      </c>
      <c r="B39" s="182" t="s">
        <v>443</v>
      </c>
      <c r="C39" s="12" t="s">
        <v>349</v>
      </c>
      <c r="D39" s="12" t="s">
        <v>350</v>
      </c>
      <c r="E39" s="15" t="s">
        <v>448</v>
      </c>
      <c r="F39" s="12" t="s">
        <v>358</v>
      </c>
      <c r="G39" s="15">
        <v>1</v>
      </c>
      <c r="H39" s="12" t="s">
        <v>397</v>
      </c>
      <c r="I39" s="12" t="s">
        <v>354</v>
      </c>
      <c r="J39" s="15" t="s">
        <v>449</v>
      </c>
    </row>
    <row r="40" spans="1:10" ht="42" customHeight="1">
      <c r="A40" s="181" t="s">
        <v>315</v>
      </c>
      <c r="B40" s="182" t="s">
        <v>443</v>
      </c>
      <c r="C40" s="12" t="s">
        <v>349</v>
      </c>
      <c r="D40" s="12" t="s">
        <v>356</v>
      </c>
      <c r="E40" s="15" t="s">
        <v>450</v>
      </c>
      <c r="F40" s="12" t="s">
        <v>352</v>
      </c>
      <c r="G40" s="15" t="s">
        <v>389</v>
      </c>
      <c r="H40" s="12" t="s">
        <v>360</v>
      </c>
      <c r="I40" s="12" t="s">
        <v>354</v>
      </c>
      <c r="J40" s="15" t="s">
        <v>451</v>
      </c>
    </row>
    <row r="41" spans="1:10" ht="42" customHeight="1">
      <c r="A41" s="181" t="s">
        <v>315</v>
      </c>
      <c r="B41" s="182" t="s">
        <v>443</v>
      </c>
      <c r="C41" s="12" t="s">
        <v>349</v>
      </c>
      <c r="D41" s="12" t="s">
        <v>356</v>
      </c>
      <c r="E41" s="15" t="s">
        <v>452</v>
      </c>
      <c r="F41" s="12" t="s">
        <v>358</v>
      </c>
      <c r="G41" s="15" t="s">
        <v>389</v>
      </c>
      <c r="H41" s="12" t="s">
        <v>360</v>
      </c>
      <c r="I41" s="12" t="s">
        <v>354</v>
      </c>
      <c r="J41" s="15" t="s">
        <v>453</v>
      </c>
    </row>
    <row r="42" spans="1:10" ht="42" customHeight="1">
      <c r="A42" s="181" t="s">
        <v>315</v>
      </c>
      <c r="B42" s="182" t="s">
        <v>443</v>
      </c>
      <c r="C42" s="12" t="s">
        <v>349</v>
      </c>
      <c r="D42" s="12" t="s">
        <v>362</v>
      </c>
      <c r="E42" s="15" t="s">
        <v>454</v>
      </c>
      <c r="F42" s="12" t="s">
        <v>358</v>
      </c>
      <c r="G42" s="15" t="s">
        <v>364</v>
      </c>
      <c r="H42" s="12" t="s">
        <v>365</v>
      </c>
      <c r="I42" s="12" t="s">
        <v>366</v>
      </c>
      <c r="J42" s="15" t="s">
        <v>455</v>
      </c>
    </row>
    <row r="43" spans="1:10" ht="42" customHeight="1">
      <c r="A43" s="181" t="s">
        <v>315</v>
      </c>
      <c r="B43" s="182" t="s">
        <v>443</v>
      </c>
      <c r="C43" s="12" t="s">
        <v>349</v>
      </c>
      <c r="D43" s="12" t="s">
        <v>368</v>
      </c>
      <c r="E43" s="15" t="s">
        <v>369</v>
      </c>
      <c r="F43" s="12" t="s">
        <v>370</v>
      </c>
      <c r="G43" s="15" t="s">
        <v>456</v>
      </c>
      <c r="H43" s="12" t="s">
        <v>372</v>
      </c>
      <c r="I43" s="12" t="s">
        <v>354</v>
      </c>
      <c r="J43" s="15" t="s">
        <v>457</v>
      </c>
    </row>
    <row r="44" spans="1:10" ht="42" customHeight="1">
      <c r="A44" s="181" t="s">
        <v>315</v>
      </c>
      <c r="B44" s="182" t="s">
        <v>443</v>
      </c>
      <c r="C44" s="12" t="s">
        <v>374</v>
      </c>
      <c r="D44" s="12" t="s">
        <v>375</v>
      </c>
      <c r="E44" s="15" t="s">
        <v>458</v>
      </c>
      <c r="F44" s="12" t="s">
        <v>358</v>
      </c>
      <c r="G44" s="15" t="s">
        <v>459</v>
      </c>
      <c r="H44" s="12" t="s">
        <v>365</v>
      </c>
      <c r="I44" s="12" t="s">
        <v>366</v>
      </c>
      <c r="J44" s="15" t="s">
        <v>460</v>
      </c>
    </row>
    <row r="45" spans="1:10" ht="42" customHeight="1">
      <c r="A45" s="181" t="s">
        <v>315</v>
      </c>
      <c r="B45" s="182" t="s">
        <v>443</v>
      </c>
      <c r="C45" s="12" t="s">
        <v>374</v>
      </c>
      <c r="D45" s="12" t="s">
        <v>375</v>
      </c>
      <c r="E45" s="15" t="s">
        <v>461</v>
      </c>
      <c r="F45" s="12" t="s">
        <v>358</v>
      </c>
      <c r="G45" s="15" t="s">
        <v>462</v>
      </c>
      <c r="H45" s="12" t="s">
        <v>365</v>
      </c>
      <c r="I45" s="12" t="s">
        <v>366</v>
      </c>
      <c r="J45" s="15" t="s">
        <v>463</v>
      </c>
    </row>
    <row r="46" spans="1:10" ht="42" customHeight="1">
      <c r="A46" s="181" t="s">
        <v>315</v>
      </c>
      <c r="B46" s="182" t="s">
        <v>443</v>
      </c>
      <c r="C46" s="12" t="s">
        <v>374</v>
      </c>
      <c r="D46" s="12" t="s">
        <v>382</v>
      </c>
      <c r="E46" s="15" t="s">
        <v>464</v>
      </c>
      <c r="F46" s="12" t="s">
        <v>358</v>
      </c>
      <c r="G46" s="15" t="s">
        <v>465</v>
      </c>
      <c r="H46" s="12" t="s">
        <v>365</v>
      </c>
      <c r="I46" s="12" t="s">
        <v>366</v>
      </c>
      <c r="J46" s="15" t="s">
        <v>466</v>
      </c>
    </row>
    <row r="47" spans="1:10" ht="42" customHeight="1">
      <c r="A47" s="181" t="s">
        <v>315</v>
      </c>
      <c r="B47" s="182" t="s">
        <v>443</v>
      </c>
      <c r="C47" s="12" t="s">
        <v>386</v>
      </c>
      <c r="D47" s="12" t="s">
        <v>387</v>
      </c>
      <c r="E47" s="15" t="s">
        <v>388</v>
      </c>
      <c r="F47" s="12" t="s">
        <v>352</v>
      </c>
      <c r="G47" s="15" t="s">
        <v>389</v>
      </c>
      <c r="H47" s="12" t="s">
        <v>360</v>
      </c>
      <c r="I47" s="12" t="s">
        <v>366</v>
      </c>
      <c r="J47" s="15" t="s">
        <v>390</v>
      </c>
    </row>
    <row r="48" spans="1:10" ht="42" customHeight="1">
      <c r="A48" s="181" t="s">
        <v>309</v>
      </c>
      <c r="B48" s="182" t="s">
        <v>467</v>
      </c>
      <c r="C48" s="12" t="s">
        <v>349</v>
      </c>
      <c r="D48" s="12" t="s">
        <v>350</v>
      </c>
      <c r="E48" s="15" t="s">
        <v>468</v>
      </c>
      <c r="F48" s="12" t="s">
        <v>358</v>
      </c>
      <c r="G48" s="15" t="s">
        <v>469</v>
      </c>
      <c r="H48" s="12" t="s">
        <v>470</v>
      </c>
      <c r="I48" s="12" t="s">
        <v>354</v>
      </c>
      <c r="J48" s="15" t="s">
        <v>471</v>
      </c>
    </row>
    <row r="49" spans="1:10" ht="42" customHeight="1">
      <c r="A49" s="181" t="s">
        <v>309</v>
      </c>
      <c r="B49" s="182" t="s">
        <v>467</v>
      </c>
      <c r="C49" s="12" t="s">
        <v>349</v>
      </c>
      <c r="D49" s="12" t="s">
        <v>350</v>
      </c>
      <c r="E49" s="15" t="s">
        <v>472</v>
      </c>
      <c r="F49" s="12" t="s">
        <v>358</v>
      </c>
      <c r="G49" s="15" t="s">
        <v>456</v>
      </c>
      <c r="H49" s="12" t="s">
        <v>470</v>
      </c>
      <c r="I49" s="12" t="s">
        <v>354</v>
      </c>
      <c r="J49" s="15" t="s">
        <v>473</v>
      </c>
    </row>
    <row r="50" spans="1:10" ht="42" customHeight="1">
      <c r="A50" s="181" t="s">
        <v>309</v>
      </c>
      <c r="B50" s="182" t="s">
        <v>467</v>
      </c>
      <c r="C50" s="12" t="s">
        <v>349</v>
      </c>
      <c r="D50" s="12" t="s">
        <v>350</v>
      </c>
      <c r="E50" s="15" t="s">
        <v>474</v>
      </c>
      <c r="F50" s="12" t="s">
        <v>358</v>
      </c>
      <c r="G50" s="15" t="s">
        <v>475</v>
      </c>
      <c r="H50" s="12" t="s">
        <v>470</v>
      </c>
      <c r="I50" s="12" t="s">
        <v>354</v>
      </c>
      <c r="J50" s="15" t="s">
        <v>476</v>
      </c>
    </row>
    <row r="51" spans="1:10" ht="42" customHeight="1">
      <c r="A51" s="181" t="s">
        <v>309</v>
      </c>
      <c r="B51" s="182" t="s">
        <v>467</v>
      </c>
      <c r="C51" s="12" t="s">
        <v>349</v>
      </c>
      <c r="D51" s="12" t="s">
        <v>350</v>
      </c>
      <c r="E51" s="15" t="s">
        <v>477</v>
      </c>
      <c r="F51" s="12" t="s">
        <v>358</v>
      </c>
      <c r="G51" s="15" t="s">
        <v>478</v>
      </c>
      <c r="H51" s="12" t="s">
        <v>470</v>
      </c>
      <c r="I51" s="12" t="s">
        <v>354</v>
      </c>
      <c r="J51" s="15" t="s">
        <v>479</v>
      </c>
    </row>
    <row r="52" spans="1:10" ht="42" customHeight="1">
      <c r="A52" s="181" t="s">
        <v>309</v>
      </c>
      <c r="B52" s="182" t="s">
        <v>467</v>
      </c>
      <c r="C52" s="12" t="s">
        <v>349</v>
      </c>
      <c r="D52" s="12" t="s">
        <v>356</v>
      </c>
      <c r="E52" s="15" t="s">
        <v>480</v>
      </c>
      <c r="F52" s="12" t="s">
        <v>358</v>
      </c>
      <c r="G52" s="15" t="s">
        <v>481</v>
      </c>
      <c r="H52" s="12" t="s">
        <v>360</v>
      </c>
      <c r="I52" s="12" t="s">
        <v>354</v>
      </c>
      <c r="J52" s="15" t="s">
        <v>482</v>
      </c>
    </row>
    <row r="53" spans="1:10" ht="42" customHeight="1">
      <c r="A53" s="181" t="s">
        <v>309</v>
      </c>
      <c r="B53" s="182" t="s">
        <v>467</v>
      </c>
      <c r="C53" s="12" t="s">
        <v>349</v>
      </c>
      <c r="D53" s="12" t="s">
        <v>356</v>
      </c>
      <c r="E53" s="15" t="s">
        <v>483</v>
      </c>
      <c r="F53" s="12" t="s">
        <v>358</v>
      </c>
      <c r="G53" s="15" t="s">
        <v>481</v>
      </c>
      <c r="H53" s="12" t="s">
        <v>360</v>
      </c>
      <c r="I53" s="12" t="s">
        <v>354</v>
      </c>
      <c r="J53" s="15" t="s">
        <v>484</v>
      </c>
    </row>
    <row r="54" spans="1:10" ht="42" customHeight="1">
      <c r="A54" s="181" t="s">
        <v>309</v>
      </c>
      <c r="B54" s="182" t="s">
        <v>467</v>
      </c>
      <c r="C54" s="12" t="s">
        <v>349</v>
      </c>
      <c r="D54" s="12" t="s">
        <v>356</v>
      </c>
      <c r="E54" s="15" t="s">
        <v>485</v>
      </c>
      <c r="F54" s="12" t="s">
        <v>358</v>
      </c>
      <c r="G54" s="15" t="s">
        <v>481</v>
      </c>
      <c r="H54" s="12" t="s">
        <v>360</v>
      </c>
      <c r="I54" s="12" t="s">
        <v>354</v>
      </c>
      <c r="J54" s="15" t="s">
        <v>486</v>
      </c>
    </row>
    <row r="55" spans="1:10" ht="42" customHeight="1">
      <c r="A55" s="181" t="s">
        <v>309</v>
      </c>
      <c r="B55" s="182" t="s">
        <v>467</v>
      </c>
      <c r="C55" s="12" t="s">
        <v>349</v>
      </c>
      <c r="D55" s="12" t="s">
        <v>356</v>
      </c>
      <c r="E55" s="15" t="s">
        <v>487</v>
      </c>
      <c r="F55" s="12" t="s">
        <v>358</v>
      </c>
      <c r="G55" s="15" t="s">
        <v>481</v>
      </c>
      <c r="H55" s="12" t="s">
        <v>360</v>
      </c>
      <c r="I55" s="12" t="s">
        <v>354</v>
      </c>
      <c r="J55" s="15" t="s">
        <v>488</v>
      </c>
    </row>
    <row r="56" spans="1:10" ht="42" customHeight="1">
      <c r="A56" s="181" t="s">
        <v>309</v>
      </c>
      <c r="B56" s="182" t="s">
        <v>467</v>
      </c>
      <c r="C56" s="12" t="s">
        <v>349</v>
      </c>
      <c r="D56" s="12" t="s">
        <v>362</v>
      </c>
      <c r="E56" s="15" t="s">
        <v>489</v>
      </c>
      <c r="F56" s="12" t="s">
        <v>358</v>
      </c>
      <c r="G56" s="15" t="s">
        <v>359</v>
      </c>
      <c r="H56" s="12" t="s">
        <v>360</v>
      </c>
      <c r="I56" s="12" t="s">
        <v>354</v>
      </c>
      <c r="J56" s="15" t="s">
        <v>490</v>
      </c>
    </row>
    <row r="57" spans="1:10" ht="42" customHeight="1">
      <c r="A57" s="181" t="s">
        <v>309</v>
      </c>
      <c r="B57" s="182" t="s">
        <v>467</v>
      </c>
      <c r="C57" s="12" t="s">
        <v>349</v>
      </c>
      <c r="D57" s="12" t="s">
        <v>362</v>
      </c>
      <c r="E57" s="15" t="s">
        <v>491</v>
      </c>
      <c r="F57" s="12" t="s">
        <v>358</v>
      </c>
      <c r="G57" s="15" t="s">
        <v>359</v>
      </c>
      <c r="H57" s="12" t="s">
        <v>360</v>
      </c>
      <c r="I57" s="12" t="s">
        <v>354</v>
      </c>
      <c r="J57" s="15" t="s">
        <v>492</v>
      </c>
    </row>
    <row r="58" spans="1:10" ht="42" customHeight="1">
      <c r="A58" s="181" t="s">
        <v>309</v>
      </c>
      <c r="B58" s="182" t="s">
        <v>467</v>
      </c>
      <c r="C58" s="12" t="s">
        <v>349</v>
      </c>
      <c r="D58" s="12" t="s">
        <v>362</v>
      </c>
      <c r="E58" s="15" t="s">
        <v>493</v>
      </c>
      <c r="F58" s="12" t="s">
        <v>358</v>
      </c>
      <c r="G58" s="15" t="s">
        <v>359</v>
      </c>
      <c r="H58" s="12" t="s">
        <v>360</v>
      </c>
      <c r="I58" s="12" t="s">
        <v>354</v>
      </c>
      <c r="J58" s="15" t="s">
        <v>494</v>
      </c>
    </row>
    <row r="59" spans="1:10" ht="42" customHeight="1">
      <c r="A59" s="181" t="s">
        <v>309</v>
      </c>
      <c r="B59" s="182" t="s">
        <v>467</v>
      </c>
      <c r="C59" s="12" t="s">
        <v>349</v>
      </c>
      <c r="D59" s="12" t="s">
        <v>362</v>
      </c>
      <c r="E59" s="15" t="s">
        <v>495</v>
      </c>
      <c r="F59" s="12" t="s">
        <v>358</v>
      </c>
      <c r="G59" s="15" t="s">
        <v>359</v>
      </c>
      <c r="H59" s="12" t="s">
        <v>360</v>
      </c>
      <c r="I59" s="12" t="s">
        <v>354</v>
      </c>
      <c r="J59" s="15" t="s">
        <v>496</v>
      </c>
    </row>
    <row r="60" spans="1:10" ht="42" customHeight="1">
      <c r="A60" s="181" t="s">
        <v>309</v>
      </c>
      <c r="B60" s="182" t="s">
        <v>467</v>
      </c>
      <c r="C60" s="12" t="s">
        <v>349</v>
      </c>
      <c r="D60" s="12" t="s">
        <v>368</v>
      </c>
      <c r="E60" s="15" t="s">
        <v>369</v>
      </c>
      <c r="F60" s="12" t="s">
        <v>370</v>
      </c>
      <c r="G60" s="15" t="s">
        <v>497</v>
      </c>
      <c r="H60" s="12" t="s">
        <v>372</v>
      </c>
      <c r="I60" s="12" t="s">
        <v>354</v>
      </c>
      <c r="J60" s="15" t="s">
        <v>457</v>
      </c>
    </row>
    <row r="61" spans="1:10" ht="42" customHeight="1">
      <c r="A61" s="181" t="s">
        <v>309</v>
      </c>
      <c r="B61" s="182" t="s">
        <v>467</v>
      </c>
      <c r="C61" s="12" t="s">
        <v>374</v>
      </c>
      <c r="D61" s="12" t="s">
        <v>375</v>
      </c>
      <c r="E61" s="15" t="s">
        <v>498</v>
      </c>
      <c r="F61" s="12" t="s">
        <v>358</v>
      </c>
      <c r="G61" s="15" t="s">
        <v>462</v>
      </c>
      <c r="H61" s="12" t="s">
        <v>365</v>
      </c>
      <c r="I61" s="12" t="s">
        <v>366</v>
      </c>
      <c r="J61" s="15" t="s">
        <v>499</v>
      </c>
    </row>
    <row r="62" spans="1:10" ht="42" customHeight="1">
      <c r="A62" s="181" t="s">
        <v>309</v>
      </c>
      <c r="B62" s="182" t="s">
        <v>467</v>
      </c>
      <c r="C62" s="12" t="s">
        <v>374</v>
      </c>
      <c r="D62" s="12" t="s">
        <v>375</v>
      </c>
      <c r="E62" s="15" t="s">
        <v>500</v>
      </c>
      <c r="F62" s="12" t="s">
        <v>358</v>
      </c>
      <c r="G62" s="15" t="s">
        <v>462</v>
      </c>
      <c r="H62" s="12" t="s">
        <v>365</v>
      </c>
      <c r="I62" s="12" t="s">
        <v>366</v>
      </c>
      <c r="J62" s="15" t="s">
        <v>501</v>
      </c>
    </row>
    <row r="63" spans="1:10" ht="42" customHeight="1">
      <c r="A63" s="181" t="s">
        <v>309</v>
      </c>
      <c r="B63" s="182" t="s">
        <v>467</v>
      </c>
      <c r="C63" s="12" t="s">
        <v>374</v>
      </c>
      <c r="D63" s="12" t="s">
        <v>382</v>
      </c>
      <c r="E63" s="15" t="s">
        <v>502</v>
      </c>
      <c r="F63" s="12" t="s">
        <v>358</v>
      </c>
      <c r="G63" s="15" t="s">
        <v>503</v>
      </c>
      <c r="H63" s="12" t="s">
        <v>504</v>
      </c>
      <c r="I63" s="12" t="s">
        <v>366</v>
      </c>
      <c r="J63" s="15" t="s">
        <v>505</v>
      </c>
    </row>
    <row r="64" spans="1:10" ht="42" customHeight="1">
      <c r="A64" s="181" t="s">
        <v>309</v>
      </c>
      <c r="B64" s="182" t="s">
        <v>467</v>
      </c>
      <c r="C64" s="12" t="s">
        <v>386</v>
      </c>
      <c r="D64" s="12" t="s">
        <v>387</v>
      </c>
      <c r="E64" s="15" t="s">
        <v>388</v>
      </c>
      <c r="F64" s="12" t="s">
        <v>352</v>
      </c>
      <c r="G64" s="15" t="s">
        <v>389</v>
      </c>
      <c r="H64" s="12" t="s">
        <v>360</v>
      </c>
      <c r="I64" s="12" t="s">
        <v>354</v>
      </c>
      <c r="J64" s="15" t="s">
        <v>390</v>
      </c>
    </row>
    <row r="65" spans="1:10" ht="42" customHeight="1">
      <c r="A65" s="181" t="s">
        <v>305</v>
      </c>
      <c r="B65" s="182" t="s">
        <v>506</v>
      </c>
      <c r="C65" s="12" t="s">
        <v>349</v>
      </c>
      <c r="D65" s="12" t="s">
        <v>350</v>
      </c>
      <c r="E65" s="15" t="s">
        <v>507</v>
      </c>
      <c r="F65" s="12" t="s">
        <v>358</v>
      </c>
      <c r="G65" s="15" t="s">
        <v>84</v>
      </c>
      <c r="H65" s="12" t="s">
        <v>353</v>
      </c>
      <c r="I65" s="12" t="s">
        <v>354</v>
      </c>
      <c r="J65" s="15" t="s">
        <v>508</v>
      </c>
    </row>
    <row r="66" spans="1:10" ht="42" customHeight="1">
      <c r="A66" s="181" t="s">
        <v>305</v>
      </c>
      <c r="B66" s="182" t="s">
        <v>506</v>
      </c>
      <c r="C66" s="12" t="s">
        <v>349</v>
      </c>
      <c r="D66" s="12" t="s">
        <v>350</v>
      </c>
      <c r="E66" s="15" t="s">
        <v>509</v>
      </c>
      <c r="F66" s="12" t="s">
        <v>358</v>
      </c>
      <c r="G66" s="15" t="s">
        <v>84</v>
      </c>
      <c r="H66" s="12" t="s">
        <v>510</v>
      </c>
      <c r="I66" s="12" t="s">
        <v>354</v>
      </c>
      <c r="J66" s="15" t="s">
        <v>511</v>
      </c>
    </row>
    <row r="67" spans="1:10" ht="42" customHeight="1">
      <c r="A67" s="181" t="s">
        <v>305</v>
      </c>
      <c r="B67" s="182" t="s">
        <v>506</v>
      </c>
      <c r="C67" s="12" t="s">
        <v>349</v>
      </c>
      <c r="D67" s="12" t="s">
        <v>350</v>
      </c>
      <c r="E67" s="15" t="s">
        <v>512</v>
      </c>
      <c r="F67" s="12" t="s">
        <v>358</v>
      </c>
      <c r="G67" s="15">
        <v>1</v>
      </c>
      <c r="H67" s="12" t="s">
        <v>510</v>
      </c>
      <c r="I67" s="12" t="s">
        <v>354</v>
      </c>
      <c r="J67" s="15" t="s">
        <v>513</v>
      </c>
    </row>
    <row r="68" spans="1:10" ht="42" customHeight="1">
      <c r="A68" s="181" t="s">
        <v>305</v>
      </c>
      <c r="B68" s="182" t="s">
        <v>506</v>
      </c>
      <c r="C68" s="12" t="s">
        <v>349</v>
      </c>
      <c r="D68" s="12" t="s">
        <v>356</v>
      </c>
      <c r="E68" s="15" t="s">
        <v>514</v>
      </c>
      <c r="F68" s="12" t="s">
        <v>352</v>
      </c>
      <c r="G68" s="15" t="s">
        <v>481</v>
      </c>
      <c r="H68" s="12" t="s">
        <v>360</v>
      </c>
      <c r="I68" s="12" t="s">
        <v>354</v>
      </c>
      <c r="J68" s="15" t="s">
        <v>515</v>
      </c>
    </row>
    <row r="69" spans="1:10" ht="42" customHeight="1">
      <c r="A69" s="181" t="s">
        <v>305</v>
      </c>
      <c r="B69" s="182" t="s">
        <v>506</v>
      </c>
      <c r="C69" s="12" t="s">
        <v>349</v>
      </c>
      <c r="D69" s="12" t="s">
        <v>356</v>
      </c>
      <c r="E69" s="15" t="s">
        <v>516</v>
      </c>
      <c r="F69" s="12" t="s">
        <v>352</v>
      </c>
      <c r="G69" s="15" t="s">
        <v>481</v>
      </c>
      <c r="H69" s="12" t="s">
        <v>360</v>
      </c>
      <c r="I69" s="12" t="s">
        <v>354</v>
      </c>
      <c r="J69" s="15" t="s">
        <v>517</v>
      </c>
    </row>
    <row r="70" spans="1:10" ht="42" customHeight="1">
      <c r="A70" s="181" t="s">
        <v>305</v>
      </c>
      <c r="B70" s="182" t="s">
        <v>506</v>
      </c>
      <c r="C70" s="12" t="s">
        <v>349</v>
      </c>
      <c r="D70" s="12" t="s">
        <v>368</v>
      </c>
      <c r="E70" s="15" t="s">
        <v>369</v>
      </c>
      <c r="F70" s="12" t="s">
        <v>370</v>
      </c>
      <c r="G70" s="15" t="s">
        <v>518</v>
      </c>
      <c r="H70" s="12" t="s">
        <v>372</v>
      </c>
      <c r="I70" s="12" t="s">
        <v>354</v>
      </c>
      <c r="J70" s="15" t="s">
        <v>373</v>
      </c>
    </row>
    <row r="71" spans="1:10" ht="42" customHeight="1">
      <c r="A71" s="181" t="s">
        <v>305</v>
      </c>
      <c r="B71" s="182" t="s">
        <v>506</v>
      </c>
      <c r="C71" s="12" t="s">
        <v>374</v>
      </c>
      <c r="D71" s="12" t="s">
        <v>375</v>
      </c>
      <c r="E71" s="15" t="s">
        <v>519</v>
      </c>
      <c r="F71" s="12" t="s">
        <v>358</v>
      </c>
      <c r="G71" s="15" t="s">
        <v>520</v>
      </c>
      <c r="H71" s="12" t="s">
        <v>365</v>
      </c>
      <c r="I71" s="12" t="s">
        <v>366</v>
      </c>
      <c r="J71" s="15" t="s">
        <v>521</v>
      </c>
    </row>
    <row r="72" spans="1:10" ht="42" customHeight="1">
      <c r="A72" s="181" t="s">
        <v>305</v>
      </c>
      <c r="B72" s="182" t="s">
        <v>506</v>
      </c>
      <c r="C72" s="12" t="s">
        <v>374</v>
      </c>
      <c r="D72" s="12" t="s">
        <v>375</v>
      </c>
      <c r="E72" s="15" t="s">
        <v>522</v>
      </c>
      <c r="F72" s="12" t="s">
        <v>358</v>
      </c>
      <c r="G72" s="15" t="s">
        <v>523</v>
      </c>
      <c r="H72" s="12" t="s">
        <v>365</v>
      </c>
      <c r="I72" s="12" t="s">
        <v>366</v>
      </c>
      <c r="J72" s="15" t="s">
        <v>524</v>
      </c>
    </row>
    <row r="73" spans="1:10" ht="42" customHeight="1">
      <c r="A73" s="181" t="s">
        <v>305</v>
      </c>
      <c r="B73" s="182" t="s">
        <v>506</v>
      </c>
      <c r="C73" s="12" t="s">
        <v>374</v>
      </c>
      <c r="D73" s="12" t="s">
        <v>375</v>
      </c>
      <c r="E73" s="15" t="s">
        <v>525</v>
      </c>
      <c r="F73" s="12" t="s">
        <v>358</v>
      </c>
      <c r="G73" s="15" t="s">
        <v>424</v>
      </c>
      <c r="H73" s="12" t="s">
        <v>365</v>
      </c>
      <c r="I73" s="12" t="s">
        <v>366</v>
      </c>
      <c r="J73" s="15" t="s">
        <v>526</v>
      </c>
    </row>
    <row r="74" spans="1:10" ht="42" customHeight="1">
      <c r="A74" s="181" t="s">
        <v>305</v>
      </c>
      <c r="B74" s="182" t="s">
        <v>506</v>
      </c>
      <c r="C74" s="12" t="s">
        <v>374</v>
      </c>
      <c r="D74" s="12" t="s">
        <v>382</v>
      </c>
      <c r="E74" s="15" t="s">
        <v>527</v>
      </c>
      <c r="F74" s="12" t="s">
        <v>358</v>
      </c>
      <c r="G74" s="15" t="s">
        <v>528</v>
      </c>
      <c r="H74" s="12" t="s">
        <v>365</v>
      </c>
      <c r="I74" s="12" t="s">
        <v>366</v>
      </c>
      <c r="J74" s="15" t="s">
        <v>529</v>
      </c>
    </row>
    <row r="75" spans="1:10" ht="42" customHeight="1">
      <c r="A75" s="181" t="s">
        <v>305</v>
      </c>
      <c r="B75" s="182" t="s">
        <v>506</v>
      </c>
      <c r="C75" s="12" t="s">
        <v>386</v>
      </c>
      <c r="D75" s="12" t="s">
        <v>387</v>
      </c>
      <c r="E75" s="15" t="s">
        <v>388</v>
      </c>
      <c r="F75" s="12" t="s">
        <v>352</v>
      </c>
      <c r="G75" s="15" t="s">
        <v>389</v>
      </c>
      <c r="H75" s="12" t="s">
        <v>360</v>
      </c>
      <c r="I75" s="12" t="s">
        <v>366</v>
      </c>
      <c r="J75" s="15" t="s">
        <v>390</v>
      </c>
    </row>
    <row r="76" spans="1:10" ht="42" customHeight="1">
      <c r="A76" s="181" t="s">
        <v>335</v>
      </c>
      <c r="B76" s="182" t="s">
        <v>530</v>
      </c>
      <c r="C76" s="12" t="s">
        <v>349</v>
      </c>
      <c r="D76" s="12" t="s">
        <v>350</v>
      </c>
      <c r="E76" s="15" t="s">
        <v>531</v>
      </c>
      <c r="F76" s="12" t="s">
        <v>352</v>
      </c>
      <c r="G76" s="15" t="s">
        <v>532</v>
      </c>
      <c r="H76" s="12" t="s">
        <v>360</v>
      </c>
      <c r="I76" s="12" t="s">
        <v>354</v>
      </c>
      <c r="J76" s="15" t="s">
        <v>533</v>
      </c>
    </row>
    <row r="77" spans="1:10" ht="42" customHeight="1">
      <c r="A77" s="181" t="s">
        <v>335</v>
      </c>
      <c r="B77" s="182" t="s">
        <v>530</v>
      </c>
      <c r="C77" s="12" t="s">
        <v>349</v>
      </c>
      <c r="D77" s="12" t="s">
        <v>356</v>
      </c>
      <c r="E77" s="15" t="s">
        <v>534</v>
      </c>
      <c r="F77" s="12" t="s">
        <v>352</v>
      </c>
      <c r="G77" s="15" t="s">
        <v>481</v>
      </c>
      <c r="H77" s="12" t="s">
        <v>360</v>
      </c>
      <c r="I77" s="12" t="s">
        <v>354</v>
      </c>
      <c r="J77" s="15" t="s">
        <v>535</v>
      </c>
    </row>
    <row r="78" spans="1:10" ht="42" customHeight="1">
      <c r="A78" s="181" t="s">
        <v>335</v>
      </c>
      <c r="B78" s="182" t="s">
        <v>530</v>
      </c>
      <c r="C78" s="12" t="s">
        <v>349</v>
      </c>
      <c r="D78" s="12" t="s">
        <v>356</v>
      </c>
      <c r="E78" s="15" t="s">
        <v>536</v>
      </c>
      <c r="F78" s="12" t="s">
        <v>358</v>
      </c>
      <c r="G78" s="15" t="s">
        <v>359</v>
      </c>
      <c r="H78" s="12" t="s">
        <v>360</v>
      </c>
      <c r="I78" s="12" t="s">
        <v>354</v>
      </c>
      <c r="J78" s="15" t="s">
        <v>537</v>
      </c>
    </row>
    <row r="79" spans="1:10" ht="42" customHeight="1">
      <c r="A79" s="181" t="s">
        <v>335</v>
      </c>
      <c r="B79" s="182" t="s">
        <v>530</v>
      </c>
      <c r="C79" s="12" t="s">
        <v>349</v>
      </c>
      <c r="D79" s="12" t="s">
        <v>356</v>
      </c>
      <c r="E79" s="15" t="s">
        <v>538</v>
      </c>
      <c r="F79" s="12" t="s">
        <v>352</v>
      </c>
      <c r="G79" s="15" t="s">
        <v>481</v>
      </c>
      <c r="H79" s="12" t="s">
        <v>360</v>
      </c>
      <c r="I79" s="12" t="s">
        <v>354</v>
      </c>
      <c r="J79" s="15" t="s">
        <v>539</v>
      </c>
    </row>
    <row r="80" spans="1:10" ht="42" customHeight="1">
      <c r="A80" s="181" t="s">
        <v>335</v>
      </c>
      <c r="B80" s="182" t="s">
        <v>530</v>
      </c>
      <c r="C80" s="12" t="s">
        <v>349</v>
      </c>
      <c r="D80" s="12" t="s">
        <v>362</v>
      </c>
      <c r="E80" s="15" t="s">
        <v>540</v>
      </c>
      <c r="F80" s="12" t="s">
        <v>352</v>
      </c>
      <c r="G80" s="15" t="s">
        <v>481</v>
      </c>
      <c r="H80" s="12" t="s">
        <v>360</v>
      </c>
      <c r="I80" s="12" t="s">
        <v>354</v>
      </c>
      <c r="J80" s="15" t="s">
        <v>541</v>
      </c>
    </row>
    <row r="81" spans="1:10" ht="42" customHeight="1">
      <c r="A81" s="181" t="s">
        <v>335</v>
      </c>
      <c r="B81" s="182" t="s">
        <v>530</v>
      </c>
      <c r="C81" s="12" t="s">
        <v>349</v>
      </c>
      <c r="D81" s="12" t="s">
        <v>368</v>
      </c>
      <c r="E81" s="15" t="s">
        <v>369</v>
      </c>
      <c r="F81" s="12" t="s">
        <v>370</v>
      </c>
      <c r="G81" s="15" t="s">
        <v>421</v>
      </c>
      <c r="H81" s="12" t="s">
        <v>372</v>
      </c>
      <c r="I81" s="12" t="s">
        <v>354</v>
      </c>
      <c r="J81" s="15" t="s">
        <v>422</v>
      </c>
    </row>
    <row r="82" spans="1:10" ht="42" customHeight="1">
      <c r="A82" s="181" t="s">
        <v>335</v>
      </c>
      <c r="B82" s="182" t="s">
        <v>530</v>
      </c>
      <c r="C82" s="12" t="s">
        <v>374</v>
      </c>
      <c r="D82" s="12" t="s">
        <v>542</v>
      </c>
      <c r="E82" s="15" t="s">
        <v>543</v>
      </c>
      <c r="F82" s="12" t="s">
        <v>544</v>
      </c>
      <c r="G82" s="15" t="s">
        <v>545</v>
      </c>
      <c r="H82" s="12" t="s">
        <v>360</v>
      </c>
      <c r="I82" s="12" t="s">
        <v>354</v>
      </c>
      <c r="J82" s="15" t="s">
        <v>546</v>
      </c>
    </row>
    <row r="83" spans="1:10" ht="54" customHeight="1">
      <c r="A83" s="181" t="s">
        <v>335</v>
      </c>
      <c r="B83" s="182" t="s">
        <v>530</v>
      </c>
      <c r="C83" s="12" t="s">
        <v>374</v>
      </c>
      <c r="D83" s="12" t="s">
        <v>375</v>
      </c>
      <c r="E83" s="15" t="s">
        <v>547</v>
      </c>
      <c r="F83" s="12" t="s">
        <v>358</v>
      </c>
      <c r="G83" s="15" t="s">
        <v>359</v>
      </c>
      <c r="H83" s="12" t="s">
        <v>360</v>
      </c>
      <c r="I83" s="12" t="s">
        <v>354</v>
      </c>
      <c r="J83" s="15" t="s">
        <v>548</v>
      </c>
    </row>
    <row r="84" spans="1:10" ht="42" customHeight="1">
      <c r="A84" s="181" t="s">
        <v>335</v>
      </c>
      <c r="B84" s="182" t="s">
        <v>530</v>
      </c>
      <c r="C84" s="12" t="s">
        <v>374</v>
      </c>
      <c r="D84" s="12" t="s">
        <v>375</v>
      </c>
      <c r="E84" s="15" t="s">
        <v>549</v>
      </c>
      <c r="F84" s="12" t="s">
        <v>358</v>
      </c>
      <c r="G84" s="15" t="s">
        <v>359</v>
      </c>
      <c r="H84" s="12" t="s">
        <v>360</v>
      </c>
      <c r="I84" s="12" t="s">
        <v>354</v>
      </c>
      <c r="J84" s="15" t="s">
        <v>550</v>
      </c>
    </row>
    <row r="85" spans="1:10" ht="42" customHeight="1">
      <c r="A85" s="181" t="s">
        <v>335</v>
      </c>
      <c r="B85" s="182" t="s">
        <v>530</v>
      </c>
      <c r="C85" s="12" t="s">
        <v>374</v>
      </c>
      <c r="D85" s="12" t="s">
        <v>375</v>
      </c>
      <c r="E85" s="15" t="s">
        <v>551</v>
      </c>
      <c r="F85" s="12" t="s">
        <v>358</v>
      </c>
      <c r="G85" s="15" t="s">
        <v>552</v>
      </c>
      <c r="H85" s="12" t="s">
        <v>365</v>
      </c>
      <c r="I85" s="12" t="s">
        <v>366</v>
      </c>
      <c r="J85" s="15" t="s">
        <v>553</v>
      </c>
    </row>
    <row r="86" spans="1:10" ht="42" customHeight="1">
      <c r="A86" s="181" t="s">
        <v>335</v>
      </c>
      <c r="B86" s="182" t="s">
        <v>530</v>
      </c>
      <c r="C86" s="12" t="s">
        <v>386</v>
      </c>
      <c r="D86" s="12" t="s">
        <v>387</v>
      </c>
      <c r="E86" s="15" t="s">
        <v>387</v>
      </c>
      <c r="F86" s="12" t="s">
        <v>352</v>
      </c>
      <c r="G86" s="15" t="s">
        <v>430</v>
      </c>
      <c r="H86" s="12" t="s">
        <v>360</v>
      </c>
      <c r="I86" s="12" t="s">
        <v>354</v>
      </c>
      <c r="J86" s="15" t="s">
        <v>431</v>
      </c>
    </row>
    <row r="87" spans="1:10" ht="42" customHeight="1">
      <c r="A87" s="181" t="s">
        <v>313</v>
      </c>
      <c r="B87" s="182" t="s">
        <v>554</v>
      </c>
      <c r="C87" s="12" t="s">
        <v>349</v>
      </c>
      <c r="D87" s="12" t="s">
        <v>350</v>
      </c>
      <c r="E87" s="15" t="s">
        <v>555</v>
      </c>
      <c r="F87" s="12" t="s">
        <v>358</v>
      </c>
      <c r="G87" s="15" t="s">
        <v>556</v>
      </c>
      <c r="H87" s="12" t="s">
        <v>353</v>
      </c>
      <c r="I87" s="12" t="s">
        <v>354</v>
      </c>
      <c r="J87" s="15" t="s">
        <v>557</v>
      </c>
    </row>
    <row r="88" spans="1:10" ht="42" customHeight="1">
      <c r="A88" s="181" t="s">
        <v>313</v>
      </c>
      <c r="B88" s="182" t="s">
        <v>554</v>
      </c>
      <c r="C88" s="12" t="s">
        <v>349</v>
      </c>
      <c r="D88" s="12" t="s">
        <v>350</v>
      </c>
      <c r="E88" s="15" t="s">
        <v>558</v>
      </c>
      <c r="F88" s="12" t="s">
        <v>358</v>
      </c>
      <c r="G88" s="15" t="s">
        <v>559</v>
      </c>
      <c r="H88" s="12" t="s">
        <v>413</v>
      </c>
      <c r="I88" s="12" t="s">
        <v>354</v>
      </c>
      <c r="J88" s="15" t="s">
        <v>560</v>
      </c>
    </row>
    <row r="89" spans="1:10" ht="42" customHeight="1">
      <c r="A89" s="181" t="s">
        <v>313</v>
      </c>
      <c r="B89" s="182" t="s">
        <v>554</v>
      </c>
      <c r="C89" s="12" t="s">
        <v>349</v>
      </c>
      <c r="D89" s="12" t="s">
        <v>350</v>
      </c>
      <c r="E89" s="15" t="s">
        <v>561</v>
      </c>
      <c r="F89" s="12" t="s">
        <v>358</v>
      </c>
      <c r="G89" s="15" t="s">
        <v>84</v>
      </c>
      <c r="H89" s="12" t="s">
        <v>413</v>
      </c>
      <c r="I89" s="12" t="s">
        <v>354</v>
      </c>
      <c r="J89" s="15" t="s">
        <v>562</v>
      </c>
    </row>
    <row r="90" spans="1:10" ht="42" customHeight="1">
      <c r="A90" s="181" t="s">
        <v>313</v>
      </c>
      <c r="B90" s="182" t="s">
        <v>554</v>
      </c>
      <c r="C90" s="12" t="s">
        <v>349</v>
      </c>
      <c r="D90" s="12" t="s">
        <v>350</v>
      </c>
      <c r="E90" s="15" t="s">
        <v>563</v>
      </c>
      <c r="F90" s="12" t="s">
        <v>358</v>
      </c>
      <c r="G90" s="15" t="s">
        <v>564</v>
      </c>
      <c r="H90" s="12" t="s">
        <v>470</v>
      </c>
      <c r="I90" s="12" t="s">
        <v>354</v>
      </c>
      <c r="J90" s="15" t="s">
        <v>565</v>
      </c>
    </row>
    <row r="91" spans="1:10" ht="42" customHeight="1">
      <c r="A91" s="181" t="s">
        <v>313</v>
      </c>
      <c r="B91" s="182" t="s">
        <v>554</v>
      </c>
      <c r="C91" s="12" t="s">
        <v>349</v>
      </c>
      <c r="D91" s="12" t="s">
        <v>350</v>
      </c>
      <c r="E91" s="15" t="s">
        <v>566</v>
      </c>
      <c r="F91" s="12" t="s">
        <v>352</v>
      </c>
      <c r="G91" s="15" t="s">
        <v>430</v>
      </c>
      <c r="H91" s="12" t="s">
        <v>360</v>
      </c>
      <c r="I91" s="12" t="s">
        <v>354</v>
      </c>
      <c r="J91" s="15" t="s">
        <v>567</v>
      </c>
    </row>
    <row r="92" spans="1:10" ht="42" customHeight="1">
      <c r="A92" s="181" t="s">
        <v>313</v>
      </c>
      <c r="B92" s="182" t="s">
        <v>554</v>
      </c>
      <c r="C92" s="12" t="s">
        <v>349</v>
      </c>
      <c r="D92" s="12" t="s">
        <v>356</v>
      </c>
      <c r="E92" s="15" t="s">
        <v>568</v>
      </c>
      <c r="F92" s="12" t="s">
        <v>358</v>
      </c>
      <c r="G92" s="15" t="s">
        <v>569</v>
      </c>
      <c r="H92" s="12" t="s">
        <v>365</v>
      </c>
      <c r="I92" s="12" t="s">
        <v>366</v>
      </c>
      <c r="J92" s="15" t="s">
        <v>570</v>
      </c>
    </row>
    <row r="93" spans="1:10" ht="42" customHeight="1">
      <c r="A93" s="181" t="s">
        <v>313</v>
      </c>
      <c r="B93" s="182" t="s">
        <v>554</v>
      </c>
      <c r="C93" s="12" t="s">
        <v>349</v>
      </c>
      <c r="D93" s="12" t="s">
        <v>356</v>
      </c>
      <c r="E93" s="15" t="s">
        <v>571</v>
      </c>
      <c r="F93" s="12" t="s">
        <v>352</v>
      </c>
      <c r="G93" s="15" t="s">
        <v>389</v>
      </c>
      <c r="H93" s="12" t="s">
        <v>360</v>
      </c>
      <c r="I93" s="12" t="s">
        <v>354</v>
      </c>
      <c r="J93" s="15" t="s">
        <v>572</v>
      </c>
    </row>
    <row r="94" spans="1:10" ht="42" customHeight="1">
      <c r="A94" s="181" t="s">
        <v>313</v>
      </c>
      <c r="B94" s="182" t="s">
        <v>554</v>
      </c>
      <c r="C94" s="12" t="s">
        <v>349</v>
      </c>
      <c r="D94" s="12" t="s">
        <v>356</v>
      </c>
      <c r="E94" s="15" t="s">
        <v>573</v>
      </c>
      <c r="F94" s="12" t="s">
        <v>352</v>
      </c>
      <c r="G94" s="15" t="s">
        <v>389</v>
      </c>
      <c r="H94" s="12" t="s">
        <v>360</v>
      </c>
      <c r="I94" s="12" t="s">
        <v>354</v>
      </c>
      <c r="J94" s="15" t="s">
        <v>574</v>
      </c>
    </row>
    <row r="95" spans="1:10" ht="42" customHeight="1">
      <c r="A95" s="181" t="s">
        <v>313</v>
      </c>
      <c r="B95" s="182" t="s">
        <v>554</v>
      </c>
      <c r="C95" s="12" t="s">
        <v>349</v>
      </c>
      <c r="D95" s="12" t="s">
        <v>356</v>
      </c>
      <c r="E95" s="15" t="s">
        <v>575</v>
      </c>
      <c r="F95" s="12" t="s">
        <v>352</v>
      </c>
      <c r="G95" s="15" t="s">
        <v>389</v>
      </c>
      <c r="H95" s="12" t="s">
        <v>360</v>
      </c>
      <c r="I95" s="12" t="s">
        <v>354</v>
      </c>
      <c r="J95" s="15" t="s">
        <v>576</v>
      </c>
    </row>
    <row r="96" spans="1:10" ht="42" customHeight="1">
      <c r="A96" s="181" t="s">
        <v>313</v>
      </c>
      <c r="B96" s="182" t="s">
        <v>554</v>
      </c>
      <c r="C96" s="12" t="s">
        <v>349</v>
      </c>
      <c r="D96" s="12" t="s">
        <v>356</v>
      </c>
      <c r="E96" s="15" t="s">
        <v>577</v>
      </c>
      <c r="F96" s="12" t="s">
        <v>352</v>
      </c>
      <c r="G96" s="15" t="s">
        <v>389</v>
      </c>
      <c r="H96" s="12" t="s">
        <v>360</v>
      </c>
      <c r="I96" s="12" t="s">
        <v>354</v>
      </c>
      <c r="J96" s="15" t="s">
        <v>578</v>
      </c>
    </row>
    <row r="97" spans="1:10" ht="42" customHeight="1">
      <c r="A97" s="181" t="s">
        <v>313</v>
      </c>
      <c r="B97" s="182" t="s">
        <v>554</v>
      </c>
      <c r="C97" s="12" t="s">
        <v>349</v>
      </c>
      <c r="D97" s="12" t="s">
        <v>362</v>
      </c>
      <c r="E97" s="15" t="s">
        <v>579</v>
      </c>
      <c r="F97" s="12" t="s">
        <v>358</v>
      </c>
      <c r="G97" s="15" t="s">
        <v>364</v>
      </c>
      <c r="H97" s="12" t="s">
        <v>365</v>
      </c>
      <c r="I97" s="12" t="s">
        <v>366</v>
      </c>
      <c r="J97" s="15" t="s">
        <v>580</v>
      </c>
    </row>
    <row r="98" spans="1:10" ht="42" customHeight="1">
      <c r="A98" s="181" t="s">
        <v>313</v>
      </c>
      <c r="B98" s="182" t="s">
        <v>554</v>
      </c>
      <c r="C98" s="12" t="s">
        <v>349</v>
      </c>
      <c r="D98" s="12" t="s">
        <v>368</v>
      </c>
      <c r="E98" s="15" t="s">
        <v>369</v>
      </c>
      <c r="F98" s="12" t="s">
        <v>370</v>
      </c>
      <c r="G98" s="15" t="s">
        <v>581</v>
      </c>
      <c r="H98" s="12" t="s">
        <v>372</v>
      </c>
      <c r="I98" s="12" t="s">
        <v>354</v>
      </c>
      <c r="J98" s="15" t="s">
        <v>403</v>
      </c>
    </row>
    <row r="99" spans="1:10" ht="42" customHeight="1">
      <c r="A99" s="181" t="s">
        <v>313</v>
      </c>
      <c r="B99" s="182" t="s">
        <v>554</v>
      </c>
      <c r="C99" s="12" t="s">
        <v>374</v>
      </c>
      <c r="D99" s="12" t="s">
        <v>375</v>
      </c>
      <c r="E99" s="15" t="s">
        <v>582</v>
      </c>
      <c r="F99" s="12" t="s">
        <v>358</v>
      </c>
      <c r="G99" s="15" t="s">
        <v>462</v>
      </c>
      <c r="H99" s="12" t="s">
        <v>365</v>
      </c>
      <c r="I99" s="12" t="s">
        <v>366</v>
      </c>
      <c r="J99" s="15" t="s">
        <v>583</v>
      </c>
    </row>
    <row r="100" spans="1:10" ht="42" customHeight="1">
      <c r="A100" s="181" t="s">
        <v>313</v>
      </c>
      <c r="B100" s="182" t="s">
        <v>554</v>
      </c>
      <c r="C100" s="12" t="s">
        <v>374</v>
      </c>
      <c r="D100" s="12" t="s">
        <v>375</v>
      </c>
      <c r="E100" s="15" t="s">
        <v>584</v>
      </c>
      <c r="F100" s="12" t="s">
        <v>358</v>
      </c>
      <c r="G100" s="15" t="s">
        <v>377</v>
      </c>
      <c r="H100" s="12" t="s">
        <v>365</v>
      </c>
      <c r="I100" s="12" t="s">
        <v>366</v>
      </c>
      <c r="J100" s="15" t="s">
        <v>585</v>
      </c>
    </row>
    <row r="101" spans="1:10" ht="54" customHeight="1">
      <c r="A101" s="181" t="s">
        <v>313</v>
      </c>
      <c r="B101" s="182" t="s">
        <v>554</v>
      </c>
      <c r="C101" s="12" t="s">
        <v>374</v>
      </c>
      <c r="D101" s="12" t="s">
        <v>382</v>
      </c>
      <c r="E101" s="15" t="s">
        <v>586</v>
      </c>
      <c r="F101" s="12" t="s">
        <v>358</v>
      </c>
      <c r="G101" s="15" t="s">
        <v>528</v>
      </c>
      <c r="H101" s="12" t="s">
        <v>365</v>
      </c>
      <c r="I101" s="12" t="s">
        <v>366</v>
      </c>
      <c r="J101" s="15" t="s">
        <v>587</v>
      </c>
    </row>
    <row r="102" spans="1:10" ht="42" customHeight="1">
      <c r="A102" s="181" t="s">
        <v>313</v>
      </c>
      <c r="B102" s="182" t="s">
        <v>554</v>
      </c>
      <c r="C102" s="12" t="s">
        <v>386</v>
      </c>
      <c r="D102" s="12" t="s">
        <v>387</v>
      </c>
      <c r="E102" s="15" t="s">
        <v>388</v>
      </c>
      <c r="F102" s="12" t="s">
        <v>352</v>
      </c>
      <c r="G102" s="15" t="s">
        <v>389</v>
      </c>
      <c r="H102" s="12" t="s">
        <v>360</v>
      </c>
      <c r="I102" s="12" t="s">
        <v>366</v>
      </c>
      <c r="J102" s="15" t="s">
        <v>390</v>
      </c>
    </row>
    <row r="103" spans="1:10" ht="42" customHeight="1">
      <c r="A103" s="181" t="s">
        <v>331</v>
      </c>
      <c r="B103" s="182" t="s">
        <v>588</v>
      </c>
      <c r="C103" s="12" t="s">
        <v>349</v>
      </c>
      <c r="D103" s="12" t="s">
        <v>350</v>
      </c>
      <c r="E103" s="15" t="s">
        <v>589</v>
      </c>
      <c r="F103" s="12" t="s">
        <v>358</v>
      </c>
      <c r="G103" s="15" t="s">
        <v>88</v>
      </c>
      <c r="H103" s="12" t="s">
        <v>413</v>
      </c>
      <c r="I103" s="12" t="s">
        <v>354</v>
      </c>
      <c r="J103" s="15" t="s">
        <v>590</v>
      </c>
    </row>
    <row r="104" spans="1:10" ht="42" customHeight="1">
      <c r="A104" s="181" t="s">
        <v>331</v>
      </c>
      <c r="B104" s="182" t="s">
        <v>588</v>
      </c>
      <c r="C104" s="12" t="s">
        <v>349</v>
      </c>
      <c r="D104" s="12" t="s">
        <v>356</v>
      </c>
      <c r="E104" s="15" t="s">
        <v>591</v>
      </c>
      <c r="F104" s="12" t="s">
        <v>358</v>
      </c>
      <c r="G104" s="15" t="s">
        <v>592</v>
      </c>
      <c r="H104" s="12" t="s">
        <v>365</v>
      </c>
      <c r="I104" s="12" t="s">
        <v>366</v>
      </c>
      <c r="J104" s="15" t="s">
        <v>593</v>
      </c>
    </row>
    <row r="105" spans="1:10" ht="42" customHeight="1">
      <c r="A105" s="181" t="s">
        <v>331</v>
      </c>
      <c r="B105" s="182" t="s">
        <v>588</v>
      </c>
      <c r="C105" s="12" t="s">
        <v>349</v>
      </c>
      <c r="D105" s="12" t="s">
        <v>356</v>
      </c>
      <c r="E105" s="15" t="s">
        <v>594</v>
      </c>
      <c r="F105" s="12" t="s">
        <v>352</v>
      </c>
      <c r="G105" s="15" t="s">
        <v>481</v>
      </c>
      <c r="H105" s="12" t="s">
        <v>360</v>
      </c>
      <c r="I105" s="12" t="s">
        <v>354</v>
      </c>
      <c r="J105" s="15" t="s">
        <v>595</v>
      </c>
    </row>
    <row r="106" spans="1:10" ht="42" customHeight="1">
      <c r="A106" s="181" t="s">
        <v>331</v>
      </c>
      <c r="B106" s="182" t="s">
        <v>588</v>
      </c>
      <c r="C106" s="12" t="s">
        <v>349</v>
      </c>
      <c r="D106" s="12" t="s">
        <v>362</v>
      </c>
      <c r="E106" s="15" t="s">
        <v>596</v>
      </c>
      <c r="F106" s="12" t="s">
        <v>370</v>
      </c>
      <c r="G106" s="15" t="s">
        <v>597</v>
      </c>
      <c r="H106" s="12" t="s">
        <v>598</v>
      </c>
      <c r="I106" s="12" t="s">
        <v>354</v>
      </c>
      <c r="J106" s="15" t="s">
        <v>599</v>
      </c>
    </row>
    <row r="107" spans="1:10" ht="42" customHeight="1">
      <c r="A107" s="181" t="s">
        <v>331</v>
      </c>
      <c r="B107" s="182" t="s">
        <v>588</v>
      </c>
      <c r="C107" s="12" t="s">
        <v>349</v>
      </c>
      <c r="D107" s="12" t="s">
        <v>368</v>
      </c>
      <c r="E107" s="15" t="s">
        <v>369</v>
      </c>
      <c r="F107" s="12" t="s">
        <v>370</v>
      </c>
      <c r="G107" s="15" t="s">
        <v>421</v>
      </c>
      <c r="H107" s="12" t="s">
        <v>372</v>
      </c>
      <c r="I107" s="12" t="s">
        <v>354</v>
      </c>
      <c r="J107" s="15" t="s">
        <v>422</v>
      </c>
    </row>
    <row r="108" spans="1:10" ht="42" customHeight="1">
      <c r="A108" s="181" t="s">
        <v>331</v>
      </c>
      <c r="B108" s="182" t="s">
        <v>588</v>
      </c>
      <c r="C108" s="12" t="s">
        <v>374</v>
      </c>
      <c r="D108" s="12" t="s">
        <v>600</v>
      </c>
      <c r="E108" s="15" t="s">
        <v>601</v>
      </c>
      <c r="F108" s="12" t="s">
        <v>358</v>
      </c>
      <c r="G108" s="15" t="s">
        <v>602</v>
      </c>
      <c r="H108" s="12" t="s">
        <v>425</v>
      </c>
      <c r="I108" s="12" t="s">
        <v>366</v>
      </c>
      <c r="J108" s="15" t="s">
        <v>603</v>
      </c>
    </row>
    <row r="109" spans="1:10" ht="42" customHeight="1">
      <c r="A109" s="181" t="s">
        <v>331</v>
      </c>
      <c r="B109" s="182" t="s">
        <v>588</v>
      </c>
      <c r="C109" s="12" t="s">
        <v>386</v>
      </c>
      <c r="D109" s="12" t="s">
        <v>387</v>
      </c>
      <c r="E109" s="15" t="s">
        <v>604</v>
      </c>
      <c r="F109" s="12" t="s">
        <v>352</v>
      </c>
      <c r="G109" s="15" t="s">
        <v>389</v>
      </c>
      <c r="H109" s="12" t="s">
        <v>360</v>
      </c>
      <c r="I109" s="12" t="s">
        <v>354</v>
      </c>
      <c r="J109" s="15" t="s">
        <v>605</v>
      </c>
    </row>
    <row r="110" spans="1:10" ht="42" customHeight="1">
      <c r="A110" s="181" t="s">
        <v>327</v>
      </c>
      <c r="B110" s="182" t="s">
        <v>606</v>
      </c>
      <c r="C110" s="12" t="s">
        <v>349</v>
      </c>
      <c r="D110" s="12" t="s">
        <v>350</v>
      </c>
      <c r="E110" s="15" t="s">
        <v>607</v>
      </c>
      <c r="F110" s="12" t="s">
        <v>358</v>
      </c>
      <c r="G110" s="15" t="s">
        <v>608</v>
      </c>
      <c r="H110" s="12" t="s">
        <v>372</v>
      </c>
      <c r="I110" s="12" t="s">
        <v>354</v>
      </c>
      <c r="J110" s="15" t="s">
        <v>609</v>
      </c>
    </row>
    <row r="111" spans="1:10" ht="42" customHeight="1">
      <c r="A111" s="181" t="s">
        <v>327</v>
      </c>
      <c r="B111" s="182" t="s">
        <v>606</v>
      </c>
      <c r="C111" s="12" t="s">
        <v>349</v>
      </c>
      <c r="D111" s="12" t="s">
        <v>350</v>
      </c>
      <c r="E111" s="15" t="s">
        <v>610</v>
      </c>
      <c r="F111" s="12" t="s">
        <v>358</v>
      </c>
      <c r="G111" s="15" t="s">
        <v>611</v>
      </c>
      <c r="H111" s="12" t="s">
        <v>372</v>
      </c>
      <c r="I111" s="12" t="s">
        <v>354</v>
      </c>
      <c r="J111" s="15" t="s">
        <v>612</v>
      </c>
    </row>
    <row r="112" spans="1:10" ht="42" customHeight="1">
      <c r="A112" s="181" t="s">
        <v>327</v>
      </c>
      <c r="B112" s="182" t="s">
        <v>606</v>
      </c>
      <c r="C112" s="12" t="s">
        <v>349</v>
      </c>
      <c r="D112" s="12" t="s">
        <v>350</v>
      </c>
      <c r="E112" s="15" t="s">
        <v>613</v>
      </c>
      <c r="F112" s="12" t="s">
        <v>358</v>
      </c>
      <c r="G112" s="15" t="s">
        <v>614</v>
      </c>
      <c r="H112" s="12" t="s">
        <v>372</v>
      </c>
      <c r="I112" s="12" t="s">
        <v>354</v>
      </c>
      <c r="J112" s="15" t="s">
        <v>615</v>
      </c>
    </row>
    <row r="113" spans="1:10" ht="42" customHeight="1">
      <c r="A113" s="181" t="s">
        <v>327</v>
      </c>
      <c r="B113" s="182" t="s">
        <v>606</v>
      </c>
      <c r="C113" s="12" t="s">
        <v>349</v>
      </c>
      <c r="D113" s="12" t="s">
        <v>350</v>
      </c>
      <c r="E113" s="15" t="s">
        <v>616</v>
      </c>
      <c r="F113" s="12" t="s">
        <v>358</v>
      </c>
      <c r="G113" s="15" t="s">
        <v>617</v>
      </c>
      <c r="H113" s="12" t="s">
        <v>372</v>
      </c>
      <c r="I113" s="12" t="s">
        <v>354</v>
      </c>
      <c r="J113" s="15" t="s">
        <v>618</v>
      </c>
    </row>
    <row r="114" spans="1:10" ht="42" customHeight="1">
      <c r="A114" s="181" t="s">
        <v>327</v>
      </c>
      <c r="B114" s="182" t="s">
        <v>606</v>
      </c>
      <c r="C114" s="12" t="s">
        <v>349</v>
      </c>
      <c r="D114" s="12" t="s">
        <v>350</v>
      </c>
      <c r="E114" s="15" t="s">
        <v>619</v>
      </c>
      <c r="F114" s="12" t="s">
        <v>358</v>
      </c>
      <c r="G114" s="15" t="s">
        <v>620</v>
      </c>
      <c r="H114" s="12" t="s">
        <v>372</v>
      </c>
      <c r="I114" s="12" t="s">
        <v>354</v>
      </c>
      <c r="J114" s="15" t="s">
        <v>621</v>
      </c>
    </row>
    <row r="115" spans="1:10" ht="42" customHeight="1">
      <c r="A115" s="181" t="s">
        <v>327</v>
      </c>
      <c r="B115" s="182" t="s">
        <v>606</v>
      </c>
      <c r="C115" s="12" t="s">
        <v>349</v>
      </c>
      <c r="D115" s="12" t="s">
        <v>356</v>
      </c>
      <c r="E115" s="15" t="s">
        <v>622</v>
      </c>
      <c r="F115" s="12" t="s">
        <v>358</v>
      </c>
      <c r="G115" s="15" t="s">
        <v>359</v>
      </c>
      <c r="H115" s="12" t="s">
        <v>360</v>
      </c>
      <c r="I115" s="12" t="s">
        <v>354</v>
      </c>
      <c r="J115" s="15" t="s">
        <v>623</v>
      </c>
    </row>
    <row r="116" spans="1:10" ht="42" customHeight="1">
      <c r="A116" s="181" t="s">
        <v>327</v>
      </c>
      <c r="B116" s="182" t="s">
        <v>606</v>
      </c>
      <c r="C116" s="12" t="s">
        <v>349</v>
      </c>
      <c r="D116" s="12" t="s">
        <v>356</v>
      </c>
      <c r="E116" s="15" t="s">
        <v>624</v>
      </c>
      <c r="F116" s="12" t="s">
        <v>358</v>
      </c>
      <c r="G116" s="15" t="s">
        <v>359</v>
      </c>
      <c r="H116" s="12" t="s">
        <v>360</v>
      </c>
      <c r="I116" s="12" t="s">
        <v>354</v>
      </c>
      <c r="J116" s="15" t="s">
        <v>625</v>
      </c>
    </row>
    <row r="117" spans="1:10" ht="42" customHeight="1">
      <c r="A117" s="181" t="s">
        <v>327</v>
      </c>
      <c r="B117" s="182" t="s">
        <v>606</v>
      </c>
      <c r="C117" s="12" t="s">
        <v>349</v>
      </c>
      <c r="D117" s="12" t="s">
        <v>356</v>
      </c>
      <c r="E117" s="15" t="s">
        <v>626</v>
      </c>
      <c r="F117" s="12" t="s">
        <v>358</v>
      </c>
      <c r="G117" s="15" t="s">
        <v>359</v>
      </c>
      <c r="H117" s="12" t="s">
        <v>627</v>
      </c>
      <c r="I117" s="12" t="s">
        <v>366</v>
      </c>
      <c r="J117" s="15" t="s">
        <v>628</v>
      </c>
    </row>
    <row r="118" spans="1:10" ht="42" customHeight="1">
      <c r="A118" s="181" t="s">
        <v>327</v>
      </c>
      <c r="B118" s="182" t="s">
        <v>606</v>
      </c>
      <c r="C118" s="12" t="s">
        <v>349</v>
      </c>
      <c r="D118" s="12" t="s">
        <v>356</v>
      </c>
      <c r="E118" s="15" t="s">
        <v>629</v>
      </c>
      <c r="F118" s="12" t="s">
        <v>358</v>
      </c>
      <c r="G118" s="15" t="s">
        <v>359</v>
      </c>
      <c r="H118" s="12" t="s">
        <v>360</v>
      </c>
      <c r="I118" s="12" t="s">
        <v>354</v>
      </c>
      <c r="J118" s="15" t="s">
        <v>629</v>
      </c>
    </row>
    <row r="119" spans="1:10" ht="42" customHeight="1">
      <c r="A119" s="181" t="s">
        <v>327</v>
      </c>
      <c r="B119" s="182" t="s">
        <v>606</v>
      </c>
      <c r="C119" s="12" t="s">
        <v>349</v>
      </c>
      <c r="D119" s="12" t="s">
        <v>356</v>
      </c>
      <c r="E119" s="15" t="s">
        <v>630</v>
      </c>
      <c r="F119" s="12" t="s">
        <v>358</v>
      </c>
      <c r="G119" s="15" t="s">
        <v>359</v>
      </c>
      <c r="H119" s="12" t="s">
        <v>360</v>
      </c>
      <c r="I119" s="12" t="s">
        <v>354</v>
      </c>
      <c r="J119" s="15" t="s">
        <v>631</v>
      </c>
    </row>
    <row r="120" spans="1:10" ht="42" customHeight="1">
      <c r="A120" s="181" t="s">
        <v>327</v>
      </c>
      <c r="B120" s="182" t="s">
        <v>606</v>
      </c>
      <c r="C120" s="12" t="s">
        <v>349</v>
      </c>
      <c r="D120" s="12" t="s">
        <v>362</v>
      </c>
      <c r="E120" s="15" t="s">
        <v>632</v>
      </c>
      <c r="F120" s="12" t="s">
        <v>358</v>
      </c>
      <c r="G120" s="15" t="s">
        <v>633</v>
      </c>
      <c r="H120" s="12" t="s">
        <v>365</v>
      </c>
      <c r="I120" s="12" t="s">
        <v>366</v>
      </c>
      <c r="J120" s="15" t="s">
        <v>634</v>
      </c>
    </row>
    <row r="121" spans="1:10" ht="42" customHeight="1">
      <c r="A121" s="181" t="s">
        <v>327</v>
      </c>
      <c r="B121" s="182" t="s">
        <v>606</v>
      </c>
      <c r="C121" s="12" t="s">
        <v>349</v>
      </c>
      <c r="D121" s="12" t="s">
        <v>368</v>
      </c>
      <c r="E121" s="15" t="s">
        <v>369</v>
      </c>
      <c r="F121" s="12" t="s">
        <v>370</v>
      </c>
      <c r="G121" s="15" t="s">
        <v>635</v>
      </c>
      <c r="H121" s="12" t="s">
        <v>372</v>
      </c>
      <c r="I121" s="12" t="s">
        <v>354</v>
      </c>
      <c r="J121" s="15" t="s">
        <v>373</v>
      </c>
    </row>
    <row r="122" spans="1:10" ht="42" customHeight="1">
      <c r="A122" s="181" t="s">
        <v>327</v>
      </c>
      <c r="B122" s="182" t="s">
        <v>606</v>
      </c>
      <c r="C122" s="12" t="s">
        <v>374</v>
      </c>
      <c r="D122" s="12" t="s">
        <v>375</v>
      </c>
      <c r="E122" s="15" t="s">
        <v>636</v>
      </c>
      <c r="F122" s="12" t="s">
        <v>358</v>
      </c>
      <c r="G122" s="15" t="s">
        <v>637</v>
      </c>
      <c r="H122" s="12" t="s">
        <v>365</v>
      </c>
      <c r="I122" s="12" t="s">
        <v>366</v>
      </c>
      <c r="J122" s="15" t="s">
        <v>638</v>
      </c>
    </row>
    <row r="123" spans="1:10" ht="42" customHeight="1">
      <c r="A123" s="181" t="s">
        <v>327</v>
      </c>
      <c r="B123" s="182" t="s">
        <v>606</v>
      </c>
      <c r="C123" s="12" t="s">
        <v>386</v>
      </c>
      <c r="D123" s="12" t="s">
        <v>387</v>
      </c>
      <c r="E123" s="15" t="s">
        <v>410</v>
      </c>
      <c r="F123" s="12" t="s">
        <v>352</v>
      </c>
      <c r="G123" s="15" t="s">
        <v>389</v>
      </c>
      <c r="H123" s="12" t="s">
        <v>360</v>
      </c>
      <c r="I123" s="12" t="s">
        <v>366</v>
      </c>
      <c r="J123" s="15" t="s">
        <v>390</v>
      </c>
    </row>
    <row r="124" spans="1:10" ht="42" customHeight="1">
      <c r="A124" s="181" t="s">
        <v>333</v>
      </c>
      <c r="B124" s="182" t="s">
        <v>639</v>
      </c>
      <c r="C124" s="12" t="s">
        <v>349</v>
      </c>
      <c r="D124" s="12" t="s">
        <v>350</v>
      </c>
      <c r="E124" s="15" t="s">
        <v>640</v>
      </c>
      <c r="F124" s="12" t="s">
        <v>352</v>
      </c>
      <c r="G124" s="15" t="s">
        <v>83</v>
      </c>
      <c r="H124" s="12" t="s">
        <v>510</v>
      </c>
      <c r="I124" s="12" t="s">
        <v>354</v>
      </c>
      <c r="J124" s="15" t="s">
        <v>641</v>
      </c>
    </row>
    <row r="125" spans="1:10" ht="42" customHeight="1">
      <c r="A125" s="181" t="s">
        <v>333</v>
      </c>
      <c r="B125" s="182" t="s">
        <v>639</v>
      </c>
      <c r="C125" s="12" t="s">
        <v>349</v>
      </c>
      <c r="D125" s="12" t="s">
        <v>350</v>
      </c>
      <c r="E125" s="15" t="s">
        <v>642</v>
      </c>
      <c r="F125" s="12" t="s">
        <v>358</v>
      </c>
      <c r="G125" s="15" t="s">
        <v>359</v>
      </c>
      <c r="H125" s="12" t="s">
        <v>360</v>
      </c>
      <c r="I125" s="12" t="s">
        <v>354</v>
      </c>
      <c r="J125" s="15" t="s">
        <v>643</v>
      </c>
    </row>
    <row r="126" spans="1:10" ht="42" customHeight="1">
      <c r="A126" s="181" t="s">
        <v>333</v>
      </c>
      <c r="B126" s="182" t="s">
        <v>639</v>
      </c>
      <c r="C126" s="12" t="s">
        <v>349</v>
      </c>
      <c r="D126" s="12" t="s">
        <v>356</v>
      </c>
      <c r="E126" s="15" t="s">
        <v>644</v>
      </c>
      <c r="F126" s="12" t="s">
        <v>358</v>
      </c>
      <c r="G126" s="15" t="s">
        <v>359</v>
      </c>
      <c r="H126" s="12" t="s">
        <v>360</v>
      </c>
      <c r="I126" s="12" t="s">
        <v>354</v>
      </c>
      <c r="J126" s="15" t="s">
        <v>645</v>
      </c>
    </row>
    <row r="127" spans="1:10" ht="42" customHeight="1">
      <c r="A127" s="181" t="s">
        <v>333</v>
      </c>
      <c r="B127" s="182" t="s">
        <v>639</v>
      </c>
      <c r="C127" s="12" t="s">
        <v>349</v>
      </c>
      <c r="D127" s="12" t="s">
        <v>356</v>
      </c>
      <c r="E127" s="15" t="s">
        <v>646</v>
      </c>
      <c r="F127" s="12" t="s">
        <v>358</v>
      </c>
      <c r="G127" s="15" t="s">
        <v>408</v>
      </c>
      <c r="H127" s="12" t="s">
        <v>365</v>
      </c>
      <c r="I127" s="12" t="s">
        <v>366</v>
      </c>
      <c r="J127" s="15" t="s">
        <v>647</v>
      </c>
    </row>
    <row r="128" spans="1:10" ht="42" customHeight="1">
      <c r="A128" s="181" t="s">
        <v>333</v>
      </c>
      <c r="B128" s="182" t="s">
        <v>639</v>
      </c>
      <c r="C128" s="12" t="s">
        <v>349</v>
      </c>
      <c r="D128" s="12" t="s">
        <v>356</v>
      </c>
      <c r="E128" s="15" t="s">
        <v>648</v>
      </c>
      <c r="F128" s="12" t="s">
        <v>358</v>
      </c>
      <c r="G128" s="15" t="s">
        <v>649</v>
      </c>
      <c r="H128" s="12" t="s">
        <v>365</v>
      </c>
      <c r="I128" s="12" t="s">
        <v>366</v>
      </c>
      <c r="J128" s="15" t="s">
        <v>650</v>
      </c>
    </row>
    <row r="129" spans="1:10" ht="42" customHeight="1">
      <c r="A129" s="181" t="s">
        <v>333</v>
      </c>
      <c r="B129" s="182" t="s">
        <v>639</v>
      </c>
      <c r="C129" s="12" t="s">
        <v>349</v>
      </c>
      <c r="D129" s="12" t="s">
        <v>362</v>
      </c>
      <c r="E129" s="15" t="s">
        <v>596</v>
      </c>
      <c r="F129" s="12" t="s">
        <v>352</v>
      </c>
      <c r="G129" s="15" t="s">
        <v>481</v>
      </c>
      <c r="H129" s="12" t="s">
        <v>360</v>
      </c>
      <c r="I129" s="12" t="s">
        <v>354</v>
      </c>
      <c r="J129" s="15" t="s">
        <v>651</v>
      </c>
    </row>
    <row r="130" spans="1:10" ht="64.5" customHeight="1">
      <c r="A130" s="181" t="s">
        <v>333</v>
      </c>
      <c r="B130" s="182" t="s">
        <v>639</v>
      </c>
      <c r="C130" s="12" t="s">
        <v>349</v>
      </c>
      <c r="D130" s="12" t="s">
        <v>368</v>
      </c>
      <c r="E130" s="15" t="s">
        <v>369</v>
      </c>
      <c r="F130" s="12" t="s">
        <v>370</v>
      </c>
      <c r="G130" s="15" t="s">
        <v>421</v>
      </c>
      <c r="H130" s="12" t="s">
        <v>372</v>
      </c>
      <c r="I130" s="12" t="s">
        <v>354</v>
      </c>
      <c r="J130" s="15" t="s">
        <v>422</v>
      </c>
    </row>
    <row r="131" spans="1:10" ht="42" customHeight="1">
      <c r="A131" s="181" t="s">
        <v>333</v>
      </c>
      <c r="B131" s="182" t="s">
        <v>639</v>
      </c>
      <c r="C131" s="12" t="s">
        <v>374</v>
      </c>
      <c r="D131" s="12" t="s">
        <v>375</v>
      </c>
      <c r="E131" s="15" t="s">
        <v>652</v>
      </c>
      <c r="F131" s="12" t="s">
        <v>358</v>
      </c>
      <c r="G131" s="15" t="s">
        <v>552</v>
      </c>
      <c r="H131" s="12" t="s">
        <v>425</v>
      </c>
      <c r="I131" s="12" t="s">
        <v>366</v>
      </c>
      <c r="J131" s="15" t="s">
        <v>653</v>
      </c>
    </row>
    <row r="132" spans="1:10" ht="63.75" customHeight="1">
      <c r="A132" s="181" t="s">
        <v>333</v>
      </c>
      <c r="B132" s="182" t="s">
        <v>639</v>
      </c>
      <c r="C132" s="12" t="s">
        <v>374</v>
      </c>
      <c r="D132" s="12" t="s">
        <v>375</v>
      </c>
      <c r="E132" s="15" t="s">
        <v>654</v>
      </c>
      <c r="F132" s="12" t="s">
        <v>544</v>
      </c>
      <c r="G132" s="15" t="s">
        <v>545</v>
      </c>
      <c r="H132" s="12" t="s">
        <v>360</v>
      </c>
      <c r="I132" s="12" t="s">
        <v>354</v>
      </c>
      <c r="J132" s="15" t="s">
        <v>546</v>
      </c>
    </row>
    <row r="133" spans="1:10" ht="42" customHeight="1">
      <c r="A133" s="181" t="s">
        <v>333</v>
      </c>
      <c r="B133" s="182" t="s">
        <v>639</v>
      </c>
      <c r="C133" s="12" t="s">
        <v>386</v>
      </c>
      <c r="D133" s="12" t="s">
        <v>387</v>
      </c>
      <c r="E133" s="15" t="s">
        <v>387</v>
      </c>
      <c r="F133" s="12" t="s">
        <v>352</v>
      </c>
      <c r="G133" s="15" t="s">
        <v>430</v>
      </c>
      <c r="H133" s="12" t="s">
        <v>360</v>
      </c>
      <c r="I133" s="12" t="s">
        <v>354</v>
      </c>
      <c r="J133" s="15" t="s">
        <v>431</v>
      </c>
    </row>
    <row r="134" spans="1:10" ht="57.75" customHeight="1">
      <c r="A134" s="181" t="s">
        <v>317</v>
      </c>
      <c r="B134" s="182" t="s">
        <v>655</v>
      </c>
      <c r="C134" s="12" t="s">
        <v>349</v>
      </c>
      <c r="D134" s="12" t="s">
        <v>350</v>
      </c>
      <c r="E134" s="15" t="s">
        <v>656</v>
      </c>
      <c r="F134" s="12" t="s">
        <v>358</v>
      </c>
      <c r="G134" s="15" t="s">
        <v>86</v>
      </c>
      <c r="H134" s="12" t="s">
        <v>435</v>
      </c>
      <c r="I134" s="12" t="s">
        <v>354</v>
      </c>
      <c r="J134" s="15" t="s">
        <v>657</v>
      </c>
    </row>
    <row r="135" spans="1:10" ht="42" customHeight="1">
      <c r="A135" s="181" t="s">
        <v>317</v>
      </c>
      <c r="B135" s="182" t="s">
        <v>655</v>
      </c>
      <c r="C135" s="12" t="s">
        <v>349</v>
      </c>
      <c r="D135" s="12" t="s">
        <v>350</v>
      </c>
      <c r="E135" s="15" t="s">
        <v>658</v>
      </c>
      <c r="F135" s="12" t="s">
        <v>352</v>
      </c>
      <c r="G135" s="15" t="s">
        <v>94</v>
      </c>
      <c r="H135" s="12" t="s">
        <v>397</v>
      </c>
      <c r="I135" s="12" t="s">
        <v>354</v>
      </c>
      <c r="J135" s="15" t="s">
        <v>659</v>
      </c>
    </row>
    <row r="136" spans="1:10" ht="42" customHeight="1">
      <c r="A136" s="181" t="s">
        <v>317</v>
      </c>
      <c r="B136" s="182" t="s">
        <v>655</v>
      </c>
      <c r="C136" s="12" t="s">
        <v>349</v>
      </c>
      <c r="D136" s="12" t="s">
        <v>350</v>
      </c>
      <c r="E136" s="15" t="s">
        <v>660</v>
      </c>
      <c r="F136" s="12" t="s">
        <v>358</v>
      </c>
      <c r="G136" s="15" t="s">
        <v>84</v>
      </c>
      <c r="H136" s="12" t="s">
        <v>435</v>
      </c>
      <c r="I136" s="12" t="s">
        <v>354</v>
      </c>
      <c r="J136" s="15" t="s">
        <v>661</v>
      </c>
    </row>
    <row r="137" spans="1:10" ht="42" customHeight="1">
      <c r="A137" s="181" t="s">
        <v>317</v>
      </c>
      <c r="B137" s="182" t="s">
        <v>655</v>
      </c>
      <c r="C137" s="12" t="s">
        <v>349</v>
      </c>
      <c r="D137" s="12" t="s">
        <v>356</v>
      </c>
      <c r="E137" s="15" t="s">
        <v>662</v>
      </c>
      <c r="F137" s="12" t="s">
        <v>358</v>
      </c>
      <c r="G137" s="15" t="s">
        <v>359</v>
      </c>
      <c r="H137" s="12" t="s">
        <v>360</v>
      </c>
      <c r="I137" s="12" t="s">
        <v>354</v>
      </c>
      <c r="J137" s="15" t="s">
        <v>662</v>
      </c>
    </row>
    <row r="138" spans="1:10" ht="42" customHeight="1">
      <c r="A138" s="181" t="s">
        <v>317</v>
      </c>
      <c r="B138" s="182" t="s">
        <v>655</v>
      </c>
      <c r="C138" s="12" t="s">
        <v>349</v>
      </c>
      <c r="D138" s="12" t="s">
        <v>356</v>
      </c>
      <c r="E138" s="15" t="s">
        <v>663</v>
      </c>
      <c r="F138" s="12" t="s">
        <v>352</v>
      </c>
      <c r="G138" s="15">
        <v>95</v>
      </c>
      <c r="H138" s="12" t="s">
        <v>360</v>
      </c>
      <c r="I138" s="12" t="s">
        <v>354</v>
      </c>
      <c r="J138" s="15" t="s">
        <v>664</v>
      </c>
    </row>
    <row r="139" spans="1:10" ht="42" customHeight="1">
      <c r="A139" s="181" t="s">
        <v>317</v>
      </c>
      <c r="B139" s="182" t="s">
        <v>655</v>
      </c>
      <c r="C139" s="12" t="s">
        <v>349</v>
      </c>
      <c r="D139" s="12" t="s">
        <v>362</v>
      </c>
      <c r="E139" s="15" t="s">
        <v>665</v>
      </c>
      <c r="F139" s="12" t="s">
        <v>358</v>
      </c>
      <c r="G139" s="15" t="s">
        <v>364</v>
      </c>
      <c r="H139" s="12" t="s">
        <v>365</v>
      </c>
      <c r="I139" s="12" t="s">
        <v>366</v>
      </c>
      <c r="J139" s="15" t="s">
        <v>666</v>
      </c>
    </row>
    <row r="140" spans="1:10" ht="42" customHeight="1">
      <c r="A140" s="181" t="s">
        <v>317</v>
      </c>
      <c r="B140" s="182" t="s">
        <v>655</v>
      </c>
      <c r="C140" s="12" t="s">
        <v>349</v>
      </c>
      <c r="D140" s="12" t="s">
        <v>368</v>
      </c>
      <c r="E140" s="15" t="s">
        <v>369</v>
      </c>
      <c r="F140" s="12" t="s">
        <v>370</v>
      </c>
      <c r="G140" s="15" t="s">
        <v>667</v>
      </c>
      <c r="H140" s="12" t="s">
        <v>372</v>
      </c>
      <c r="I140" s="12" t="s">
        <v>354</v>
      </c>
      <c r="J140" s="15" t="s">
        <v>457</v>
      </c>
    </row>
    <row r="141" spans="1:10" ht="42" customHeight="1">
      <c r="A141" s="181" t="s">
        <v>317</v>
      </c>
      <c r="B141" s="182" t="s">
        <v>655</v>
      </c>
      <c r="C141" s="12" t="s">
        <v>374</v>
      </c>
      <c r="D141" s="12" t="s">
        <v>375</v>
      </c>
      <c r="E141" s="15" t="s">
        <v>668</v>
      </c>
      <c r="F141" s="12" t="s">
        <v>370</v>
      </c>
      <c r="G141" s="15" t="s">
        <v>669</v>
      </c>
      <c r="H141" s="12" t="s">
        <v>397</v>
      </c>
      <c r="I141" s="12" t="s">
        <v>354</v>
      </c>
      <c r="J141" s="15" t="s">
        <v>670</v>
      </c>
    </row>
    <row r="142" spans="1:10" ht="42" customHeight="1">
      <c r="A142" s="181" t="s">
        <v>317</v>
      </c>
      <c r="B142" s="182" t="s">
        <v>655</v>
      </c>
      <c r="C142" s="12" t="s">
        <v>374</v>
      </c>
      <c r="D142" s="12" t="s">
        <v>600</v>
      </c>
      <c r="E142" s="15" t="s">
        <v>671</v>
      </c>
      <c r="F142" s="12" t="s">
        <v>358</v>
      </c>
      <c r="G142" s="15" t="s">
        <v>672</v>
      </c>
      <c r="H142" s="12" t="s">
        <v>365</v>
      </c>
      <c r="I142" s="12" t="s">
        <v>366</v>
      </c>
      <c r="J142" s="15" t="s">
        <v>673</v>
      </c>
    </row>
    <row r="143" spans="1:10" ht="42" customHeight="1">
      <c r="A143" s="181" t="s">
        <v>317</v>
      </c>
      <c r="B143" s="182" t="s">
        <v>655</v>
      </c>
      <c r="C143" s="12" t="s">
        <v>386</v>
      </c>
      <c r="D143" s="12" t="s">
        <v>387</v>
      </c>
      <c r="E143" s="15" t="s">
        <v>410</v>
      </c>
      <c r="F143" s="12" t="s">
        <v>352</v>
      </c>
      <c r="G143" s="15" t="s">
        <v>389</v>
      </c>
      <c r="H143" s="12" t="s">
        <v>360</v>
      </c>
      <c r="I143" s="12" t="s">
        <v>366</v>
      </c>
      <c r="J143" s="15" t="s">
        <v>390</v>
      </c>
    </row>
    <row r="144" spans="1:10" ht="42" customHeight="1">
      <c r="A144" s="181" t="s">
        <v>319</v>
      </c>
      <c r="B144" s="182" t="s">
        <v>674</v>
      </c>
      <c r="C144" s="12" t="s">
        <v>349</v>
      </c>
      <c r="D144" s="12" t="s">
        <v>350</v>
      </c>
      <c r="E144" s="15" t="s">
        <v>675</v>
      </c>
      <c r="F144" s="12" t="s">
        <v>358</v>
      </c>
      <c r="G144" s="15">
        <v>1</v>
      </c>
      <c r="H144" s="12" t="s">
        <v>676</v>
      </c>
      <c r="I144" s="12" t="s">
        <v>354</v>
      </c>
      <c r="J144" s="15" t="s">
        <v>677</v>
      </c>
    </row>
    <row r="145" spans="1:10" ht="42" customHeight="1">
      <c r="A145" s="181" t="s">
        <v>319</v>
      </c>
      <c r="B145" s="182" t="s">
        <v>674</v>
      </c>
      <c r="C145" s="12" t="s">
        <v>349</v>
      </c>
      <c r="D145" s="12" t="s">
        <v>356</v>
      </c>
      <c r="E145" s="15" t="s">
        <v>678</v>
      </c>
      <c r="F145" s="12" t="s">
        <v>352</v>
      </c>
      <c r="G145" s="15" t="s">
        <v>481</v>
      </c>
      <c r="H145" s="12" t="s">
        <v>360</v>
      </c>
      <c r="I145" s="12" t="s">
        <v>354</v>
      </c>
      <c r="J145" s="15" t="s">
        <v>679</v>
      </c>
    </row>
    <row r="146" spans="1:10" ht="42" customHeight="1">
      <c r="A146" s="181" t="s">
        <v>319</v>
      </c>
      <c r="B146" s="182" t="s">
        <v>674</v>
      </c>
      <c r="C146" s="12" t="s">
        <v>349</v>
      </c>
      <c r="D146" s="12" t="s">
        <v>356</v>
      </c>
      <c r="E146" s="15" t="s">
        <v>680</v>
      </c>
      <c r="F146" s="12" t="s">
        <v>352</v>
      </c>
      <c r="G146" s="15" t="s">
        <v>389</v>
      </c>
      <c r="H146" s="12" t="s">
        <v>360</v>
      </c>
      <c r="I146" s="12" t="s">
        <v>354</v>
      </c>
      <c r="J146" s="15" t="s">
        <v>681</v>
      </c>
    </row>
    <row r="147" spans="1:10" ht="42" customHeight="1">
      <c r="A147" s="181" t="s">
        <v>319</v>
      </c>
      <c r="B147" s="182" t="s">
        <v>674</v>
      </c>
      <c r="C147" s="12" t="s">
        <v>349</v>
      </c>
      <c r="D147" s="12" t="s">
        <v>362</v>
      </c>
      <c r="E147" s="15" t="s">
        <v>363</v>
      </c>
      <c r="F147" s="12" t="s">
        <v>358</v>
      </c>
      <c r="G147" s="15" t="s">
        <v>364</v>
      </c>
      <c r="H147" s="12" t="s">
        <v>365</v>
      </c>
      <c r="I147" s="12" t="s">
        <v>366</v>
      </c>
      <c r="J147" s="15" t="s">
        <v>682</v>
      </c>
    </row>
    <row r="148" spans="1:10" ht="42" customHeight="1">
      <c r="A148" s="181" t="s">
        <v>319</v>
      </c>
      <c r="B148" s="182" t="s">
        <v>674</v>
      </c>
      <c r="C148" s="12" t="s">
        <v>349</v>
      </c>
      <c r="D148" s="12" t="s">
        <v>368</v>
      </c>
      <c r="E148" s="15" t="s">
        <v>369</v>
      </c>
      <c r="F148" s="12" t="s">
        <v>370</v>
      </c>
      <c r="G148" s="15" t="s">
        <v>683</v>
      </c>
      <c r="H148" s="12" t="s">
        <v>372</v>
      </c>
      <c r="I148" s="12" t="s">
        <v>354</v>
      </c>
      <c r="J148" s="15" t="s">
        <v>457</v>
      </c>
    </row>
    <row r="149" spans="1:10" ht="42" customHeight="1">
      <c r="A149" s="181" t="s">
        <v>319</v>
      </c>
      <c r="B149" s="182" t="s">
        <v>674</v>
      </c>
      <c r="C149" s="12" t="s">
        <v>374</v>
      </c>
      <c r="D149" s="12" t="s">
        <v>375</v>
      </c>
      <c r="E149" s="15" t="s">
        <v>684</v>
      </c>
      <c r="F149" s="12" t="s">
        <v>358</v>
      </c>
      <c r="G149" s="15" t="s">
        <v>685</v>
      </c>
      <c r="H149" s="12" t="s">
        <v>365</v>
      </c>
      <c r="I149" s="12" t="s">
        <v>366</v>
      </c>
      <c r="J149" s="15" t="s">
        <v>686</v>
      </c>
    </row>
    <row r="150" spans="1:10" ht="42" customHeight="1">
      <c r="A150" s="181" t="s">
        <v>319</v>
      </c>
      <c r="B150" s="182" t="s">
        <v>674</v>
      </c>
      <c r="C150" s="12" t="s">
        <v>374</v>
      </c>
      <c r="D150" s="12" t="s">
        <v>375</v>
      </c>
      <c r="E150" s="15" t="s">
        <v>687</v>
      </c>
      <c r="F150" s="12" t="s">
        <v>358</v>
      </c>
      <c r="G150" s="15" t="s">
        <v>685</v>
      </c>
      <c r="H150" s="12" t="s">
        <v>365</v>
      </c>
      <c r="I150" s="12" t="s">
        <v>366</v>
      </c>
      <c r="J150" s="15" t="s">
        <v>688</v>
      </c>
    </row>
    <row r="151" spans="1:10" ht="42" customHeight="1">
      <c r="A151" s="181" t="s">
        <v>319</v>
      </c>
      <c r="B151" s="182" t="s">
        <v>674</v>
      </c>
      <c r="C151" s="12" t="s">
        <v>374</v>
      </c>
      <c r="D151" s="12" t="s">
        <v>382</v>
      </c>
      <c r="E151" s="15" t="s">
        <v>689</v>
      </c>
      <c r="F151" s="12" t="s">
        <v>358</v>
      </c>
      <c r="G151" s="15" t="s">
        <v>528</v>
      </c>
      <c r="H151" s="12" t="s">
        <v>365</v>
      </c>
      <c r="I151" s="12" t="s">
        <v>366</v>
      </c>
      <c r="J151" s="15" t="s">
        <v>690</v>
      </c>
    </row>
    <row r="152" spans="1:10" ht="42" customHeight="1">
      <c r="A152" s="181" t="s">
        <v>319</v>
      </c>
      <c r="B152" s="182" t="s">
        <v>674</v>
      </c>
      <c r="C152" s="12" t="s">
        <v>386</v>
      </c>
      <c r="D152" s="12" t="s">
        <v>387</v>
      </c>
      <c r="E152" s="15" t="s">
        <v>691</v>
      </c>
      <c r="F152" s="12" t="s">
        <v>352</v>
      </c>
      <c r="G152" s="15" t="s">
        <v>389</v>
      </c>
      <c r="H152" s="12" t="s">
        <v>360</v>
      </c>
      <c r="I152" s="12" t="s">
        <v>366</v>
      </c>
      <c r="J152" s="15" t="s">
        <v>692</v>
      </c>
    </row>
    <row r="153" spans="1:10" ht="79.5" customHeight="1">
      <c r="A153" s="181" t="s">
        <v>302</v>
      </c>
      <c r="B153" s="182" t="s">
        <v>693</v>
      </c>
      <c r="C153" s="12" t="s">
        <v>349</v>
      </c>
      <c r="D153" s="12" t="s">
        <v>350</v>
      </c>
      <c r="E153" s="15" t="s">
        <v>694</v>
      </c>
      <c r="F153" s="12" t="s">
        <v>358</v>
      </c>
      <c r="G153" s="15" t="s">
        <v>695</v>
      </c>
      <c r="H153" s="12" t="s">
        <v>435</v>
      </c>
      <c r="I153" s="12" t="s">
        <v>354</v>
      </c>
      <c r="J153" s="15" t="s">
        <v>696</v>
      </c>
    </row>
    <row r="154" spans="1:10" ht="84" customHeight="1">
      <c r="A154" s="181" t="s">
        <v>302</v>
      </c>
      <c r="B154" s="182" t="s">
        <v>693</v>
      </c>
      <c r="C154" s="12" t="s">
        <v>374</v>
      </c>
      <c r="D154" s="12" t="s">
        <v>375</v>
      </c>
      <c r="E154" s="15" t="s">
        <v>697</v>
      </c>
      <c r="F154" s="12" t="s">
        <v>358</v>
      </c>
      <c r="G154" s="15" t="s">
        <v>424</v>
      </c>
      <c r="H154" s="12" t="s">
        <v>425</v>
      </c>
      <c r="I154" s="12" t="s">
        <v>366</v>
      </c>
      <c r="J154" s="15" t="s">
        <v>696</v>
      </c>
    </row>
    <row r="155" spans="1:10" ht="75" customHeight="1">
      <c r="A155" s="181" t="s">
        <v>302</v>
      </c>
      <c r="B155" s="182" t="s">
        <v>693</v>
      </c>
      <c r="C155" s="12" t="s">
        <v>386</v>
      </c>
      <c r="D155" s="12" t="s">
        <v>387</v>
      </c>
      <c r="E155" s="15" t="s">
        <v>387</v>
      </c>
      <c r="F155" s="12" t="s">
        <v>352</v>
      </c>
      <c r="G155" s="15" t="s">
        <v>389</v>
      </c>
      <c r="H155" s="12" t="s">
        <v>360</v>
      </c>
      <c r="I155" s="12" t="s">
        <v>354</v>
      </c>
      <c r="J155" s="15" t="s">
        <v>696</v>
      </c>
    </row>
    <row r="156" spans="1:10" ht="42" customHeight="1">
      <c r="A156" s="181" t="s">
        <v>329</v>
      </c>
      <c r="B156" s="182" t="s">
        <v>698</v>
      </c>
      <c r="C156" s="12" t="s">
        <v>349</v>
      </c>
      <c r="D156" s="12" t="s">
        <v>350</v>
      </c>
      <c r="E156" s="15" t="s">
        <v>699</v>
      </c>
      <c r="F156" s="12" t="s">
        <v>358</v>
      </c>
      <c r="G156" s="15" t="s">
        <v>700</v>
      </c>
      <c r="H156" s="12" t="s">
        <v>701</v>
      </c>
      <c r="I156" s="12" t="s">
        <v>354</v>
      </c>
      <c r="J156" s="15" t="s">
        <v>702</v>
      </c>
    </row>
    <row r="157" spans="1:10" ht="42" customHeight="1">
      <c r="A157" s="181" t="s">
        <v>329</v>
      </c>
      <c r="B157" s="182" t="s">
        <v>698</v>
      </c>
      <c r="C157" s="12" t="s">
        <v>349</v>
      </c>
      <c r="D157" s="12" t="s">
        <v>356</v>
      </c>
      <c r="E157" s="15" t="s">
        <v>703</v>
      </c>
      <c r="F157" s="12" t="s">
        <v>352</v>
      </c>
      <c r="G157" s="15" t="s">
        <v>704</v>
      </c>
      <c r="H157" s="12" t="s">
        <v>360</v>
      </c>
      <c r="I157" s="12" t="s">
        <v>354</v>
      </c>
      <c r="J157" s="15" t="s">
        <v>705</v>
      </c>
    </row>
    <row r="158" spans="1:10" ht="42" customHeight="1">
      <c r="A158" s="181" t="s">
        <v>329</v>
      </c>
      <c r="B158" s="182" t="s">
        <v>698</v>
      </c>
      <c r="C158" s="12" t="s">
        <v>349</v>
      </c>
      <c r="D158" s="12" t="s">
        <v>362</v>
      </c>
      <c r="E158" s="15" t="s">
        <v>706</v>
      </c>
      <c r="F158" s="12" t="s">
        <v>358</v>
      </c>
      <c r="G158" s="15" t="s">
        <v>364</v>
      </c>
      <c r="H158" s="12" t="s">
        <v>365</v>
      </c>
      <c r="I158" s="12" t="s">
        <v>366</v>
      </c>
      <c r="J158" s="15" t="s">
        <v>706</v>
      </c>
    </row>
    <row r="159" spans="1:10" ht="60.75" customHeight="1">
      <c r="A159" s="181" t="s">
        <v>329</v>
      </c>
      <c r="B159" s="182" t="s">
        <v>698</v>
      </c>
      <c r="C159" s="12" t="s">
        <v>349</v>
      </c>
      <c r="D159" s="12" t="s">
        <v>368</v>
      </c>
      <c r="E159" s="15" t="s">
        <v>369</v>
      </c>
      <c r="F159" s="12" t="s">
        <v>370</v>
      </c>
      <c r="G159" s="15" t="s">
        <v>707</v>
      </c>
      <c r="H159" s="12" t="s">
        <v>372</v>
      </c>
      <c r="I159" s="12" t="s">
        <v>354</v>
      </c>
      <c r="J159" s="15" t="s">
        <v>708</v>
      </c>
    </row>
    <row r="160" spans="1:10" ht="42" customHeight="1">
      <c r="A160" s="181" t="s">
        <v>329</v>
      </c>
      <c r="B160" s="182" t="s">
        <v>698</v>
      </c>
      <c r="C160" s="12" t="s">
        <v>374</v>
      </c>
      <c r="D160" s="12" t="s">
        <v>375</v>
      </c>
      <c r="E160" s="15" t="s">
        <v>709</v>
      </c>
      <c r="F160" s="12" t="s">
        <v>358</v>
      </c>
      <c r="G160" s="15" t="s">
        <v>710</v>
      </c>
      <c r="H160" s="12" t="s">
        <v>365</v>
      </c>
      <c r="I160" s="12" t="s">
        <v>366</v>
      </c>
      <c r="J160" s="15" t="s">
        <v>711</v>
      </c>
    </row>
    <row r="161" spans="1:10" ht="42" customHeight="1">
      <c r="A161" s="181" t="s">
        <v>329</v>
      </c>
      <c r="B161" s="182" t="s">
        <v>698</v>
      </c>
      <c r="C161" s="12" t="s">
        <v>374</v>
      </c>
      <c r="D161" s="12" t="s">
        <v>382</v>
      </c>
      <c r="E161" s="15" t="s">
        <v>712</v>
      </c>
      <c r="F161" s="12" t="s">
        <v>358</v>
      </c>
      <c r="G161" s="15" t="s">
        <v>713</v>
      </c>
      <c r="H161" s="12" t="s">
        <v>409</v>
      </c>
      <c r="I161" s="12" t="s">
        <v>366</v>
      </c>
      <c r="J161" s="15" t="s">
        <v>714</v>
      </c>
    </row>
    <row r="162" spans="1:10" ht="42" customHeight="1">
      <c r="A162" s="181" t="s">
        <v>329</v>
      </c>
      <c r="B162" s="182" t="s">
        <v>698</v>
      </c>
      <c r="C162" s="12" t="s">
        <v>386</v>
      </c>
      <c r="D162" s="12" t="s">
        <v>387</v>
      </c>
      <c r="E162" s="15" t="s">
        <v>388</v>
      </c>
      <c r="F162" s="12" t="s">
        <v>352</v>
      </c>
      <c r="G162" s="15" t="s">
        <v>389</v>
      </c>
      <c r="H162" s="12" t="s">
        <v>360</v>
      </c>
      <c r="I162" s="12" t="s">
        <v>366</v>
      </c>
      <c r="J162" s="15" t="s">
        <v>390</v>
      </c>
    </row>
  </sheetData>
  <mergeCells count="34">
    <mergeCell ref="B144:B152"/>
    <mergeCell ref="B153:B155"/>
    <mergeCell ref="B156:B162"/>
    <mergeCell ref="A144:A152"/>
    <mergeCell ref="A153:A155"/>
    <mergeCell ref="A156:A162"/>
    <mergeCell ref="B9:B16"/>
    <mergeCell ref="B17:B24"/>
    <mergeCell ref="B25:B32"/>
    <mergeCell ref="B33:B36"/>
    <mergeCell ref="B37:B47"/>
    <mergeCell ref="B48:B64"/>
    <mergeCell ref="B65:B75"/>
    <mergeCell ref="B76:B86"/>
    <mergeCell ref="B87:B102"/>
    <mergeCell ref="B103:B109"/>
    <mergeCell ref="B110:B123"/>
    <mergeCell ref="B124:B133"/>
    <mergeCell ref="B134:B143"/>
    <mergeCell ref="A87:A102"/>
    <mergeCell ref="A103:A109"/>
    <mergeCell ref="A110:A123"/>
    <mergeCell ref="A124:A133"/>
    <mergeCell ref="A134:A143"/>
    <mergeCell ref="A33:A36"/>
    <mergeCell ref="A37:A47"/>
    <mergeCell ref="A48:A64"/>
    <mergeCell ref="A65:A75"/>
    <mergeCell ref="A76:A86"/>
    <mergeCell ref="A3:J3"/>
    <mergeCell ref="A4:H4"/>
    <mergeCell ref="A9:A16"/>
    <mergeCell ref="A17:A24"/>
    <mergeCell ref="A25:A32"/>
  </mergeCells>
  <phoneticPr fontId="19" type="noConversion"/>
  <printOptions horizontalCentered="1"/>
  <pageMargins left="0.96" right="0.96" top="0.72" bottom="0.72"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2025-03-13T01:41:11Z</dcterms:created>
  <dcterms:modified xsi:type="dcterms:W3CDTF">2025-03-12T01:56:05Z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984586CB15584712B1531F77773E2EB4_13</vt:lpwstr>
  </property>
  <property fmtid="{D5CDD505-2E9C-101B-9397-08002B2CF9AE}" pid="3" name="KSOProductBuildVer">
    <vt:lpwstr>2052-12.1.0.20305</vt:lpwstr>
  </property>
</Properties>
</file>