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500" tabRatio="894" firstSheet="2" activeTab="2"/>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区对下转移支付预算表09-1" sheetId="13" r:id="rId13"/>
    <sheet name="区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6" hidden="1">部门基本支出预算表04!$A$8:$X$83</definedName>
    <definedName name="_xlnm._FilterDatabase" localSheetId="7" hidden="1">'部门项目支出预算表05-1'!$A$8:$W$37</definedName>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'区对下转移支付预算表09-1'!$A:$A,'区对下转移支付预算表09-1'!$1:$1</definedName>
    <definedName name="_xlnm.Print_Titles" localSheetId="13">'区对下转移支付绩效目标表09-2'!$A:$A,'区对下转移支付绩效目标表09-2'!$1:$1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 name="_xlnm._FilterDatabase" localSheetId="8" hidden="1">'部门项目支出绩效目标表05-2'!$A$5:$J$125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<sst xmlns="http://schemas.openxmlformats.org/spreadsheetml/2006/main" count="2711" uniqueCount="701">
  <si>
    <t>预算01-1表</t>
  </si>
  <si>
    <t>单位名称：昆明市五华区人民政府莲华街道办事处</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</si>
  <si>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</si>
  <si>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</si>
  <si>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</si>
  <si>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</si>
  <si>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</si>
  <si>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</si>
  <si>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</si>
  <si>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</si>
  <si>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</si>
  <si>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</si>
  <si>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</si>
  <si>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</si>
  <si>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</si>
  <si>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</si>
  <si>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</si>
  <si>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</si>
  <si>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</si>
  <si>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</si>
  <si>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</si>
  <si>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</si>
  <si>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</si>
  <si>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</si>
  <si>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</si>
  <si>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</si>
  <si>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</si>
  <si>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</si>
  <si>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</si>
  <si>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</si>
  <si>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</si>
  <si>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</si>
  <si>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</si>
  <si>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</si>
  <si>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</si>
  <si>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</si>
  <si>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</si>
  <si>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</si>
  <si>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</si>
  <si>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</si>
  <si>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</si>
  <si>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</si>
  <si>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</si>
  <si>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</si>
  <si>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</si>
  <si>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</si>
  <si>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</si>
  <si>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</si>
  <si>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</si>
  <si>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</si>
  <si>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</si>
  <si>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</si>
  <si>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</si>
  <si>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</si>
  <si>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</si>
  <si>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</si>
  <si>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</si>
  <si>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</si>
  <si>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</si>
  <si>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</si>
  <si>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</si>
  <si>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</si>
  <si>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</si>
  <si>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</si>
  <si>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</si>
  <si>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</si>
  <si>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</si>
  <si>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</si>
  <si>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</si>
  <si>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</si>
  <si>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昆明市五华区人民政府莲华街道办事处</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</si>
  <si>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</si>
  <si>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</si>
  <si>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</si>
  <si>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</si>
  <si>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</si>
  <si>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</si>
  <si>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</si>
  <si>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</si>
  <si>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</si>
  <si>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</si>
  <si>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</si>
  <si>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</si>
  <si>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</si>
  <si>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</si>
  <si>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</si>
  <si>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</si>
  <si>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</si>
  <si>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</si>
  <si>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</si>
  <si>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</si>
  <si>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</si>
  <si>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</si>
  <si>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</si>
  <si>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</si>
  <si>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</si>
  <si>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</si>
  <si>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一般公共服务支出</t>
  </si>
  <si>
    <t>人大事务</t>
  </si>
  <si>
    <t>其他人大事务支出</t>
  </si>
  <si>
    <t>政府办公厅（室）及相关机构事务</t>
  </si>
  <si>
    <t>行政运行</t>
  </si>
  <si>
    <t>其他政府办公厅（室）及相关机构事务支出</t>
  </si>
  <si>
    <t>群众团体事务</t>
  </si>
  <si>
    <t>其他群众团体事务支出</t>
  </si>
  <si>
    <t>其他共产党事务支出</t>
  </si>
  <si>
    <t>社会工作事务</t>
  </si>
  <si>
    <t>专项业务</t>
  </si>
  <si>
    <t>社会保障和就业支出</t>
  </si>
  <si>
    <t>人力资源和社会保障管理事务</t>
  </si>
  <si>
    <t>其他人力资源和社会保障管理事务支出</t>
  </si>
  <si>
    <t>行政事业单位养老支出</t>
  </si>
  <si>
    <t>行政单位离退休</t>
  </si>
  <si>
    <t>事业单位离退休</t>
  </si>
  <si>
    <t>机关事业单位基本养老保险缴费支出</t>
  </si>
  <si>
    <t>机关事业单位职业年金缴费支出</t>
  </si>
  <si>
    <t>退役安置</t>
  </si>
  <si>
    <t>军队转业干部安置</t>
  </si>
  <si>
    <t>卫生健康支出</t>
  </si>
  <si>
    <t>行政事业单位医疗</t>
  </si>
  <si>
    <t>行政单位医疗</t>
  </si>
  <si>
    <t>公务员医疗补助</t>
  </si>
  <si>
    <t>其他行政事业单位医疗支出</t>
  </si>
  <si>
    <t>城乡社区支出</t>
  </si>
  <si>
    <t>城乡社区管理事务</t>
  </si>
  <si>
    <t>城管执法</t>
  </si>
  <si>
    <t>农林水支出</t>
  </si>
  <si>
    <t>农业农村</t>
  </si>
  <si>
    <t>防灾救灾</t>
  </si>
  <si>
    <t>其他农业农村支出</t>
  </si>
  <si>
    <t>林业和草原</t>
  </si>
  <si>
    <t>林业草原防灾减灾</t>
  </si>
  <si>
    <t>住房保障支出</t>
  </si>
  <si>
    <t>住房改革支出</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</si>
  <si>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</si>
  <si>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</si>
  <si>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</si>
  <si>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</si>
  <si>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</si>
  <si>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</si>
  <si>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</si>
  <si>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</si>
  <si>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</si>
  <si>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</si>
  <si>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</si>
  <si>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</si>
  <si>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</si>
  <si>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</si>
  <si>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</si>
  <si>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</si>
  <si>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</si>
  <si>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</si>
  <si>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</si>
  <si>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</si>
  <si>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</si>
  <si>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</si>
  <si>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</si>
  <si>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</si>
  <si>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</si>
  <si>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</si>
  <si>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</si>
  <si>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</si>
  <si>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</si>
  <si>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</si>
  <si>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</si>
  <si>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</si>
  <si>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</si>
  <si>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</si>
  <si>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</si>
  <si>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</si>
  <si>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</si>
  <si>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</si>
  <si>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</si>
  <si>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</si>
  <si>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</si>
  <si>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</si>
  <si>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</si>
  <si>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</si>
  <si>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</si>
  <si>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</si>
  <si>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</si>
  <si>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</si>
  <si>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</si>
  <si>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</si>
  <si>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</si>
  <si>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</si>
  <si>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</si>
  <si>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</si>
  <si>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</si>
  <si>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</si>
  <si>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</si>
  <si>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</si>
  <si>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</si>
  <si>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</si>
  <si>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</si>
  <si>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</si>
  <si>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</si>
  <si>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</si>
  <si>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</si>
  <si>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</si>
  <si>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530102231100001470550</t>
  </si>
  <si>
    <t>事业人员绩效奖励</t>
  </si>
  <si>
    <t>2010301</t>
  </si>
  <si>
    <t>30103</t>
  </si>
  <si>
    <t>奖金</t>
  </si>
  <si>
    <t>30107</t>
  </si>
  <si>
    <t>绩效工资</t>
  </si>
  <si>
    <t>530102251100003665144</t>
  </si>
  <si>
    <t>居民小组干部补贴</t>
  </si>
  <si>
    <t>2013904</t>
  </si>
  <si>
    <t>30305</t>
  </si>
  <si>
    <t>生活补助</t>
  </si>
  <si>
    <t>530102210000000004776</t>
  </si>
  <si>
    <t>公务用车运行维护费</t>
  </si>
  <si>
    <t>30231</t>
  </si>
  <si>
    <t>530102210000000004778</t>
  </si>
  <si>
    <t>工会经费</t>
  </si>
  <si>
    <t>30228</t>
  </si>
  <si>
    <t>530102241100002223545</t>
  </si>
  <si>
    <t>其他人员支出</t>
  </si>
  <si>
    <t>30199</t>
  </si>
  <si>
    <t>其他工资福利支出</t>
  </si>
  <si>
    <t>2120104</t>
  </si>
  <si>
    <t>2130119</t>
  </si>
  <si>
    <t>530102251100003665145</t>
  </si>
  <si>
    <t>社区干部补贴</t>
  </si>
  <si>
    <t>530102210000000004780</t>
  </si>
  <si>
    <t>其他商品服务支出</t>
  </si>
  <si>
    <t>2010199</t>
  </si>
  <si>
    <t>30201</t>
  </si>
  <si>
    <t>办公费</t>
  </si>
  <si>
    <t>530102231100001470554</t>
  </si>
  <si>
    <t>村社区工作经费</t>
  </si>
  <si>
    <t>2013699</t>
  </si>
  <si>
    <t>30216</t>
  </si>
  <si>
    <t>培训费</t>
  </si>
  <si>
    <t>30299</t>
  </si>
  <si>
    <t>其他商品和服务支出</t>
  </si>
  <si>
    <t>530102210000000004773</t>
  </si>
  <si>
    <t>2210201</t>
  </si>
  <si>
    <t>30113</t>
  </si>
  <si>
    <t>530102210000000004772</t>
  </si>
  <si>
    <t>社会保障缴费</t>
  </si>
  <si>
    <t>2080505</t>
  </si>
  <si>
    <t>30108</t>
  </si>
  <si>
    <t>机关事业单位基本养老保险缴费</t>
  </si>
  <si>
    <t>2080506</t>
  </si>
  <si>
    <t>30109</t>
  </si>
  <si>
    <t>职业年金缴费</t>
  </si>
  <si>
    <t>2101101</t>
  </si>
  <si>
    <t>30110</t>
  </si>
  <si>
    <t>职工基本医疗保险缴费</t>
  </si>
  <si>
    <t>2101103</t>
  </si>
  <si>
    <t>30111</t>
  </si>
  <si>
    <t>公务员医疗补助缴费</t>
  </si>
  <si>
    <t>2101199</t>
  </si>
  <si>
    <t>30112</t>
  </si>
  <si>
    <t>其他社会保障缴费</t>
  </si>
  <si>
    <t>530102231100001470555</t>
  </si>
  <si>
    <t>离退休及特殊人员福利费</t>
  </si>
  <si>
    <t>2080501</t>
  </si>
  <si>
    <t>30229</t>
  </si>
  <si>
    <t>福利费</t>
  </si>
  <si>
    <t>2080502</t>
  </si>
  <si>
    <t>530102231100001470549</t>
  </si>
  <si>
    <t>行政人员绩效奖励</t>
  </si>
  <si>
    <t>530102210000000004771</t>
  </si>
  <si>
    <t>事业人员工资支出</t>
  </si>
  <si>
    <t>30101</t>
  </si>
  <si>
    <t>基本工资</t>
  </si>
  <si>
    <t>30102</t>
  </si>
  <si>
    <t>津贴补贴</t>
  </si>
  <si>
    <t>530102210000000004781</t>
  </si>
  <si>
    <t>一般公用经费</t>
  </si>
  <si>
    <t>2012999</t>
  </si>
  <si>
    <t>30205</t>
  </si>
  <si>
    <t>水费</t>
  </si>
  <si>
    <t>30206</t>
  </si>
  <si>
    <t>电费</t>
  </si>
  <si>
    <t>30207</t>
  </si>
  <si>
    <t>邮电费</t>
  </si>
  <si>
    <t>30211</t>
  </si>
  <si>
    <t>差旅费</t>
  </si>
  <si>
    <t>30239</t>
  </si>
  <si>
    <t>其他交通费用</t>
  </si>
  <si>
    <t>30213</t>
  </si>
  <si>
    <t>维修（护）费</t>
  </si>
  <si>
    <t>530102231100001238740</t>
  </si>
  <si>
    <t>离退休人员支出</t>
  </si>
  <si>
    <t>530102210000000004777</t>
  </si>
  <si>
    <t>公务交通补贴</t>
  </si>
  <si>
    <t>530102210000000004770</t>
  </si>
  <si>
    <t>行政人员工资支出</t>
  </si>
  <si>
    <t>530102231100001470569</t>
  </si>
  <si>
    <t>其他村（社区）人员补助</t>
  </si>
  <si>
    <t>2130199</t>
  </si>
  <si>
    <t>30399</t>
  </si>
  <si>
    <t>其他对个人和家庭的补助</t>
  </si>
  <si>
    <t>预算05-1表</t>
  </si>
  <si>
    <t>项目分类</t>
  </si>
  <si>
    <t>项目单位</t>
  </si>
  <si>
    <t>经济科目编码</t>
  </si>
  <si>
    <t>经济科目名称</t>
  </si>
  <si>
    <t>本年拨款</t>
  </si>
  <si>
    <t>其中：本次下达</t>
  </si>
  <si>
    <t>311 专项业务类</t>
  </si>
  <si>
    <t>530102210000000002593</t>
  </si>
  <si>
    <t>城市管理工作专项经费</t>
  </si>
  <si>
    <t>30227</t>
  </si>
  <si>
    <t>委托业务费</t>
  </si>
  <si>
    <t>530102210000000002596</t>
  </si>
  <si>
    <t>防火、防汛专项经费</t>
  </si>
  <si>
    <t>2130234</t>
  </si>
  <si>
    <t>30226</t>
  </si>
  <si>
    <t>劳务费</t>
  </si>
  <si>
    <t>530102210000000002597</t>
  </si>
  <si>
    <t>党政综合办专项经费</t>
  </si>
  <si>
    <t>2010399</t>
  </si>
  <si>
    <t>30202</t>
  </si>
  <si>
    <t>印刷费</t>
  </si>
  <si>
    <t>530102210000000003000</t>
  </si>
  <si>
    <t>新增资产配置经费</t>
  </si>
  <si>
    <t>31002</t>
  </si>
  <si>
    <t>办公设备购置</t>
  </si>
  <si>
    <t>530102210000000003017</t>
  </si>
  <si>
    <t>基层党建办专项经费</t>
  </si>
  <si>
    <t>2080199</t>
  </si>
  <si>
    <t>114 对个人和家庭的补助</t>
  </si>
  <si>
    <t>530102241100002223034</t>
  </si>
  <si>
    <t>自主择业军转干部管理服务经费</t>
  </si>
  <si>
    <t>2080905</t>
  </si>
  <si>
    <t>313 事业发展类</t>
  </si>
  <si>
    <t>530102241100003030358</t>
  </si>
  <si>
    <t>流管人员经费</t>
  </si>
  <si>
    <t>530102241100003334941</t>
  </si>
  <si>
    <t>大型社区调整拆分项目经费</t>
  </si>
  <si>
    <t>216 其他公用支出</t>
  </si>
  <si>
    <t>530102251100003867488</t>
  </si>
  <si>
    <t>党建经费</t>
  </si>
  <si>
    <t>530102251100003869672</t>
  </si>
  <si>
    <t>食堂运行经费</t>
  </si>
  <si>
    <t>530102251100003869721</t>
  </si>
  <si>
    <t>办公用房租赁经费</t>
  </si>
  <si>
    <t>30214</t>
  </si>
  <si>
    <t>租赁费</t>
  </si>
  <si>
    <t>530102251100003873221</t>
  </si>
  <si>
    <t>非税收入专项经费</t>
  </si>
  <si>
    <t>预算05-2表</t>
  </si>
  <si>
    <t>项目年度绩效目标</t>
  </si>
  <si>
    <t>一级指标</t>
  </si>
  <si>
    <t>二级指标</t>
  </si>
  <si>
    <t>三级指标</t>
  </si>
  <si>
    <t>指标性质</t>
  </si>
  <si>
    <t>指标值</t>
  </si>
  <si>
    <t>度量单位</t>
  </si>
  <si>
    <t>指标属性</t>
  </si>
  <si>
    <t>指标内容</t>
  </si>
  <si>
    <t>按照市本级行政事业单位通用办公设备办公家具配置标准等规定及2025年新增资产配置表配置资产，为满足日常办公需求，提高部门人员工作效率，购买高拍仪3台、采购电子保密柜1台、采购2组铁皮文件柜。保质保量购置办公用具，部门工作人员满意度达90%以上。</t>
  </si>
  <si>
    <t>产出指标</t>
  </si>
  <si>
    <t>数量指标</t>
  </si>
  <si>
    <t>文件柜</t>
  </si>
  <si>
    <t>=</t>
  </si>
  <si>
    <t>个</t>
  </si>
  <si>
    <t>定量指标</t>
  </si>
  <si>
    <t>根据资产采购计划</t>
  </si>
  <si>
    <t>保密柜</t>
  </si>
  <si>
    <t>组</t>
  </si>
  <si>
    <t>扫描仪</t>
  </si>
  <si>
    <t>台</t>
  </si>
  <si>
    <t>质量指标</t>
  </si>
  <si>
    <t>验收合格率</t>
  </si>
  <si>
    <t>100</t>
  </si>
  <si>
    <t>%</t>
  </si>
  <si>
    <t>反映资产验收合格率</t>
  </si>
  <si>
    <t>时效指标</t>
  </si>
  <si>
    <t>完成时限</t>
  </si>
  <si>
    <t>年</t>
  </si>
  <si>
    <t>反映采购完成时效</t>
  </si>
  <si>
    <t>效益指标</t>
  </si>
  <si>
    <t>社会效益</t>
  </si>
  <si>
    <t>提高办事效率</t>
  </si>
  <si>
    <t>是/否</t>
  </si>
  <si>
    <t>定性指标</t>
  </si>
  <si>
    <t>反映提高办事效率</t>
  </si>
  <si>
    <t>满意度指标</t>
  </si>
  <si>
    <t>服务对象满意度</t>
  </si>
  <si>
    <t>工作人员满意度</t>
  </si>
  <si>
    <t>&gt;=</t>
  </si>
  <si>
    <t>90</t>
  </si>
  <si>
    <t>1、强化辖区新闻宣传、舆论引导工作力度，充分发挥、利用新闻发布（通报、通气）会和各级各类媒体的宣传，制作3批宣传资料，通过舆论引导作用，开展创业贷款、健康教育、党风廉政建设、专题宣传等方面宣传宣讲，树立“消除事故隐患，筑牢安全防线”的思想，增强全民应急意识，提升公众安全素质，提高防灾减灾能力，有效防范和坚决遏制重特大事故发生。
2、开展保密工作，征订保密杂志1批，开展保密检查1次。
3、保证街道日常办公需要，完成1次物业管理及咨询服务等，确保工作正常运转。
4、保证辖区群众对党政综合工作满意度达90%以上。</t>
  </si>
  <si>
    <t>宣传资料制作</t>
  </si>
  <si>
    <t>批</t>
  </si>
  <si>
    <t>反映命案防控、征兵、退役军人及优抚安置对象政策3项宣传资料制作</t>
  </si>
  <si>
    <t>咨询服务</t>
  </si>
  <si>
    <t>&lt;=</t>
  </si>
  <si>
    <t>项</t>
  </si>
  <si>
    <t>反映财务咨询服务、法律顾问咨询服务</t>
  </si>
  <si>
    <t>保密检查</t>
  </si>
  <si>
    <t>次</t>
  </si>
  <si>
    <t>反映对250台电脑保密检查</t>
  </si>
  <si>
    <t>重点人员走访慰问</t>
  </si>
  <si>
    <t>反映重点人员走访慰问</t>
  </si>
  <si>
    <t>物业管理服务</t>
  </si>
  <si>
    <t>反映物业管理服务</t>
  </si>
  <si>
    <t>征订保密杂志</t>
  </si>
  <si>
    <t>反映征订保密杂志</t>
  </si>
  <si>
    <t>项目建设</t>
  </si>
  <si>
    <t>反映五中心+六基地融合发展综合服务中心项目、国防教育示范街区2项目建设</t>
  </si>
  <si>
    <t>物资采购验收合格率</t>
  </si>
  <si>
    <t>反映验收合格率</t>
  </si>
  <si>
    <t>项目验收合格率</t>
  </si>
  <si>
    <t>反映五中心+六基地融合发展综合服务中心、国防教育示范街区项目验收合格率</t>
  </si>
  <si>
    <t>项目完成时限</t>
  </si>
  <si>
    <t>成本指标</t>
  </si>
  <si>
    <t>经济成本指标</t>
  </si>
  <si>
    <t>预算批复数</t>
  </si>
  <si>
    <t>元</t>
  </si>
  <si>
    <t>反映项目执行中预算资金节约情况。</t>
  </si>
  <si>
    <t>党风廉政宣传教育工作经费的开展有利于加强党员的廉政文化建设</t>
  </si>
  <si>
    <t>效果良好</t>
  </si>
  <si>
    <t>反映党风廉政宣传教育工作经费的开展有利于加强党员的廉政文化建设</t>
  </si>
  <si>
    <t>创文巩固提升</t>
  </si>
  <si>
    <t>有所提升</t>
  </si>
  <si>
    <t>反映创文巩固提升</t>
  </si>
  <si>
    <t>保密意识提升</t>
  </si>
  <si>
    <t>反映保密意识提升</t>
  </si>
  <si>
    <t>服务群众满意度</t>
  </si>
  <si>
    <t>部门人员及辖区群众满意度</t>
  </si>
  <si>
    <t>1.对辖区内13个社区进行巡查，对违反市容环境卫生管理、违反绿化管理及占用城市道路无证（照）经营的行为实施行政处罚，提升辖区市容环境整治效果。
2.购置64套执法队员服装，支付2025年食堂运行费，保证日常工作开展。
3.完成应付未付事项的支付，缓解合同支付压力，规避社会风险发生。</t>
  </si>
  <si>
    <t>年度执法处置数量</t>
  </si>
  <si>
    <t>年度实际发生数</t>
  </si>
  <si>
    <t>批次</t>
  </si>
  <si>
    <t>反映年度实际发生数</t>
  </si>
  <si>
    <t>巡察社区覆盖数</t>
  </si>
  <si>
    <t>反映社区巡察覆盖数</t>
  </si>
  <si>
    <t>执法队员服装购置</t>
  </si>
  <si>
    <t>64</t>
  </si>
  <si>
    <t>套</t>
  </si>
  <si>
    <t>反映购置执法队员服装数</t>
  </si>
  <si>
    <t>应付未付实际支付数</t>
  </si>
  <si>
    <t>计划数</t>
  </si>
  <si>
    <t>反映应付未付实际支付数</t>
  </si>
  <si>
    <t>处罚程序合规性</t>
  </si>
  <si>
    <t>合规</t>
  </si>
  <si>
    <t>反映处罚程序合规性</t>
  </si>
  <si>
    <t>反映执法队员服装验收合格率</t>
  </si>
  <si>
    <t>处罚及时率</t>
  </si>
  <si>
    <t>反映处罚及时性</t>
  </si>
  <si>
    <t>反映项目成本节约率</t>
  </si>
  <si>
    <t>辖区内执法处罚投诉处置率</t>
  </si>
  <si>
    <t>反映辖区内执法处罚投诉处置率</t>
  </si>
  <si>
    <t>辖区市容环境整治效果</t>
  </si>
  <si>
    <t>有效提升</t>
  </si>
  <si>
    <t>反映辖区市容环境整治效果</t>
  </si>
  <si>
    <t>人民群众满意度</t>
  </si>
  <si>
    <t>反映人民群众满意度</t>
  </si>
  <si>
    <t>依据《五交安2023-1号 关于印发全市防范化解道路交通安全风险隐患百日攻坚行动方案的通知》《昆明市进一步加强城市公厕管理工作实施意见》（昆政办﹝2017﹞57号）《五华区城乡生活垃圾分类工作领导小组办公室关于印发五华区2024年生活垃圾分类重点工作任务的通知》《五华区2023年爱国卫生工作要点（3号文）》开展项目实施：
1.加强道路交通安全管理，更换交通安全标识、标牌至少10个，减少道路隐患；
2.交通安全、垃圾分类、爱卫宣传海报制作至少400张，达到垃圾清运及时率100%，垃圾分类宣传知晓率85%；
3.市容环境及无人管理老旧小区保洁，垃圾清运劳务人员聘请人数20人，达到市容环境整治合格率90%以上；
4.做好辖区10座社会厕所免费开放，为辖区居民提供生活便利，保证辖区群众满意度达90%以上。</t>
  </si>
  <si>
    <t>道路隐患治理</t>
  </si>
  <si>
    <t>反映用于购买道路交通安全警示标识爆闪灯10盏、交通指示牌10块、路沿石200米、非机动车隔离栏100米、隔离栏底座25个、隔离栏连接器20个、消能桶255只</t>
  </si>
  <si>
    <t>宣传海报制作</t>
  </si>
  <si>
    <t>400</t>
  </si>
  <si>
    <t>张</t>
  </si>
  <si>
    <t>反映交通安全、垃圾分类、爱卫宣传海报制作。</t>
  </si>
  <si>
    <t>志愿者聘请人数</t>
  </si>
  <si>
    <t>20</t>
  </si>
  <si>
    <t>人</t>
  </si>
  <si>
    <t>反映垃圾清运劳务人员聘请人数。</t>
  </si>
  <si>
    <t>社区整治提升项目</t>
  </si>
  <si>
    <t>反映教场中路社区整治提升项目</t>
  </si>
  <si>
    <t>社会厕所免费开放数</t>
  </si>
  <si>
    <t>反映辖区内社会厕所免费开放数</t>
  </si>
  <si>
    <t>市容环境整治合格率</t>
  </si>
  <si>
    <t>反映市容环境整治合格率。</t>
  </si>
  <si>
    <t>工程验收合格率</t>
  </si>
  <si>
    <t>反映教场中路整治提升项目工程验收合格率。</t>
  </si>
  <si>
    <t>资料验收合格率</t>
  </si>
  <si>
    <t>反映各项宣传资料验收合格率</t>
  </si>
  <si>
    <t>道路隐患治理完成率</t>
  </si>
  <si>
    <t>95</t>
  </si>
  <si>
    <t>反映道路隐患治理完成率</t>
  </si>
  <si>
    <t>垃圾清运及时率</t>
  </si>
  <si>
    <t>反映垃圾清运及时率。</t>
  </si>
  <si>
    <t>创建文明卫生绿化的生态城市、构建和谐社会</t>
  </si>
  <si>
    <t>反映创建文明卫生绿化的生态城市、构建了和谐社会。</t>
  </si>
  <si>
    <t>垃圾分类宣传知晓率</t>
  </si>
  <si>
    <t>85</t>
  </si>
  <si>
    <t>反映垃圾分类宣传知晓率。</t>
  </si>
  <si>
    <t>道路交通安全管理工作成效</t>
  </si>
  <si>
    <t>作用明显</t>
  </si>
  <si>
    <t>反映道路交通安全管理工作成效。</t>
  </si>
  <si>
    <t>开展党建工作所需经费</t>
  </si>
  <si>
    <t>党建工作</t>
  </si>
  <si>
    <t>反映党建工作</t>
  </si>
  <si>
    <t>资金支付及时性</t>
  </si>
  <si>
    <t>反映资金支付情况</t>
  </si>
  <si>
    <t>项目完成时间</t>
  </si>
  <si>
    <t>反映项目完成时间</t>
  </si>
  <si>
    <t>10000</t>
  </si>
  <si>
    <t>反映预算执行情况</t>
  </si>
  <si>
    <t>加强党建组织建设</t>
  </si>
  <si>
    <t>得到提高</t>
  </si>
  <si>
    <t>单位党员满意度</t>
  </si>
  <si>
    <t>反映单位党员满意度情况</t>
  </si>
  <si>
    <t>提供强有力的后勤保障，提供健康饮食，解除后顾之忧，更好服务群众，进一步提升各项工作效率。</t>
  </si>
  <si>
    <t>在职人员</t>
  </si>
  <si>
    <t>67</t>
  </si>
  <si>
    <t>反映2025年在职人员67人</t>
  </si>
  <si>
    <t>按标准执行</t>
  </si>
  <si>
    <t>按每人624元/月执行</t>
  </si>
  <si>
    <t>按时完成</t>
  </si>
  <si>
    <t>反映本年内完成</t>
  </si>
  <si>
    <t>反映项目预算完情况</t>
  </si>
  <si>
    <t>后勤食堂供应</t>
  </si>
  <si>
    <t>有效保障</t>
  </si>
  <si>
    <t>反映有效保障后勤食堂供应</t>
  </si>
  <si>
    <t>受益对象满意度</t>
  </si>
  <si>
    <t>反映受益对象满意度</t>
  </si>
  <si>
    <t>依据《关于要求认真做好进入森林防火期各项工作的通知》《关于进一步做好全国“两会”期间安全防范工作的通知》《关于进一步强化河（湖）长巡查河湖工作的通知》部门职能职责及工作计划：
1.购买防火、防汛物资1批，物资采购合格率达100%，有效提升辖区内地面小型修护、疏通管网、街道整治提升排涝能力；
2.制作布标、宣传牌更新、地质灾害、即警示牌、防灾减灾、环保等宣传资料，宣传资料验收合格率达100%，提高十年禁渔宣传工作成效和减灾防震宣传工作成效；
3.深入辖区内林区的标牌、标语、碑进行刷新及林业宣传，最大限度保障人民财产安全。人民群众对防火防汛工作满意度达90%以上。</t>
  </si>
  <si>
    <t>购买防火、防汛物资</t>
  </si>
  <si>
    <t>反映购买防汛袋、雨鞋、手电筒等物资</t>
  </si>
  <si>
    <t>宣传资料</t>
  </si>
  <si>
    <t>反映节水、农机、防灾减灾、林业等4类宣传布标、标牌、标语、碑刷新印制</t>
  </si>
  <si>
    <t>购买护林员服装</t>
  </si>
  <si>
    <t>40</t>
  </si>
  <si>
    <t>反映购买护林员服装40套</t>
  </si>
  <si>
    <t>消防通道维修</t>
  </si>
  <si>
    <t>反映消防通道维修维护</t>
  </si>
  <si>
    <t>环保整治</t>
  </si>
  <si>
    <t>反映对办件前期或新增点进行如地面小型修护、疏通管网、街道整治、整改</t>
  </si>
  <si>
    <t>宣传资料验收合格率</t>
  </si>
  <si>
    <t>防汛物资采购合格率</t>
  </si>
  <si>
    <t>消防通道维修完成率</t>
  </si>
  <si>
    <t>反映消防通道维修维护完成率</t>
  </si>
  <si>
    <t>防火、防汛及时率</t>
  </si>
  <si>
    <t>防汛、防火及时率</t>
  </si>
  <si>
    <t>加大辖区防火、防汛实施，最大限度保障人民财产安全</t>
  </si>
  <si>
    <t>效果显著</t>
  </si>
  <si>
    <t>最大限度保障人民财产安全</t>
  </si>
  <si>
    <t>开展十年禁渔宣传，提升辖区群众禁渔意识</t>
  </si>
  <si>
    <t>十年禁渔宣传工作成效</t>
  </si>
  <si>
    <t>加大减灾防震宣传，提高居民防震成效</t>
  </si>
  <si>
    <t>减灾防震宣传工作成效</t>
  </si>
  <si>
    <t>依据《关于进一步调整完善五华区流动人口和出租房屋服务管理工作的通知》及部门职能职责，街道办事处配置2名流管工作人员，以加强流口队伍布建，确保街道流管队伍的稳定；加强业务培训，提升协管员和信息员个人业务水平；做好街道流动人口和出租房屋服务管理工作，切实提升辖区流动人口满意度达90%以上。</t>
  </si>
  <si>
    <t>专干人员</t>
  </si>
  <si>
    <t xml:space="preserve">反映专干发放人数
</t>
  </si>
  <si>
    <t>流管业务培训</t>
  </si>
  <si>
    <t>反映单位年度内流管业务培训的次数</t>
  </si>
  <si>
    <t>流管工作检查合格率</t>
  </si>
  <si>
    <t>反映流管工作检查合格率</t>
  </si>
  <si>
    <t>业务培训考核达标率</t>
  </si>
  <si>
    <t>反映业务培训考核达标率</t>
  </si>
  <si>
    <t>流管信息报送及时率</t>
  </si>
  <si>
    <t>反映流管信息报送及时率</t>
  </si>
  <si>
    <t>&lt;</t>
  </si>
  <si>
    <t>90%</t>
  </si>
  <si>
    <t xml:space="preserve">反映项目执行中预算资金节约情况。
</t>
  </si>
  <si>
    <t>促进流动人口和出租房屋服务管理工作提档升级</t>
  </si>
  <si>
    <t xml:space="preserve">反映促进流动人口和出租房屋服务管理工作提档升级
</t>
  </si>
  <si>
    <t>反映流动人口满意度</t>
  </si>
  <si>
    <t xml:space="preserve">反映流动人口满意度
</t>
  </si>
  <si>
    <t>依据《中共昆明市五华区委社会工作部关于印发&lt;昆明市五华区大型社区调整拆分工作方案&gt;的通知》（五社通〔2024〕10号）及部门职能职责，对苏家塘社区、教北社区2个大型社区进行拆分，开展装修改造工作，工程验收合格率达100%。调整社区江北社区、江岸社区、学府社区3个社区。购置办公设备、家具用具，设备、家具采购验收合格率达100%；增强社区为命服务能力，推进社区治理的基础性工作，满意度达90%以上。</t>
  </si>
  <si>
    <t>拆分社区数</t>
  </si>
  <si>
    <t>2.00</t>
  </si>
  <si>
    <t>反映对苏家塘社区、教北社区进行拆分</t>
  </si>
  <si>
    <t>调整社区数</t>
  </si>
  <si>
    <t>3.00</t>
  </si>
  <si>
    <t>反映江北社区、江岸社区、学府社区进行调整</t>
  </si>
  <si>
    <t>设备、家具采购验收合格率</t>
  </si>
  <si>
    <t>反映购置办公设备、家具用具验收合格率</t>
  </si>
  <si>
    <t>反映装修工程验收合格率</t>
  </si>
  <si>
    <t>预算下达数</t>
  </si>
  <si>
    <t>推进社区治理基础性工作</t>
  </si>
  <si>
    <t>反映有效推进社区治理基础性工作</t>
  </si>
  <si>
    <t>增强社区为民服务能力</t>
  </si>
  <si>
    <t>有效提高</t>
  </si>
  <si>
    <t>反映有效提高增强社区为民服务能力</t>
  </si>
  <si>
    <t>做好本部门保障工作，支持部门正常履职。</t>
  </si>
  <si>
    <t>房屋租赁</t>
  </si>
  <si>
    <t>反映房屋租赁工作</t>
  </si>
  <si>
    <t>反映项目资金支付及时</t>
  </si>
  <si>
    <t>反映项目完成时效</t>
  </si>
  <si>
    <t>反映项目预算完成率</t>
  </si>
  <si>
    <t>保障办公环境</t>
  </si>
  <si>
    <t>反映有效保障办公环境</t>
  </si>
  <si>
    <t>职工满意度</t>
  </si>
  <si>
    <t>反映职工满意度</t>
  </si>
  <si>
    <t>自主择业军转干部管理服务经费用于保障自主择业军转干部人员生活待遇及相关管理工作等方面的支出。</t>
  </si>
  <si>
    <t>自主择业退役军人数</t>
  </si>
  <si>
    <t>530</t>
  </si>
  <si>
    <t>反映自主择业退役军人数</t>
  </si>
  <si>
    <t>自主择业退役军人帮扶完成率</t>
  </si>
  <si>
    <t>反映困难退役军人帮扶援助完成情况</t>
  </si>
  <si>
    <t>帮扶援助准确率</t>
  </si>
  <si>
    <t>反映帮扶援助准确情况</t>
  </si>
  <si>
    <t>退役军人帮扶援助及时率</t>
  </si>
  <si>
    <t>反映退役军人帮扶援助及时率</t>
  </si>
  <si>
    <t>全年预算执行进度</t>
  </si>
  <si>
    <t>反映全年预算执行进度</t>
  </si>
  <si>
    <t>提高退役军人社会保障</t>
  </si>
  <si>
    <t>反映项目实施后是否提高退役军人社会保障</t>
  </si>
  <si>
    <t>维护社会安定团结</t>
  </si>
  <si>
    <t>有效维护</t>
  </si>
  <si>
    <t>反映项目实施后是否维护社会安定团结</t>
  </si>
  <si>
    <t>依据《五华区2024年基层党建目标责任制考核细则》《五华区2024年度党建工作平时考核细则》《昆明市城市基层党建整街道提升实施方案》及部门职能职责，开展万名党员进党校培训1次，征订1批党报党刊、杂志，拍摄1部党员教育视频片等，推进街道社区党建与新兴领域党建融合共享，推进引领基层治理创新工作，推进基层党组织服务功能建设，更好地服务辖区居民，丰富居民文化生活，便利居民办事，提升社区服务功能，构建和谐宜居的社区环境，完善社区服务，提高辖区居民满意度达90%以上。</t>
  </si>
  <si>
    <t>万名党员进党校培训次数</t>
  </si>
  <si>
    <t>反映万名党员进党校培训次数</t>
  </si>
  <si>
    <t>党报党刊、杂志征订</t>
  </si>
  <si>
    <t>反映党报党刊、杂志征订批次</t>
  </si>
  <si>
    <t>拍摄党员教育视频片</t>
  </si>
  <si>
    <t>反映党员教育视频片、党建宣传视频、微党课、微动漫或抖音</t>
  </si>
  <si>
    <t>慰问社区工作人员</t>
  </si>
  <si>
    <t>反映社区工作人员生病住院、直系亲属去世慰问</t>
  </si>
  <si>
    <t>社区办公区域搬家、装修</t>
  </si>
  <si>
    <t>反映马村社区、虹山社区、教场北路社区3个社区搬家、办公区域装修、外围墙涂料工程</t>
  </si>
  <si>
    <t>宣传活动</t>
  </si>
  <si>
    <t>反映组织大型活动、主题宣传、国家级盛会氛围营造次数</t>
  </si>
  <si>
    <t>慰问标准合规性</t>
  </si>
  <si>
    <t>反映社区人员慰问标准合规性</t>
  </si>
  <si>
    <t>视频验收合格率</t>
  </si>
  <si>
    <t>反映民生实事完成率</t>
  </si>
  <si>
    <t>反映马村社区、虹山社区、教场北路社区3个社区办公区域装修、外围墙涂料工程验收合格率</t>
  </si>
  <si>
    <t>项目完成时效</t>
  </si>
  <si>
    <t>促进党风建设</t>
  </si>
  <si>
    <t>提升辖区基层党建效果显著</t>
  </si>
  <si>
    <t>加强基层党建民生实事工作成效</t>
  </si>
  <si>
    <t>群众满意度</t>
  </si>
  <si>
    <t>预算06表</t>
  </si>
  <si>
    <t>政府性基金预算支出预算表</t>
  </si>
  <si>
    <t>单位名称：昆明市发展和改革委员会</t>
  </si>
  <si>
    <t>政府性基金预算支出</t>
  </si>
  <si>
    <t>备注：昆明市五华区人民政府莲华街道办事处2025年无政府性基金预算支出，故此表为空。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</si>
  <si>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</si>
  <si>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</si>
  <si>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</si>
  <si>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</si>
  <si>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</si>
  <si>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</si>
  <si>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</si>
  <si>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</si>
  <si>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</si>
  <si>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</si>
  <si>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</si>
  <si>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车辆加油服务</t>
  </si>
  <si>
    <t>车辆加油、添加燃料服务</t>
  </si>
  <si>
    <t>车辆维修保养服务</t>
  </si>
  <si>
    <t>车辆维修和保养服务</t>
  </si>
  <si>
    <t>车辆保险</t>
  </si>
  <si>
    <t>机动车保险服务</t>
  </si>
  <si>
    <t>复印纸采购</t>
  </si>
  <si>
    <t>复印纸</t>
  </si>
  <si>
    <t>LED高清屏</t>
  </si>
  <si>
    <t>块</t>
  </si>
  <si>
    <t>办公椅</t>
  </si>
  <si>
    <t>把</t>
  </si>
  <si>
    <t>办公桌</t>
  </si>
  <si>
    <t>茶几</t>
  </si>
  <si>
    <t>打印复印一体机</t>
  </si>
  <si>
    <t>高拍仪</t>
  </si>
  <si>
    <t>会议桌</t>
  </si>
  <si>
    <t>55”高清电视</t>
  </si>
  <si>
    <t>其他柜类</t>
  </si>
  <si>
    <t>书架</t>
  </si>
  <si>
    <t>沙发</t>
  </si>
  <si>
    <t>儿童椅</t>
  </si>
  <si>
    <t>办公电脑</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</si>
  <si>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</si>
  <si>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</si>
  <si>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</si>
  <si>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</si>
  <si>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</si>
  <si>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</si>
  <si>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</si>
  <si>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</si>
  <si>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B1102 物业管理服务</t>
  </si>
  <si>
    <t>B 政府履职辅助性服务</t>
  </si>
  <si>
    <t>预算09-1表</t>
  </si>
  <si>
    <t>单位名称（项目）</t>
  </si>
  <si>
    <t>地区</t>
  </si>
  <si>
    <t>备注：昆明市五华区人民政府莲华街道办事处2025年无区对下转移支付预算，故此表为空。</t>
  </si>
  <si>
    <t>预算09-2表</t>
  </si>
  <si>
    <t>备注：昆明市五华区人民政府莲华街道办事处2025年无区对下转移支付绩效目标，故此表为空。</t>
  </si>
  <si>
    <t xml:space="preserve">预算10表
</t>
  </si>
  <si>
    <t>资产类别</t>
  </si>
  <si>
    <t>资产分类代码.名称</t>
  </si>
  <si>
    <t>资产名称</t>
  </si>
  <si>
    <t>计量单位</t>
  </si>
  <si>
    <t>财政部门批复数（元）</t>
  </si>
  <si>
    <t>单价</t>
  </si>
  <si>
    <t>金额</t>
  </si>
  <si>
    <t>设备</t>
  </si>
  <si>
    <t>A02021118 扫描仪</t>
  </si>
  <si>
    <t>家具和用品</t>
  </si>
  <si>
    <t>A05010502 文件柜</t>
  </si>
  <si>
    <t>A05010599 其他柜类</t>
  </si>
  <si>
    <t>预算11表</t>
  </si>
  <si>
    <t>上级补助</t>
  </si>
  <si>
    <t>备注：昆明市五华区人民政府莲华街道办事处2025年无上级转移支付补助项目支出预算，故此表为空。</t>
  </si>
  <si>
    <t>预算12表</t>
  </si>
  <si>
    <t>项目级次</t>
  </si>
  <si>
    <t>一级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</si>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</sst>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6">
    <font>
      <sz val="11"/>
      <color theme="1"/>
      <name val="宋体"/>
      <charset val="134"/>
      <scheme val="minor"/>
    </font>
    <font>
      <sz val="9"/>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sz val="9"/>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1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6" applyNumberFormat="0" applyFill="0" applyAlignment="0" applyProtection="0">
      <alignment vertical="center"/>
    </xf>
    <xf numFmtId="0" fontId="23" fillId="0" borderId="16" applyNumberFormat="0" applyFill="0" applyAlignment="0" applyProtection="0">
      <alignment vertical="center"/>
    </xf>
    <xf numFmtId="0" fontId="24" fillId="0" borderId="17" applyNumberFormat="0" applyFill="0" applyAlignment="0" applyProtection="0">
      <alignment vertical="center"/>
    </xf>
    <xf numFmtId="0" fontId="24" fillId="0" borderId="0" applyNumberFormat="0" applyFill="0" applyBorder="0" applyAlignment="0" applyProtection="0">
      <alignment vertical="center"/>
    </xf>
    <xf numFmtId="0" fontId="25" fillId="4" borderId="18" applyNumberFormat="0" applyAlignment="0" applyProtection="0">
      <alignment vertical="center"/>
    </xf>
    <xf numFmtId="0" fontId="26" fillId="5" borderId="19" applyNumberFormat="0" applyAlignment="0" applyProtection="0">
      <alignment vertical="center"/>
    </xf>
    <xf numFmtId="0" fontId="27" fillId="5" borderId="18" applyNumberFormat="0" applyAlignment="0" applyProtection="0">
      <alignment vertical="center"/>
    </xf>
    <xf numFmtId="0" fontId="28" fillId="6" borderId="20" applyNumberFormat="0" applyAlignment="0" applyProtection="0">
      <alignment vertical="center"/>
    </xf>
    <xf numFmtId="0" fontId="29" fillId="0" borderId="21" applyNumberFormat="0" applyFill="0" applyAlignment="0" applyProtection="0">
      <alignment vertical="center"/>
    </xf>
    <xf numFmtId="0" fontId="30" fillId="0" borderId="22"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176" fontId="12" fillId="0" borderId="7">
      <alignment horizontal="right" vertical="center"/>
    </xf>
    <xf numFmtId="177" fontId="12" fillId="0" borderId="7">
      <alignment horizontal="right" vertical="center"/>
    </xf>
    <xf numFmtId="10" fontId="12" fillId="0" borderId="7">
      <alignment horizontal="right" vertical="center"/>
    </xf>
    <xf numFmtId="178" fontId="12" fillId="0" borderId="7">
      <alignment horizontal="right" vertical="center"/>
    </xf>
    <xf numFmtId="49" fontId="12" fillId="0" borderId="7">
      <alignment horizontal="left" vertical="center" wrapText="1"/>
    </xf>
    <xf numFmtId="178" fontId="12" fillId="0" borderId="7">
      <alignment horizontal="right" vertical="center"/>
    </xf>
    <xf numFmtId="179" fontId="12" fillId="0" borderId="7">
      <alignment horizontal="right" vertical="center"/>
    </xf>
    <xf numFmtId="180" fontId="12" fillId="0" borderId="7">
      <alignment horizontal="right" vertical="center"/>
    </xf>
  </cellStyleXfs>
  <cellXfs count="212">
    <xf numFmtId="0" fontId="0" fillId="0" borderId="0" xfId="0" applyFont="1" applyBorder="1"/>
    <xf numFmtId="0" fontId="1" fillId="0" borderId="0" xfId="0" applyFont="1" applyBorder="1"/>
    <xf numFmtId="0" fontId="0" fillId="0" borderId="0" xfId="0" applyFont="1" applyBorder="1" applyAlignment="1">
      <alignment horizontal="center" vertical="center"/>
    </xf>
    <xf numFmtId="49" fontId="2" fillId="0" borderId="0" xfId="0" applyNumberFormat="1" applyFont="1" applyBorder="1"/>
    <xf numFmtId="0" fontId="3" fillId="0" borderId="0" xfId="0" applyFont="1" applyBorder="1" applyAlignment="1" applyProtection="1">
      <alignment horizontal="right" vertical="center"/>
      <protection locked="0"/>
    </xf>
    <xf numFmtId="0" fontId="4"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0" xfId="0" applyFont="1" applyBorder="1"/>
    <xf numFmtId="0" fontId="3" fillId="0" borderId="0" xfId="0" applyFont="1" applyBorder="1" applyAlignment="1" applyProtection="1">
      <alignment horizontal="right"/>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1" xfId="0" applyFont="1" applyBorder="1" applyAlignment="1">
      <alignment horizontal="center" vertical="center"/>
    </xf>
    <xf numFmtId="0" fontId="5" fillId="2" borderId="6" xfId="0" applyFont="1" applyFill="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2" fillId="0" borderId="7" xfId="0" applyFont="1" applyBorder="1" applyAlignment="1">
      <alignment horizontal="center" vertical="center"/>
    </xf>
    <xf numFmtId="0" fontId="3" fillId="0" borderId="7" xfId="0" applyFont="1" applyBorder="1" applyAlignment="1">
      <alignment horizontal="center" vertical="center"/>
    </xf>
    <xf numFmtId="0" fontId="3" fillId="2" borderId="7"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center" vertical="center"/>
      <protection locked="0"/>
    </xf>
    <xf numFmtId="4" fontId="3" fillId="2" borderId="7" xfId="0" applyNumberFormat="1" applyFont="1" applyFill="1" applyBorder="1" applyAlignment="1" applyProtection="1">
      <alignment horizontal="right" vertical="center"/>
      <protection locked="0"/>
    </xf>
    <xf numFmtId="4" fontId="3" fillId="0" borderId="7" xfId="0" applyNumberFormat="1" applyFont="1" applyBorder="1" applyAlignment="1" applyProtection="1">
      <alignment horizontal="right"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5" fillId="2" borderId="1" xfId="0" applyFont="1" applyFill="1" applyBorder="1" applyAlignment="1">
      <alignment horizontal="center" vertical="center"/>
    </xf>
    <xf numFmtId="0" fontId="5" fillId="0" borderId="5" xfId="0" applyFont="1" applyBorder="1" applyAlignment="1">
      <alignment horizontal="center" vertical="center"/>
    </xf>
    <xf numFmtId="0" fontId="3" fillId="0" borderId="7" xfId="0" applyFont="1" applyBorder="1" applyAlignment="1">
      <alignment horizontal="left" vertical="center" wrapText="1"/>
    </xf>
    <xf numFmtId="4" fontId="3" fillId="0" borderId="7" xfId="0" applyNumberFormat="1" applyFont="1" applyBorder="1" applyAlignment="1">
      <alignment horizontal="right" vertical="center" wrapText="1"/>
    </xf>
    <xf numFmtId="0" fontId="3" fillId="0" borderId="7" xfId="0" applyFont="1" applyBorder="1" applyAlignment="1" applyProtection="1">
      <alignment horizontal="left" vertical="center" wrapText="1"/>
      <protection locked="0"/>
    </xf>
    <xf numFmtId="0" fontId="2"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2" borderId="4" xfId="0" applyFont="1" applyFill="1" applyBorder="1" applyAlignment="1">
      <alignment horizontal="left" vertical="center"/>
    </xf>
    <xf numFmtId="0" fontId="2" fillId="0" borderId="7" xfId="0" applyFont="1" applyBorder="1" applyAlignment="1" applyProtection="1">
      <alignment horizontal="center" vertical="center"/>
      <protection locked="0"/>
    </xf>
    <xf numFmtId="4" fontId="6" fillId="0" borderId="7" xfId="54" applyNumberFormat="1" applyFont="1" applyBorder="1">
      <alignment horizontal="right" vertical="center"/>
    </xf>
    <xf numFmtId="0" fontId="3" fillId="2" borderId="0" xfId="0" applyFont="1" applyFill="1" applyBorder="1" applyAlignment="1" applyProtection="1">
      <alignment horizontal="right" vertical="top" wrapText="1"/>
      <protection locked="0"/>
    </xf>
    <xf numFmtId="0" fontId="7" fillId="0" borderId="0" xfId="0" applyFont="1" applyBorder="1" applyAlignment="1" applyProtection="1">
      <alignment vertical="top"/>
      <protection locked="0"/>
    </xf>
    <xf numFmtId="0" fontId="7" fillId="0" borderId="0" xfId="0" applyFont="1" applyBorder="1" applyAlignment="1">
      <alignment vertical="top"/>
    </xf>
    <xf numFmtId="0" fontId="8" fillId="2" borderId="0" xfId="0" applyFont="1" applyFill="1" applyBorder="1" applyAlignment="1" applyProtection="1">
      <alignment horizontal="center" vertical="center" wrapText="1"/>
      <protection locked="0"/>
    </xf>
    <xf numFmtId="0" fontId="7" fillId="0" borderId="0" xfId="0" applyFont="1" applyBorder="1" applyProtection="1">
      <protection locked="0"/>
    </xf>
    <xf numFmtId="0" fontId="7" fillId="0" borderId="0" xfId="0" applyFont="1" applyBorder="1"/>
    <xf numFmtId="0" fontId="3" fillId="2" borderId="0" xfId="0" applyFont="1" applyFill="1" applyBorder="1" applyAlignment="1" applyProtection="1">
      <alignment horizontal="left" vertical="center" wrapText="1"/>
      <protection locked="0"/>
    </xf>
    <xf numFmtId="0" fontId="2" fillId="2" borderId="0" xfId="0" applyFont="1" applyFill="1" applyBorder="1" applyAlignment="1" applyProtection="1">
      <alignment horizontal="right" vertical="center"/>
      <protection locked="0"/>
    </xf>
    <xf numFmtId="0" fontId="2" fillId="2" borderId="0" xfId="0" applyFont="1" applyFill="1" applyBorder="1" applyAlignment="1" applyProtection="1">
      <alignment horizontal="right" vertical="center" wrapText="1"/>
      <protection locked="0"/>
    </xf>
    <xf numFmtId="0" fontId="2" fillId="0" borderId="7" xfId="0" applyFont="1" applyBorder="1" applyAlignment="1" applyProtection="1">
      <alignment horizontal="center" vertical="center" wrapText="1"/>
      <protection locked="0"/>
    </xf>
    <xf numFmtId="0" fontId="2" fillId="2" borderId="7"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right" vertical="center"/>
      <protection locked="0"/>
    </xf>
    <xf numFmtId="0" fontId="2" fillId="2" borderId="7" xfId="0" applyFont="1" applyFill="1" applyBorder="1" applyAlignment="1" applyProtection="1">
      <alignment horizontal="right" vertical="center" wrapText="1"/>
      <protection locked="0"/>
    </xf>
    <xf numFmtId="0" fontId="3" fillId="2" borderId="7" xfId="0" applyFont="1" applyFill="1" applyBorder="1" applyAlignment="1">
      <alignment horizontal="center" vertical="center" wrapText="1"/>
    </xf>
    <xf numFmtId="0" fontId="3" fillId="0" borderId="7" xfId="0" applyFont="1" applyBorder="1" applyAlignment="1" applyProtection="1">
      <alignment horizontal="center"/>
      <protection locked="0"/>
    </xf>
    <xf numFmtId="0" fontId="3" fillId="0" borderId="7" xfId="0" applyFont="1" applyBorder="1" applyAlignment="1" applyProtection="1">
      <alignment horizontal="center" wrapText="1"/>
      <protection locked="0"/>
    </xf>
    <xf numFmtId="0" fontId="3" fillId="0" borderId="7" xfId="0" applyFont="1" applyBorder="1" applyAlignment="1">
      <alignment horizontal="center" wrapText="1"/>
    </xf>
    <xf numFmtId="0" fontId="3" fillId="2" borderId="7" xfId="0" applyFont="1" applyFill="1" applyBorder="1" applyAlignment="1" applyProtection="1">
      <alignment horizontal="center" vertical="center" wrapText="1"/>
      <protection locked="0"/>
    </xf>
    <xf numFmtId="0" fontId="3" fillId="0" borderId="7" xfId="0" applyFont="1" applyBorder="1" applyAlignment="1" applyProtection="1">
      <alignment horizontal="center" vertical="center"/>
      <protection locked="0"/>
    </xf>
    <xf numFmtId="0" fontId="3" fillId="0" borderId="7" xfId="0" applyFont="1" applyFill="1" applyBorder="1" applyAlignment="1" applyProtection="1">
      <alignment horizontal="left" vertical="center" wrapText="1"/>
      <protection locked="0"/>
    </xf>
    <xf numFmtId="0" fontId="3" fillId="0" borderId="7" xfId="0" applyFont="1" applyFill="1" applyBorder="1" applyAlignment="1">
      <alignment horizontal="left" vertical="center" wrapText="1"/>
    </xf>
    <xf numFmtId="3" fontId="3" fillId="2" borderId="7" xfId="0" applyNumberFormat="1" applyFont="1" applyFill="1" applyBorder="1" applyAlignment="1" applyProtection="1">
      <alignment horizontal="right" vertical="center"/>
      <protection locked="0"/>
    </xf>
    <xf numFmtId="4" fontId="3" fillId="0" borderId="7" xfId="0" applyNumberFormat="1" applyFont="1" applyFill="1" applyBorder="1" applyAlignment="1" applyProtection="1">
      <alignment horizontal="right" vertical="center"/>
      <protection locked="0"/>
    </xf>
    <xf numFmtId="0" fontId="3" fillId="0" borderId="7" xfId="0" applyFont="1" applyBorder="1" applyAlignment="1" applyProtection="1">
      <alignment horizontal="left"/>
      <protection locked="0"/>
    </xf>
    <xf numFmtId="0" fontId="3" fillId="0" borderId="7" xfId="0" applyFont="1" applyBorder="1" applyAlignment="1">
      <alignment horizontal="left"/>
    </xf>
    <xf numFmtId="0" fontId="3" fillId="2" borderId="7" xfId="0" applyFont="1" applyFill="1" applyBorder="1" applyAlignment="1">
      <alignment horizontal="right" vertical="center"/>
    </xf>
    <xf numFmtId="0" fontId="3" fillId="2" borderId="0" xfId="0" applyFont="1" applyFill="1" applyBorder="1" applyAlignment="1" applyProtection="1">
      <alignment horizontal="right" vertical="center" wrapText="1"/>
      <protection locked="0"/>
    </xf>
    <xf numFmtId="0" fontId="9" fillId="0" borderId="0" xfId="0" applyFont="1" applyBorder="1" applyAlignment="1">
      <alignment horizontal="center" vertical="center"/>
    </xf>
    <xf numFmtId="0" fontId="4" fillId="0" borderId="0" xfId="0" applyFont="1" applyBorder="1" applyAlignment="1" applyProtection="1">
      <alignment horizontal="center" vertical="center"/>
      <protection locked="0"/>
    </xf>
    <xf numFmtId="0" fontId="5" fillId="0" borderId="7" xfId="0" applyFont="1" applyBorder="1" applyAlignment="1">
      <alignment horizontal="center" vertical="center" wrapText="1"/>
    </xf>
    <xf numFmtId="0" fontId="5" fillId="0" borderId="7" xfId="0" applyFont="1" applyBorder="1" applyAlignment="1" applyProtection="1">
      <alignment horizontal="center" vertical="center"/>
      <protection locked="0"/>
    </xf>
    <xf numFmtId="0" fontId="3" fillId="0" borderId="7" xfId="0" applyFont="1" applyBorder="1" applyAlignment="1">
      <alignment vertical="center" wrapText="1"/>
    </xf>
    <xf numFmtId="0" fontId="3" fillId="0" borderId="7" xfId="0" applyFont="1" applyBorder="1" applyAlignment="1">
      <alignment horizontal="center" vertical="center" wrapText="1"/>
    </xf>
    <xf numFmtId="0" fontId="2" fillId="0" borderId="0" xfId="0" applyFont="1" applyBorder="1" applyAlignment="1">
      <alignment horizontal="right" vertical="center"/>
    </xf>
    <xf numFmtId="0" fontId="9" fillId="0" borderId="0" xfId="0" applyFont="1" applyBorder="1" applyAlignment="1">
      <alignment horizontal="center" vertical="center" wrapText="1"/>
    </xf>
    <xf numFmtId="0" fontId="3" fillId="0" borderId="0" xfId="0" applyFont="1" applyBorder="1" applyAlignment="1">
      <alignment horizontal="left" vertical="center" wrapText="1"/>
    </xf>
    <xf numFmtId="0" fontId="5" fillId="0" borderId="0" xfId="0" applyFont="1" applyBorder="1" applyAlignment="1">
      <alignment wrapText="1"/>
    </xf>
    <xf numFmtId="0" fontId="2" fillId="0" borderId="0" xfId="0" applyFont="1" applyBorder="1" applyAlignment="1">
      <alignment horizontal="right" wrapText="1"/>
    </xf>
    <xf numFmtId="0" fontId="5" fillId="0" borderId="4" xfId="0" applyFont="1" applyBorder="1" applyAlignment="1" applyProtection="1">
      <alignment horizontal="center" vertical="center"/>
      <protection locked="0"/>
    </xf>
    <xf numFmtId="0" fontId="5" fillId="0" borderId="8" xfId="0" applyFont="1" applyBorder="1" applyAlignment="1">
      <alignment horizontal="center" vertical="center" wrapText="1"/>
    </xf>
    <xf numFmtId="0" fontId="2" fillId="0" borderId="6" xfId="0" applyFont="1" applyBorder="1" applyAlignment="1" applyProtection="1">
      <alignment horizontal="center" vertical="center"/>
      <protection locked="0"/>
    </xf>
    <xf numFmtId="0" fontId="2" fillId="0" borderId="2" xfId="0" applyFont="1" applyBorder="1" applyAlignment="1">
      <alignment horizontal="center" vertical="center"/>
    </xf>
    <xf numFmtId="178" fontId="6" fillId="0" borderId="7" xfId="0" applyNumberFormat="1" applyFont="1" applyBorder="1" applyAlignment="1">
      <alignment horizontal="right" vertical="center"/>
    </xf>
    <xf numFmtId="0" fontId="2" fillId="0" borderId="0" xfId="0" applyFont="1" applyBorder="1" applyAlignment="1">
      <alignment wrapText="1"/>
    </xf>
    <xf numFmtId="0" fontId="2" fillId="0" borderId="0" xfId="0" applyFont="1" applyBorder="1" applyProtection="1">
      <protection locked="0"/>
    </xf>
    <xf numFmtId="0" fontId="4" fillId="0" borderId="0" xfId="0" applyFont="1" applyBorder="1" applyAlignment="1">
      <alignment horizontal="center" vertical="center" wrapText="1"/>
    </xf>
    <xf numFmtId="0" fontId="5" fillId="0" borderId="0" xfId="0" applyFont="1" applyBorder="1" applyProtection="1">
      <protection locked="0"/>
    </xf>
    <xf numFmtId="0" fontId="5" fillId="0" borderId="9" xfId="0" applyFont="1" applyBorder="1" applyAlignment="1" applyProtection="1">
      <alignment horizontal="center" vertical="center"/>
      <protection locked="0"/>
    </xf>
    <xf numFmtId="0" fontId="5" fillId="0" borderId="9" xfId="0" applyFont="1" applyBorder="1" applyAlignment="1">
      <alignment horizontal="center" vertical="center" wrapText="1"/>
    </xf>
    <xf numFmtId="0" fontId="5" fillId="0" borderId="10" xfId="0" applyFont="1" applyBorder="1" applyAlignment="1" applyProtection="1">
      <alignment horizontal="center" vertical="center"/>
      <protection locked="0"/>
    </xf>
    <xf numFmtId="0" fontId="5" fillId="0" borderId="10" xfId="0" applyFont="1" applyBorder="1" applyAlignment="1">
      <alignment horizontal="center" vertical="center" wrapText="1"/>
    </xf>
    <xf numFmtId="0" fontId="5" fillId="0" borderId="11" xfId="0" applyFont="1" applyBorder="1" applyAlignment="1" applyProtection="1">
      <alignment horizontal="center" vertical="center"/>
      <protection locked="0"/>
    </xf>
    <xf numFmtId="0" fontId="5" fillId="0" borderId="11" xfId="0" applyFont="1" applyBorder="1" applyAlignment="1">
      <alignment horizontal="center" vertical="center" wrapText="1"/>
    </xf>
    <xf numFmtId="0" fontId="3" fillId="0" borderId="6" xfId="0" applyFont="1" applyBorder="1" applyAlignment="1">
      <alignment horizontal="center" vertical="center"/>
    </xf>
    <xf numFmtId="0" fontId="3" fillId="0" borderId="11" xfId="0" applyFont="1" applyBorder="1" applyAlignment="1">
      <alignment horizontal="center" vertical="center"/>
    </xf>
    <xf numFmtId="49" fontId="3" fillId="0" borderId="7" xfId="53" applyFont="1">
      <alignment horizontal="left" vertical="center" wrapText="1"/>
    </xf>
    <xf numFmtId="0" fontId="3" fillId="0" borderId="12" xfId="0" applyFont="1" applyBorder="1" applyAlignment="1">
      <alignment horizontal="center" vertical="center"/>
    </xf>
    <xf numFmtId="0" fontId="3" fillId="0" borderId="13" xfId="0" applyFont="1" applyBorder="1" applyAlignment="1" applyProtection="1">
      <alignment horizontal="left" vertical="center"/>
      <protection locked="0"/>
    </xf>
    <xf numFmtId="0" fontId="3" fillId="0" borderId="13" xfId="0" applyFont="1" applyBorder="1" applyAlignment="1">
      <alignment horizontal="left" vertical="center"/>
    </xf>
    <xf numFmtId="0" fontId="3" fillId="0" borderId="0" xfId="0" applyFont="1" applyBorder="1" applyAlignment="1" applyProtection="1">
      <alignment vertical="top" wrapText="1"/>
      <protection locked="0"/>
    </xf>
    <xf numFmtId="0" fontId="4" fillId="0" borderId="0" xfId="0" applyFont="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13" xfId="0" applyFont="1" applyBorder="1" applyAlignment="1">
      <alignment horizontal="center" vertical="center" wrapText="1"/>
    </xf>
    <xf numFmtId="0" fontId="5" fillId="0" borderId="11" xfId="0" applyFont="1" applyBorder="1" applyAlignment="1" applyProtection="1">
      <alignment horizontal="center" vertical="center" wrapText="1"/>
      <protection locked="0"/>
    </xf>
    <xf numFmtId="178" fontId="3" fillId="0" borderId="7" xfId="0" applyNumberFormat="1" applyFont="1" applyFill="1" applyBorder="1" applyAlignment="1">
      <alignment horizontal="right" vertical="center"/>
    </xf>
    <xf numFmtId="0" fontId="3" fillId="0" borderId="11" xfId="0" applyFont="1" applyBorder="1" applyAlignment="1" applyProtection="1">
      <alignment horizontal="center" vertical="center"/>
      <protection locked="0"/>
    </xf>
    <xf numFmtId="0" fontId="3" fillId="2" borderId="11" xfId="0" applyFont="1" applyFill="1" applyBorder="1" applyAlignment="1">
      <alignment horizontal="left" vertical="center"/>
    </xf>
    <xf numFmtId="0" fontId="3" fillId="0" borderId="0" xfId="0" applyFont="1" applyBorder="1" applyAlignment="1" applyProtection="1">
      <alignment horizontal="right" vertical="center" wrapText="1"/>
      <protection locked="0"/>
    </xf>
    <xf numFmtId="0" fontId="3" fillId="0" borderId="0" xfId="0" applyFont="1" applyBorder="1" applyAlignment="1" applyProtection="1">
      <alignment horizontal="right" wrapText="1"/>
      <protection locked="0"/>
    </xf>
    <xf numFmtId="0" fontId="5" fillId="0" borderId="3"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3" xfId="0" applyFont="1" applyBorder="1" applyAlignment="1" applyProtection="1">
      <alignment horizontal="center" vertical="center" wrapText="1"/>
      <protection locked="0"/>
    </xf>
    <xf numFmtId="0" fontId="3" fillId="0" borderId="0" xfId="0" applyFont="1" applyBorder="1" applyAlignment="1">
      <alignment horizontal="left" vertical="center"/>
    </xf>
    <xf numFmtId="180" fontId="6" fillId="0" borderId="7" xfId="56" applyNumberFormat="1" applyFont="1" applyBorder="1" applyAlignment="1">
      <alignment horizontal="center" vertical="center"/>
    </xf>
    <xf numFmtId="180" fontId="6" fillId="0" borderId="7" xfId="0" applyNumberFormat="1" applyFont="1" applyBorder="1" applyAlignment="1">
      <alignment horizontal="center" vertical="center"/>
    </xf>
    <xf numFmtId="180" fontId="6" fillId="0" borderId="6" xfId="56" applyNumberFormat="1" applyFont="1" applyBorder="1" applyAlignment="1">
      <alignment horizontal="center" vertical="center"/>
    </xf>
    <xf numFmtId="180" fontId="6" fillId="0" borderId="11" xfId="56" applyNumberFormat="1" applyFont="1" applyBorder="1" applyAlignment="1">
      <alignment horizontal="center" vertical="center"/>
    </xf>
    <xf numFmtId="180" fontId="6" fillId="0" borderId="11" xfId="0" applyNumberFormat="1" applyFont="1" applyBorder="1" applyAlignment="1">
      <alignment horizontal="center" vertical="center"/>
    </xf>
    <xf numFmtId="43" fontId="6" fillId="0" borderId="11" xfId="0" applyNumberFormat="1" applyFont="1" applyBorder="1" applyAlignment="1">
      <alignment horizontal="center" vertical="center"/>
    </xf>
    <xf numFmtId="0" fontId="3" fillId="2" borderId="11" xfId="0" applyFont="1" applyFill="1" applyBorder="1" applyAlignment="1">
      <alignment horizontal="right" vertical="center"/>
    </xf>
    <xf numFmtId="0" fontId="3" fillId="2" borderId="0" xfId="0" applyFont="1" applyFill="1" applyBorder="1" applyAlignment="1">
      <alignment horizontal="left" vertical="center"/>
    </xf>
    <xf numFmtId="178" fontId="6" fillId="0" borderId="0" xfId="0" applyNumberFormat="1" applyFont="1" applyBorder="1" applyAlignment="1">
      <alignment horizontal="left" vertical="center"/>
    </xf>
    <xf numFmtId="0" fontId="3" fillId="0" borderId="0" xfId="0" applyFont="1" applyBorder="1" applyAlignment="1">
      <alignment horizontal="right"/>
    </xf>
    <xf numFmtId="0" fontId="10" fillId="0" borderId="0" xfId="0" applyFont="1" applyBorder="1" applyAlignment="1" applyProtection="1">
      <alignment horizontal="right"/>
      <protection locked="0"/>
    </xf>
    <xf numFmtId="49" fontId="10" fillId="0" borderId="0" xfId="0" applyNumberFormat="1" applyFont="1" applyBorder="1" applyProtection="1">
      <protection locked="0"/>
    </xf>
    <xf numFmtId="0" fontId="2" fillId="0" borderId="0" xfId="0" applyFont="1" applyBorder="1" applyAlignment="1">
      <alignment horizontal="right"/>
    </xf>
    <xf numFmtId="0" fontId="11" fillId="0" borderId="0"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protection locked="0"/>
    </xf>
    <xf numFmtId="0" fontId="11" fillId="0" borderId="0" xfId="0" applyFont="1" applyBorder="1" applyAlignment="1">
      <alignment horizontal="center" vertical="center"/>
    </xf>
    <xf numFmtId="0" fontId="5" fillId="0" borderId="1" xfId="0" applyFont="1" applyBorder="1" applyAlignment="1" applyProtection="1">
      <alignment horizontal="center" vertical="center"/>
      <protection locked="0"/>
    </xf>
    <xf numFmtId="49" fontId="5" fillId="0" borderId="1" xfId="0" applyNumberFormat="1" applyFont="1" applyBorder="1" applyAlignment="1" applyProtection="1">
      <alignment horizontal="center" vertical="center" wrapText="1"/>
      <protection locked="0"/>
    </xf>
    <xf numFmtId="0" fontId="5" fillId="0" borderId="5" xfId="0"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wrapText="1"/>
      <protection locked="0"/>
    </xf>
    <xf numFmtId="49" fontId="5" fillId="0" borderId="7" xfId="0" applyNumberFormat="1" applyFont="1" applyBorder="1" applyAlignment="1" applyProtection="1">
      <alignment horizontal="center" vertical="center"/>
      <protection locked="0"/>
    </xf>
    <xf numFmtId="0" fontId="5" fillId="0" borderId="7" xfId="0" applyFont="1" applyBorder="1" applyAlignment="1">
      <alignment horizontal="center" vertical="center"/>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7" xfId="0" applyFont="1" applyBorder="1" applyAlignment="1">
      <alignment horizontal="center" vertical="center" wrapText="1"/>
    </xf>
    <xf numFmtId="49" fontId="3" fillId="0" borderId="7" xfId="0" applyNumberFormat="1" applyFont="1" applyFill="1" applyBorder="1" applyAlignment="1">
      <alignment horizontal="left" vertical="center" wrapText="1"/>
    </xf>
    <xf numFmtId="0" fontId="2" fillId="0" borderId="0" xfId="0" applyFont="1" applyBorder="1" applyAlignment="1">
      <alignment vertical="top"/>
    </xf>
    <xf numFmtId="0" fontId="1" fillId="0" borderId="14" xfId="0" applyFont="1" applyFill="1" applyBorder="1" applyAlignment="1">
      <alignment horizontal="left" vertical="center"/>
    </xf>
    <xf numFmtId="0" fontId="3" fillId="2" borderId="7" xfId="0" applyFont="1" applyFill="1" applyBorder="1" applyAlignment="1" applyProtection="1">
      <alignment horizontal="left" vertical="center"/>
      <protection locked="0"/>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2" xfId="0" applyFont="1" applyBorder="1" applyAlignment="1" applyProtection="1">
      <alignment horizontal="center" vertical="center" wrapText="1"/>
      <protection locked="0"/>
    </xf>
    <xf numFmtId="0" fontId="5" fillId="0" borderId="11" xfId="0" applyFont="1" applyBorder="1" applyAlignment="1">
      <alignment horizontal="center" vertical="center"/>
    </xf>
    <xf numFmtId="0" fontId="3" fillId="0" borderId="0" xfId="0" applyFont="1" applyBorder="1" applyAlignment="1">
      <alignment horizontal="right" vertical="center"/>
    </xf>
    <xf numFmtId="0" fontId="2" fillId="0" borderId="0" xfId="0" applyFont="1" applyBorder="1" applyAlignment="1" applyProtection="1">
      <alignment vertical="top"/>
      <protection locked="0"/>
    </xf>
    <xf numFmtId="49" fontId="2" fillId="0" borderId="0" xfId="0" applyNumberFormat="1" applyFont="1" applyBorder="1" applyProtection="1">
      <protection locked="0"/>
    </xf>
    <xf numFmtId="0" fontId="5" fillId="0" borderId="0" xfId="0" applyFont="1" applyBorder="1" applyAlignment="1" applyProtection="1">
      <alignment horizontal="left" vertical="center"/>
      <protection locked="0"/>
    </xf>
    <xf numFmtId="0" fontId="5" fillId="0" borderId="6" xfId="0" applyFont="1" applyBorder="1" applyAlignment="1" applyProtection="1">
      <alignment horizontal="center" vertical="center"/>
      <protection locked="0"/>
    </xf>
    <xf numFmtId="0" fontId="12" fillId="0" borderId="7" xfId="0" applyFont="1" applyFill="1" applyBorder="1" applyAlignment="1" applyProtection="1">
      <alignment horizontal="left" vertical="center"/>
      <protection locked="0"/>
    </xf>
    <xf numFmtId="0" fontId="5"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178" fontId="12" fillId="0" borderId="7" xfId="0" applyNumberFormat="1" applyFont="1" applyFill="1" applyBorder="1" applyAlignment="1" applyProtection="1">
      <alignment horizontal="right" vertical="center"/>
      <protection locked="0"/>
    </xf>
    <xf numFmtId="0" fontId="5" fillId="0" borderId="4"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178" fontId="12" fillId="0" borderId="7" xfId="54" applyFont="1" applyProtection="1">
      <alignment horizontal="right" vertical="center"/>
      <protection locked="0"/>
    </xf>
    <xf numFmtId="0" fontId="3" fillId="0" borderId="0" xfId="0" applyFont="1" applyBorder="1" applyAlignment="1">
      <alignment horizontal="right" vertical="center" wrapText="1"/>
    </xf>
    <xf numFmtId="0" fontId="13" fillId="0" borderId="0" xfId="0" applyFont="1" applyBorder="1" applyAlignment="1">
      <alignment horizontal="center" vertical="center"/>
    </xf>
    <xf numFmtId="0" fontId="2" fillId="2" borderId="0" xfId="0" applyFont="1" applyFill="1" applyBorder="1" applyAlignment="1" applyProtection="1">
      <alignment horizontal="left" vertical="center" wrapText="1"/>
      <protection locked="0"/>
    </xf>
    <xf numFmtId="0" fontId="7" fillId="2" borderId="7" xfId="0" applyFont="1" applyFill="1" applyBorder="1" applyAlignment="1" applyProtection="1">
      <alignment vertical="top" wrapText="1"/>
      <protection locked="0"/>
    </xf>
    <xf numFmtId="178" fontId="6" fillId="0" borderId="7" xfId="54" applyFont="1">
      <alignment horizontal="right" vertical="center"/>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7" xfId="0" applyNumberFormat="1" applyFont="1" applyBorder="1" applyAlignment="1">
      <alignment horizontal="center" vertical="center"/>
    </xf>
    <xf numFmtId="0" fontId="3" fillId="2" borderId="7" xfId="0" applyNumberFormat="1" applyFont="1" applyFill="1" applyBorder="1" applyAlignment="1">
      <alignment horizontal="left" vertical="center" wrapText="1"/>
    </xf>
    <xf numFmtId="0" fontId="3" fillId="2" borderId="7" xfId="0" applyFont="1" applyFill="1" applyBorder="1" applyAlignment="1">
      <alignment horizontal="left" vertical="center" wrapText="1"/>
    </xf>
    <xf numFmtId="4" fontId="3" fillId="0" borderId="7" xfId="0" applyNumberFormat="1" applyFont="1" applyFill="1" applyBorder="1" applyAlignment="1">
      <alignment horizontal="right" vertical="center"/>
    </xf>
    <xf numFmtId="0" fontId="2" fillId="0" borderId="4" xfId="0" applyFont="1" applyBorder="1" applyAlignment="1">
      <alignment horizontal="center" vertical="center"/>
    </xf>
    <xf numFmtId="0" fontId="7" fillId="2" borderId="0" xfId="0" applyFont="1" applyFill="1" applyBorder="1" applyAlignment="1">
      <alignment horizontal="left" vertical="center"/>
    </xf>
    <xf numFmtId="0" fontId="14" fillId="0" borderId="7" xfId="0" applyFont="1" applyBorder="1" applyAlignment="1" applyProtection="1">
      <alignment horizontal="center" vertical="center" wrapText="1"/>
      <protection locked="0"/>
    </xf>
    <xf numFmtId="0" fontId="14" fillId="0" borderId="7" xfId="0" applyFont="1" applyBorder="1" applyAlignment="1" applyProtection="1">
      <alignment vertical="top" wrapText="1"/>
      <protection locked="0"/>
    </xf>
    <xf numFmtId="0" fontId="3" fillId="0" borderId="7" xfId="0" applyFont="1" applyBorder="1" applyAlignment="1" applyProtection="1">
      <alignment vertical="center" wrapText="1"/>
      <protection locked="0"/>
    </xf>
    <xf numFmtId="0" fontId="3" fillId="0" borderId="7" xfId="0" applyFont="1" applyBorder="1" applyAlignment="1">
      <alignment horizontal="left" vertical="center"/>
    </xf>
    <xf numFmtId="0" fontId="15" fillId="0" borderId="7" xfId="0" applyFont="1" applyBorder="1" applyAlignment="1">
      <alignment horizontal="center" vertical="center"/>
    </xf>
    <xf numFmtId="0" fontId="15" fillId="0" borderId="7" xfId="0" applyFont="1" applyBorder="1" applyAlignment="1" applyProtection="1">
      <alignment horizontal="center" vertical="center" wrapText="1"/>
      <protection locked="0"/>
    </xf>
    <xf numFmtId="4" fontId="15" fillId="0" borderId="7" xfId="0" applyNumberFormat="1" applyFont="1" applyFill="1" applyBorder="1" applyAlignment="1" applyProtection="1">
      <alignment horizontal="right" vertical="center"/>
      <protection locked="0"/>
    </xf>
    <xf numFmtId="0" fontId="14" fillId="2" borderId="1" xfId="0" applyFont="1" applyFill="1" applyBorder="1" applyAlignment="1">
      <alignment horizontal="center" vertical="center"/>
    </xf>
    <xf numFmtId="0" fontId="14" fillId="0" borderId="2"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4" fillId="2" borderId="6" xfId="0" applyFont="1" applyFill="1" applyBorder="1" applyAlignment="1" applyProtection="1">
      <alignment horizontal="center" vertical="center" wrapText="1"/>
      <protection locked="0"/>
    </xf>
    <xf numFmtId="0" fontId="14" fillId="0" borderId="6"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3" fillId="2" borderId="7" xfId="0" applyFont="1" applyFill="1" applyBorder="1" applyAlignment="1">
      <alignment vertical="center" wrapText="1"/>
    </xf>
    <xf numFmtId="0" fontId="3" fillId="2" borderId="2" xfId="0" applyFont="1" applyFill="1" applyBorder="1" applyAlignment="1">
      <alignment horizontal="center" vertical="center" wrapText="1"/>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3" fillId="2" borderId="6" xfId="0" applyFont="1" applyFill="1" applyBorder="1" applyAlignment="1">
      <alignment horizontal="left" vertical="center"/>
    </xf>
    <xf numFmtId="0" fontId="3" fillId="2" borderId="7" xfId="0" applyFont="1" applyFill="1" applyBorder="1" applyAlignment="1">
      <alignment horizontal="center" vertical="center"/>
    </xf>
    <xf numFmtId="0" fontId="3" fillId="2" borderId="7" xfId="0" applyFont="1" applyFill="1" applyBorder="1" applyAlignment="1">
      <alignment horizontal="left" vertical="center"/>
    </xf>
    <xf numFmtId="0" fontId="7" fillId="0" borderId="7" xfId="0" applyFont="1" applyBorder="1" applyAlignment="1" applyProtection="1">
      <alignment vertical="top" wrapText="1"/>
      <protection locked="0"/>
    </xf>
    <xf numFmtId="0" fontId="2" fillId="0" borderId="4"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protection locked="0"/>
    </xf>
    <xf numFmtId="0" fontId="2" fillId="0" borderId="13"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3" fillId="2" borderId="11" xfId="0" applyFont="1" applyFill="1" applyBorder="1" applyAlignment="1" applyProtection="1">
      <alignment horizontal="right" vertical="center"/>
      <protection locked="0"/>
    </xf>
    <xf numFmtId="0" fontId="3" fillId="0" borderId="7" xfId="0" applyFont="1" applyBorder="1" applyAlignment="1" applyProtection="1">
      <alignment vertical="center"/>
      <protection locked="0"/>
    </xf>
    <xf numFmtId="178" fontId="16" fillId="0" borderId="7" xfId="0" applyNumberFormat="1" applyFont="1" applyBorder="1" applyAlignment="1">
      <alignment horizontal="righ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3" activePane="bottomLeft" state="frozen"/>
      <selection/>
      <selection pane="bottomLeft" activeCell="D25" sqref="D7:D23 D25"/>
    </sheetView>
  </sheetViews>
  <sheetFormatPr defaultColWidth="8.57407407407407" defaultRowHeight="12.75" customHeight="1" outlineLevelCol="3"/>
  <cols>
    <col min="1" max="4" width="41" customWidth="1"/>
  </cols>
  <sheetData>
    <row r="1" customHeight="1" spans="1:4">
      <c r="A1" s="2"/>
      <c r="B1" s="2"/>
      <c r="C1" s="2"/>
      <c r="D1" s="2"/>
    </row>
    <row r="2" ht="15" customHeight="1" spans="1:4">
      <c r="A2" s="48"/>
      <c r="B2" s="48"/>
      <c r="C2" s="48"/>
      <c r="D2" s="67" t="s">
        <v>0</v>
      </c>
    </row>
    <row r="3" ht="41.25" customHeight="1" spans="1:1">
      <c r="A3" s="43" t="str">
        <f>"2025"&amp;"年部门财务收支预算总表"</f>
        <v>2025年部门财务收支预算总表</v>
      </c>
    </row>
    <row r="4" ht="17.25" customHeight="1" spans="1:4">
      <c r="A4" s="46" t="s">
        <v>1</v>
      </c>
      <c r="B4" s="175"/>
      <c r="D4" s="149" t="s">
        <v>2</v>
      </c>
    </row>
    <row r="5" ht="23.25" customHeight="1" spans="1:4">
      <c r="A5" s="176" t="s">
        <v>3</v>
      </c>
      <c r="B5" s="177"/>
      <c r="C5" s="176" t="s">
        <v>4</v>
      </c>
      <c r="D5" s="177"/>
    </row>
    <row r="6" ht="24" customHeight="1" spans="1:4">
      <c r="A6" s="176" t="s">
        <v>5</v>
      </c>
      <c r="B6" s="176" t="s">
        <v>6</v>
      </c>
      <c r="C6" s="176" t="s">
        <v>7</v>
      </c>
      <c r="D6" s="176" t="s">
        <v>6</v>
      </c>
    </row>
    <row r="7" ht="17.25" customHeight="1" spans="1:4">
      <c r="A7" s="178" t="s">
        <v>8</v>
      </c>
      <c r="B7" s="83">
        <v>37373421.65</v>
      </c>
      <c r="C7" s="178" t="s">
        <v>9</v>
      </c>
      <c r="D7" s="83">
        <v>26372694.01</v>
      </c>
    </row>
    <row r="8" ht="17.25" customHeight="1" spans="1:4">
      <c r="A8" s="178" t="s">
        <v>10</v>
      </c>
      <c r="B8" s="83"/>
      <c r="C8" s="178" t="s">
        <v>11</v>
      </c>
      <c r="D8" s="83"/>
    </row>
    <row r="9" ht="17.25" customHeight="1" spans="1:4">
      <c r="A9" s="178" t="s">
        <v>12</v>
      </c>
      <c r="B9" s="83"/>
      <c r="C9" s="210" t="s">
        <v>13</v>
      </c>
      <c r="D9" s="83"/>
    </row>
    <row r="10" ht="17.25" customHeight="1" spans="1:4">
      <c r="A10" s="178" t="s">
        <v>14</v>
      </c>
      <c r="B10" s="83"/>
      <c r="C10" s="210" t="s">
        <v>15</v>
      </c>
      <c r="D10" s="83"/>
    </row>
    <row r="11" ht="17.25" customHeight="1" spans="1:4">
      <c r="A11" s="178" t="s">
        <v>16</v>
      </c>
      <c r="B11" s="83"/>
      <c r="C11" s="210" t="s">
        <v>17</v>
      </c>
      <c r="D11" s="83"/>
    </row>
    <row r="12" ht="17.25" customHeight="1" spans="1:4">
      <c r="A12" s="178" t="s">
        <v>18</v>
      </c>
      <c r="B12" s="83"/>
      <c r="C12" s="210" t="s">
        <v>19</v>
      </c>
      <c r="D12" s="83"/>
    </row>
    <row r="13" ht="17.25" customHeight="1" spans="1:4">
      <c r="A13" s="178" t="s">
        <v>20</v>
      </c>
      <c r="B13" s="83"/>
      <c r="C13" s="34" t="s">
        <v>21</v>
      </c>
      <c r="D13" s="83"/>
    </row>
    <row r="14" ht="17.25" customHeight="1" spans="1:4">
      <c r="A14" s="178" t="s">
        <v>22</v>
      </c>
      <c r="B14" s="83"/>
      <c r="C14" s="34" t="s">
        <v>23</v>
      </c>
      <c r="D14" s="83">
        <v>3001092.8</v>
      </c>
    </row>
    <row r="15" ht="17.25" customHeight="1" spans="1:4">
      <c r="A15" s="178" t="s">
        <v>24</v>
      </c>
      <c r="B15" s="83"/>
      <c r="C15" s="34" t="s">
        <v>25</v>
      </c>
      <c r="D15" s="83">
        <v>1173741.51</v>
      </c>
    </row>
    <row r="16" ht="17.25" customHeight="1" spans="1:4">
      <c r="A16" s="178" t="s">
        <v>26</v>
      </c>
      <c r="B16" s="83"/>
      <c r="C16" s="34" t="s">
        <v>27</v>
      </c>
      <c r="D16" s="83"/>
    </row>
    <row r="17" ht="17.25" customHeight="1" spans="1:4">
      <c r="A17" s="179"/>
      <c r="B17" s="83"/>
      <c r="C17" s="34" t="s">
        <v>28</v>
      </c>
      <c r="D17" s="83">
        <v>3618378.2</v>
      </c>
    </row>
    <row r="18" ht="17.25" customHeight="1" spans="1:4">
      <c r="A18" s="180"/>
      <c r="B18" s="83"/>
      <c r="C18" s="34" t="s">
        <v>29</v>
      </c>
      <c r="D18" s="83">
        <v>1989335.2</v>
      </c>
    </row>
    <row r="19" ht="17.25" customHeight="1" spans="1:4">
      <c r="A19" s="180"/>
      <c r="B19" s="83"/>
      <c r="C19" s="34" t="s">
        <v>30</v>
      </c>
      <c r="D19" s="83"/>
    </row>
    <row r="20" ht="17.25" customHeight="1" spans="1:4">
      <c r="A20" s="180"/>
      <c r="B20" s="83"/>
      <c r="C20" s="34" t="s">
        <v>31</v>
      </c>
      <c r="D20" s="83"/>
    </row>
    <row r="21" ht="17.25" customHeight="1" spans="1:4">
      <c r="A21" s="180"/>
      <c r="B21" s="83"/>
      <c r="C21" s="34" t="s">
        <v>32</v>
      </c>
      <c r="D21" s="83"/>
    </row>
    <row r="22" ht="17.25" customHeight="1" spans="1:4">
      <c r="A22" s="180"/>
      <c r="B22" s="83"/>
      <c r="C22" s="34" t="s">
        <v>33</v>
      </c>
      <c r="D22" s="83"/>
    </row>
    <row r="23" ht="17.25" customHeight="1" spans="1:4">
      <c r="A23" s="180"/>
      <c r="B23" s="83"/>
      <c r="C23" s="34" t="s">
        <v>34</v>
      </c>
      <c r="D23" s="83"/>
    </row>
    <row r="24" ht="17.25" customHeight="1" spans="1:4">
      <c r="A24" s="180"/>
      <c r="B24" s="83"/>
      <c r="C24" s="34" t="s">
        <v>35</v>
      </c>
      <c r="D24" s="83"/>
    </row>
    <row r="25" ht="17.25" customHeight="1" spans="1:4">
      <c r="A25" s="180"/>
      <c r="B25" s="83"/>
      <c r="C25" s="34" t="s">
        <v>36</v>
      </c>
      <c r="D25" s="83">
        <v>1218179.93</v>
      </c>
    </row>
    <row r="26" ht="17.25" customHeight="1" spans="1:4">
      <c r="A26" s="180"/>
      <c r="B26" s="83"/>
      <c r="C26" s="34" t="s">
        <v>37</v>
      </c>
      <c r="D26" s="83"/>
    </row>
    <row r="27" ht="17.25" customHeight="1" spans="1:4">
      <c r="A27" s="180"/>
      <c r="B27" s="83"/>
      <c r="C27" s="179" t="s">
        <v>38</v>
      </c>
      <c r="D27" s="83"/>
    </row>
    <row r="28" ht="17.25" customHeight="1" spans="1:4">
      <c r="A28" s="180"/>
      <c r="B28" s="83"/>
      <c r="C28" s="34" t="s">
        <v>39</v>
      </c>
      <c r="D28" s="83"/>
    </row>
    <row r="29" ht="16.5" customHeight="1" spans="1:4">
      <c r="A29" s="180"/>
      <c r="B29" s="83"/>
      <c r="C29" s="34" t="s">
        <v>40</v>
      </c>
      <c r="D29" s="83"/>
    </row>
    <row r="30" ht="16.5" customHeight="1" spans="1:4">
      <c r="A30" s="180"/>
      <c r="B30" s="83"/>
      <c r="C30" s="179" t="s">
        <v>41</v>
      </c>
      <c r="D30" s="83"/>
    </row>
    <row r="31" ht="17.25" customHeight="1" spans="1:4">
      <c r="A31" s="180"/>
      <c r="B31" s="83"/>
      <c r="C31" s="179" t="s">
        <v>42</v>
      </c>
      <c r="D31" s="83"/>
    </row>
    <row r="32" ht="17.25" customHeight="1" spans="1:4">
      <c r="A32" s="180"/>
      <c r="B32" s="83"/>
      <c r="C32" s="34" t="s">
        <v>43</v>
      </c>
      <c r="D32" s="83"/>
    </row>
    <row r="33" ht="16.5" customHeight="1" spans="1:4">
      <c r="A33" s="180" t="s">
        <v>44</v>
      </c>
      <c r="B33" s="211">
        <v>37373421.65</v>
      </c>
      <c r="C33" s="180" t="s">
        <v>45</v>
      </c>
      <c r="D33" s="211">
        <v>37373421.65</v>
      </c>
    </row>
    <row r="34" ht="16.5" customHeight="1" spans="1:4">
      <c r="A34" s="179" t="s">
        <v>46</v>
      </c>
      <c r="B34" s="83"/>
      <c r="C34" s="179" t="s">
        <v>47</v>
      </c>
      <c r="D34" s="83"/>
    </row>
    <row r="35" ht="16.5" customHeight="1" spans="1:4">
      <c r="A35" s="34" t="s">
        <v>48</v>
      </c>
      <c r="B35" s="83"/>
      <c r="C35" s="34" t="s">
        <v>48</v>
      </c>
      <c r="D35" s="83"/>
    </row>
    <row r="36" ht="16.5" customHeight="1" spans="1:4">
      <c r="A36" s="34" t="s">
        <v>49</v>
      </c>
      <c r="B36" s="83"/>
      <c r="C36" s="34" t="s">
        <v>50</v>
      </c>
      <c r="D36" s="83"/>
    </row>
    <row r="37" ht="16.5" customHeight="1" spans="1:4">
      <c r="A37" s="181" t="s">
        <v>51</v>
      </c>
      <c r="B37" s="211">
        <v>37373421.65</v>
      </c>
      <c r="C37" s="181" t="s">
        <v>52</v>
      </c>
      <c r="D37" s="211">
        <v>37373421.65</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2"/>
  <sheetViews>
    <sheetView showZeros="0" workbookViewId="0">
      <pane ySplit="1" topLeftCell="A2" activePane="bottomLeft" state="frozen"/>
      <selection/>
      <selection pane="bottomLeft" activeCell="E17" sqref="E17"/>
    </sheetView>
  </sheetViews>
  <sheetFormatPr defaultColWidth="9.13888888888889" defaultRowHeight="14.25" customHeight="1" outlineLevelCol="5"/>
  <cols>
    <col min="1" max="1" width="32.1388888888889" customWidth="1"/>
    <col min="2" max="2" width="20.712962962963" customWidth="1"/>
    <col min="3" max="3" width="32.1388888888889" customWidth="1"/>
    <col min="4" max="4" width="27.712962962963" customWidth="1"/>
    <col min="5" max="6" width="36.7037037037037" customWidth="1"/>
  </cols>
  <sheetData>
    <row r="1" customHeight="1" spans="1:6">
      <c r="A1" s="2"/>
      <c r="B1" s="2"/>
      <c r="C1" s="2"/>
      <c r="D1" s="2"/>
      <c r="E1" s="2"/>
      <c r="F1" s="2"/>
    </row>
    <row r="2" ht="12" customHeight="1" spans="1:6">
      <c r="A2" s="126"/>
      <c r="B2" s="127"/>
      <c r="C2" s="126"/>
      <c r="D2" s="128"/>
      <c r="E2" s="128"/>
      <c r="F2" s="125" t="s">
        <v>626</v>
      </c>
    </row>
    <row r="3" ht="42" customHeight="1" spans="1:6">
      <c r="A3" s="129" t="str">
        <f>"2025"&amp;"年部门政府性基金预算支出预算表"</f>
        <v>2025年部门政府性基金预算支出预算表</v>
      </c>
      <c r="B3" s="129" t="s">
        <v>627</v>
      </c>
      <c r="C3" s="130"/>
      <c r="D3" s="131"/>
      <c r="E3" s="131"/>
      <c r="F3" s="131"/>
    </row>
    <row r="4" ht="13.5" customHeight="1" spans="1:6">
      <c r="A4" s="6" t="s">
        <v>1</v>
      </c>
      <c r="B4" s="6" t="s">
        <v>628</v>
      </c>
      <c r="C4" s="126"/>
      <c r="D4" s="128"/>
      <c r="E4" s="128"/>
      <c r="F4" s="125" t="s">
        <v>2</v>
      </c>
    </row>
    <row r="5" ht="19.5" customHeight="1" spans="1:6">
      <c r="A5" s="132" t="s">
        <v>183</v>
      </c>
      <c r="B5" s="133" t="s">
        <v>72</v>
      </c>
      <c r="C5" s="132" t="s">
        <v>73</v>
      </c>
      <c r="D5" s="12" t="s">
        <v>629</v>
      </c>
      <c r="E5" s="13"/>
      <c r="F5" s="14"/>
    </row>
    <row r="6" ht="18.75" customHeight="1" spans="1:6">
      <c r="A6" s="134"/>
      <c r="B6" s="135"/>
      <c r="C6" s="134"/>
      <c r="D6" s="17" t="s">
        <v>56</v>
      </c>
      <c r="E6" s="12" t="s">
        <v>75</v>
      </c>
      <c r="F6" s="17" t="s">
        <v>76</v>
      </c>
    </row>
    <row r="7" ht="18.75" customHeight="1" spans="1:6">
      <c r="A7" s="71">
        <v>1</v>
      </c>
      <c r="B7" s="136" t="s">
        <v>83</v>
      </c>
      <c r="C7" s="71">
        <v>3</v>
      </c>
      <c r="D7" s="137">
        <v>4</v>
      </c>
      <c r="E7" s="137">
        <v>5</v>
      </c>
      <c r="F7" s="137">
        <v>6</v>
      </c>
    </row>
    <row r="8" ht="21" customHeight="1" spans="1:6">
      <c r="A8" s="23"/>
      <c r="B8" s="23"/>
      <c r="C8" s="23"/>
      <c r="D8" s="83"/>
      <c r="E8" s="83"/>
      <c r="F8" s="83"/>
    </row>
    <row r="9" ht="21" customHeight="1" spans="1:6">
      <c r="A9" s="23"/>
      <c r="B9" s="23"/>
      <c r="C9" s="23"/>
      <c r="D9" s="83"/>
      <c r="E9" s="83"/>
      <c r="F9" s="83"/>
    </row>
    <row r="10" ht="18.75" customHeight="1" spans="1:6">
      <c r="A10" s="138" t="s">
        <v>173</v>
      </c>
      <c r="B10" s="138" t="s">
        <v>173</v>
      </c>
      <c r="C10" s="139" t="s">
        <v>173</v>
      </c>
      <c r="D10" s="83"/>
      <c r="E10" s="83"/>
      <c r="F10" s="83"/>
    </row>
    <row r="12" customHeight="1" spans="1:1">
      <c r="A12" s="1" t="s">
        <v>630</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30"/>
  <sheetViews>
    <sheetView showZeros="0" workbookViewId="0">
      <pane ySplit="1" topLeftCell="A6" activePane="bottomLeft" state="frozen"/>
      <selection/>
      <selection pane="bottomLeft" activeCell="H9" sqref="H9:H28"/>
    </sheetView>
  </sheetViews>
  <sheetFormatPr defaultColWidth="9.13888888888889" defaultRowHeight="14.25" customHeight="1"/>
  <cols>
    <col min="1" max="2" width="32.5740740740741" customWidth="1"/>
    <col min="3" max="3" width="41.1388888888889" customWidth="1"/>
    <col min="4" max="4" width="21.712962962963" customWidth="1"/>
    <col min="5" max="5" width="35.287037037037" customWidth="1"/>
    <col min="6" max="6" width="7.71296296296296" customWidth="1"/>
    <col min="7" max="7" width="11.1388888888889" customWidth="1"/>
    <col min="8" max="8" width="13.287037037037" customWidth="1"/>
    <col min="9" max="18" width="20" customWidth="1"/>
    <col min="19" max="19" width="19.8518518518519" customWidth="1"/>
  </cols>
  <sheetData>
    <row r="1" customHeight="1" spans="1:19">
      <c r="A1" s="2"/>
      <c r="B1" s="2"/>
      <c r="C1" s="2"/>
      <c r="D1" s="2"/>
      <c r="E1" s="2"/>
      <c r="F1" s="2"/>
      <c r="G1" s="2"/>
      <c r="H1" s="2"/>
      <c r="I1" s="2"/>
      <c r="J1" s="2"/>
      <c r="K1" s="2"/>
      <c r="L1" s="2"/>
      <c r="M1" s="2"/>
      <c r="N1" s="2"/>
      <c r="O1" s="2"/>
      <c r="P1" s="2"/>
      <c r="Q1" s="2"/>
      <c r="R1" s="2"/>
      <c r="S1" s="2"/>
    </row>
    <row r="2" ht="15.75" customHeight="1" spans="2:19">
      <c r="B2" s="85"/>
      <c r="C2" s="85"/>
      <c r="R2" s="4"/>
      <c r="S2" s="4" t="s">
        <v>631</v>
      </c>
    </row>
    <row r="3" ht="41.25" customHeight="1" spans="1:19">
      <c r="A3" s="75" t="str">
        <f>"2025"&amp;"年部门政府采购预算表"</f>
        <v>2025年部门政府采购预算表</v>
      </c>
      <c r="B3" s="69"/>
      <c r="C3" s="69"/>
      <c r="D3" s="5"/>
      <c r="E3" s="5"/>
      <c r="F3" s="5"/>
      <c r="G3" s="5"/>
      <c r="H3" s="5"/>
      <c r="I3" s="5"/>
      <c r="J3" s="5"/>
      <c r="K3" s="5"/>
      <c r="L3" s="5"/>
      <c r="M3" s="69"/>
      <c r="N3" s="5"/>
      <c r="O3" s="5"/>
      <c r="P3" s="69"/>
      <c r="Q3" s="5"/>
      <c r="R3" s="69"/>
      <c r="S3" s="69"/>
    </row>
    <row r="4" ht="18.75" customHeight="1" spans="1:19">
      <c r="A4" s="115" t="s">
        <v>1</v>
      </c>
      <c r="B4" s="87"/>
      <c r="C4" s="87"/>
      <c r="D4" s="8"/>
      <c r="E4" s="8"/>
      <c r="F4" s="8"/>
      <c r="G4" s="8"/>
      <c r="H4" s="8"/>
      <c r="I4" s="8"/>
      <c r="J4" s="8"/>
      <c r="K4" s="8"/>
      <c r="L4" s="8"/>
      <c r="R4" s="9"/>
      <c r="S4" s="125" t="s">
        <v>2</v>
      </c>
    </row>
    <row r="5" ht="15.75" customHeight="1" spans="1:19">
      <c r="A5" s="11" t="s">
        <v>182</v>
      </c>
      <c r="B5" s="88" t="s">
        <v>183</v>
      </c>
      <c r="C5" s="88" t="s">
        <v>632</v>
      </c>
      <c r="D5" s="89" t="s">
        <v>633</v>
      </c>
      <c r="E5" s="89" t="s">
        <v>634</v>
      </c>
      <c r="F5" s="89" t="s">
        <v>635</v>
      </c>
      <c r="G5" s="89" t="s">
        <v>636</v>
      </c>
      <c r="H5" s="89" t="s">
        <v>637</v>
      </c>
      <c r="I5" s="102" t="s">
        <v>190</v>
      </c>
      <c r="J5" s="102"/>
      <c r="K5" s="102"/>
      <c r="L5" s="102"/>
      <c r="M5" s="103"/>
      <c r="N5" s="102"/>
      <c r="O5" s="102"/>
      <c r="P5" s="112"/>
      <c r="Q5" s="102"/>
      <c r="R5" s="103"/>
      <c r="S5" s="79"/>
    </row>
    <row r="6" ht="17.25" customHeight="1" spans="1:19">
      <c r="A6" s="16"/>
      <c r="B6" s="90"/>
      <c r="C6" s="90"/>
      <c r="D6" s="91"/>
      <c r="E6" s="91"/>
      <c r="F6" s="91"/>
      <c r="G6" s="91"/>
      <c r="H6" s="91"/>
      <c r="I6" s="91" t="s">
        <v>56</v>
      </c>
      <c r="J6" s="91" t="s">
        <v>59</v>
      </c>
      <c r="K6" s="91" t="s">
        <v>638</v>
      </c>
      <c r="L6" s="91" t="s">
        <v>639</v>
      </c>
      <c r="M6" s="104" t="s">
        <v>640</v>
      </c>
      <c r="N6" s="105" t="s">
        <v>641</v>
      </c>
      <c r="O6" s="105"/>
      <c r="P6" s="113"/>
      <c r="Q6" s="105"/>
      <c r="R6" s="114"/>
      <c r="S6" s="92"/>
    </row>
    <row r="7" ht="54" customHeight="1" spans="1:19">
      <c r="A7" s="19"/>
      <c r="B7" s="92"/>
      <c r="C7" s="92"/>
      <c r="D7" s="93"/>
      <c r="E7" s="93"/>
      <c r="F7" s="93"/>
      <c r="G7" s="93"/>
      <c r="H7" s="93"/>
      <c r="I7" s="93"/>
      <c r="J7" s="93" t="s">
        <v>58</v>
      </c>
      <c r="K7" s="93"/>
      <c r="L7" s="93"/>
      <c r="M7" s="106"/>
      <c r="N7" s="93" t="s">
        <v>58</v>
      </c>
      <c r="O7" s="93" t="s">
        <v>65</v>
      </c>
      <c r="P7" s="92" t="s">
        <v>66</v>
      </c>
      <c r="Q7" s="93" t="s">
        <v>67</v>
      </c>
      <c r="R7" s="106" t="s">
        <v>68</v>
      </c>
      <c r="S7" s="92" t="s">
        <v>69</v>
      </c>
    </row>
    <row r="8" ht="18" customHeight="1" spans="1:19">
      <c r="A8" s="116">
        <v>1</v>
      </c>
      <c r="B8" s="116" t="s">
        <v>83</v>
      </c>
      <c r="C8" s="117">
        <v>3</v>
      </c>
      <c r="D8" s="117">
        <v>4</v>
      </c>
      <c r="E8" s="116">
        <v>5</v>
      </c>
      <c r="F8" s="116">
        <v>6</v>
      </c>
      <c r="G8" s="116">
        <v>7</v>
      </c>
      <c r="H8" s="116">
        <v>8</v>
      </c>
      <c r="I8" s="116">
        <v>9</v>
      </c>
      <c r="J8" s="116">
        <v>10</v>
      </c>
      <c r="K8" s="116">
        <v>11</v>
      </c>
      <c r="L8" s="116">
        <v>12</v>
      </c>
      <c r="M8" s="116">
        <v>13</v>
      </c>
      <c r="N8" s="116">
        <v>14</v>
      </c>
      <c r="O8" s="116">
        <v>15</v>
      </c>
      <c r="P8" s="116">
        <v>16</v>
      </c>
      <c r="Q8" s="116">
        <v>17</v>
      </c>
      <c r="R8" s="116">
        <v>18</v>
      </c>
      <c r="S8" s="116">
        <v>19</v>
      </c>
    </row>
    <row r="9" s="1" customFormat="1" ht="18" customHeight="1" spans="1:19">
      <c r="A9" s="118" t="s">
        <v>70</v>
      </c>
      <c r="B9" s="119" t="s">
        <v>70</v>
      </c>
      <c r="C9" s="120" t="s">
        <v>213</v>
      </c>
      <c r="D9" s="120" t="s">
        <v>642</v>
      </c>
      <c r="E9" s="120" t="s">
        <v>643</v>
      </c>
      <c r="F9" s="120" t="s">
        <v>395</v>
      </c>
      <c r="G9" s="120">
        <v>1</v>
      </c>
      <c r="H9" s="121">
        <v>10000</v>
      </c>
      <c r="I9" s="121">
        <v>10000</v>
      </c>
      <c r="J9" s="121">
        <v>10000</v>
      </c>
      <c r="K9" s="116"/>
      <c r="L9" s="116"/>
      <c r="M9" s="116"/>
      <c r="N9" s="116"/>
      <c r="O9" s="116"/>
      <c r="P9" s="116"/>
      <c r="Q9" s="116"/>
      <c r="R9" s="116"/>
      <c r="S9" s="116"/>
    </row>
    <row r="10" s="1" customFormat="1" ht="18" customHeight="1" spans="1:19">
      <c r="A10" s="118" t="s">
        <v>70</v>
      </c>
      <c r="B10" s="119" t="s">
        <v>70</v>
      </c>
      <c r="C10" s="120" t="s">
        <v>213</v>
      </c>
      <c r="D10" s="120" t="s">
        <v>644</v>
      </c>
      <c r="E10" s="120" t="s">
        <v>645</v>
      </c>
      <c r="F10" s="120" t="s">
        <v>395</v>
      </c>
      <c r="G10" s="120">
        <v>1</v>
      </c>
      <c r="H10" s="121">
        <v>9000</v>
      </c>
      <c r="I10" s="121">
        <v>9000</v>
      </c>
      <c r="J10" s="121">
        <v>9000</v>
      </c>
      <c r="K10" s="116"/>
      <c r="L10" s="116"/>
      <c r="M10" s="116"/>
      <c r="N10" s="116"/>
      <c r="O10" s="116"/>
      <c r="P10" s="116"/>
      <c r="Q10" s="116"/>
      <c r="R10" s="116"/>
      <c r="S10" s="116"/>
    </row>
    <row r="11" s="1" customFormat="1" ht="18" customHeight="1" spans="1:19">
      <c r="A11" s="118" t="s">
        <v>70</v>
      </c>
      <c r="B11" s="119" t="s">
        <v>70</v>
      </c>
      <c r="C11" s="120" t="s">
        <v>213</v>
      </c>
      <c r="D11" s="120" t="s">
        <v>646</v>
      </c>
      <c r="E11" s="120" t="s">
        <v>647</v>
      </c>
      <c r="F11" s="120" t="s">
        <v>395</v>
      </c>
      <c r="G11" s="120">
        <v>1</v>
      </c>
      <c r="H11" s="121">
        <v>4000</v>
      </c>
      <c r="I11" s="121">
        <v>4000</v>
      </c>
      <c r="J11" s="121">
        <v>4000</v>
      </c>
      <c r="K11" s="116"/>
      <c r="L11" s="116"/>
      <c r="M11" s="116"/>
      <c r="N11" s="116"/>
      <c r="O11" s="116"/>
      <c r="P11" s="116"/>
      <c r="Q11" s="116"/>
      <c r="R11" s="116"/>
      <c r="S11" s="116"/>
    </row>
    <row r="12" s="1" customFormat="1" ht="18" customHeight="1" spans="1:19">
      <c r="A12" s="118" t="s">
        <v>70</v>
      </c>
      <c r="B12" s="119" t="s">
        <v>70</v>
      </c>
      <c r="C12" s="120" t="s">
        <v>316</v>
      </c>
      <c r="D12" s="120" t="s">
        <v>402</v>
      </c>
      <c r="E12" s="120" t="s">
        <v>402</v>
      </c>
      <c r="F12" s="120" t="s">
        <v>395</v>
      </c>
      <c r="G12" s="120">
        <v>1</v>
      </c>
      <c r="H12" s="121">
        <v>180000</v>
      </c>
      <c r="I12" s="121">
        <v>180000</v>
      </c>
      <c r="J12" s="121">
        <v>180000</v>
      </c>
      <c r="K12" s="116"/>
      <c r="L12" s="116"/>
      <c r="M12" s="116"/>
      <c r="N12" s="116"/>
      <c r="O12" s="116"/>
      <c r="P12" s="116"/>
      <c r="Q12" s="116"/>
      <c r="R12" s="116"/>
      <c r="S12" s="116"/>
    </row>
    <row r="13" s="1" customFormat="1" ht="18" customHeight="1" spans="1:19">
      <c r="A13" s="118" t="s">
        <v>70</v>
      </c>
      <c r="B13" s="119" t="s">
        <v>70</v>
      </c>
      <c r="C13" s="120" t="s">
        <v>232</v>
      </c>
      <c r="D13" s="120" t="s">
        <v>648</v>
      </c>
      <c r="E13" s="120" t="s">
        <v>649</v>
      </c>
      <c r="F13" s="120" t="s">
        <v>391</v>
      </c>
      <c r="G13" s="120">
        <v>1</v>
      </c>
      <c r="H13" s="121">
        <v>37000</v>
      </c>
      <c r="I13" s="121">
        <v>37000</v>
      </c>
      <c r="J13" s="121">
        <v>37000</v>
      </c>
      <c r="K13" s="116"/>
      <c r="L13" s="116"/>
      <c r="M13" s="116"/>
      <c r="N13" s="116"/>
      <c r="O13" s="116"/>
      <c r="P13" s="116"/>
      <c r="Q13" s="116"/>
      <c r="R13" s="116"/>
      <c r="S13" s="116"/>
    </row>
    <row r="14" s="1" customFormat="1" ht="18" customHeight="1" spans="1:19">
      <c r="A14" s="118" t="s">
        <v>70</v>
      </c>
      <c r="B14" s="119" t="s">
        <v>70</v>
      </c>
      <c r="C14" s="120" t="s">
        <v>335</v>
      </c>
      <c r="D14" s="120" t="s">
        <v>650</v>
      </c>
      <c r="E14" s="120" t="s">
        <v>650</v>
      </c>
      <c r="F14" s="120" t="s">
        <v>651</v>
      </c>
      <c r="G14" s="120">
        <v>2</v>
      </c>
      <c r="H14" s="121">
        <v>186000</v>
      </c>
      <c r="I14" s="121">
        <v>186000</v>
      </c>
      <c r="J14" s="121">
        <v>186000</v>
      </c>
      <c r="K14" s="116"/>
      <c r="L14" s="116"/>
      <c r="M14" s="116"/>
      <c r="N14" s="116"/>
      <c r="O14" s="116"/>
      <c r="P14" s="116"/>
      <c r="Q14" s="116"/>
      <c r="R14" s="116"/>
      <c r="S14" s="116"/>
    </row>
    <row r="15" s="1" customFormat="1" ht="18" customHeight="1" spans="1:19">
      <c r="A15" s="118" t="s">
        <v>70</v>
      </c>
      <c r="B15" s="119" t="s">
        <v>70</v>
      </c>
      <c r="C15" s="120" t="s">
        <v>335</v>
      </c>
      <c r="D15" s="120" t="s">
        <v>652</v>
      </c>
      <c r="E15" s="120" t="s">
        <v>652</v>
      </c>
      <c r="F15" s="120" t="s">
        <v>653</v>
      </c>
      <c r="G15" s="120">
        <v>44</v>
      </c>
      <c r="H15" s="121">
        <v>12760</v>
      </c>
      <c r="I15" s="121">
        <v>12760</v>
      </c>
      <c r="J15" s="121">
        <v>12760</v>
      </c>
      <c r="K15" s="116"/>
      <c r="L15" s="116"/>
      <c r="M15" s="116"/>
      <c r="N15" s="116"/>
      <c r="O15" s="116"/>
      <c r="P15" s="116"/>
      <c r="Q15" s="116"/>
      <c r="R15" s="116"/>
      <c r="S15" s="116"/>
    </row>
    <row r="16" s="1" customFormat="1" ht="18" customHeight="1" spans="1:19">
      <c r="A16" s="118" t="s">
        <v>70</v>
      </c>
      <c r="B16" s="119" t="s">
        <v>70</v>
      </c>
      <c r="C16" s="120" t="s">
        <v>335</v>
      </c>
      <c r="D16" s="120" t="s">
        <v>654</v>
      </c>
      <c r="E16" s="120" t="s">
        <v>654</v>
      </c>
      <c r="F16" s="120" t="s">
        <v>391</v>
      </c>
      <c r="G16" s="120">
        <v>1</v>
      </c>
      <c r="H16" s="121">
        <v>25540</v>
      </c>
      <c r="I16" s="121">
        <v>25540</v>
      </c>
      <c r="J16" s="121">
        <v>25540</v>
      </c>
      <c r="K16" s="116"/>
      <c r="L16" s="116"/>
      <c r="M16" s="116"/>
      <c r="N16" s="116"/>
      <c r="O16" s="116"/>
      <c r="P16" s="116"/>
      <c r="Q16" s="116"/>
      <c r="R16" s="116"/>
      <c r="S16" s="116"/>
    </row>
    <row r="17" s="1" customFormat="1" ht="18" customHeight="1" spans="1:19">
      <c r="A17" s="118" t="s">
        <v>70</v>
      </c>
      <c r="B17" s="119" t="s">
        <v>70</v>
      </c>
      <c r="C17" s="120" t="s">
        <v>335</v>
      </c>
      <c r="D17" s="120" t="s">
        <v>655</v>
      </c>
      <c r="E17" s="120" t="s">
        <v>655</v>
      </c>
      <c r="F17" s="120" t="s">
        <v>461</v>
      </c>
      <c r="G17" s="120">
        <v>1</v>
      </c>
      <c r="H17" s="121">
        <v>900</v>
      </c>
      <c r="I17" s="121">
        <v>900</v>
      </c>
      <c r="J17" s="121">
        <v>900</v>
      </c>
      <c r="K17" s="116"/>
      <c r="L17" s="116"/>
      <c r="M17" s="116"/>
      <c r="N17" s="116"/>
      <c r="O17" s="116"/>
      <c r="P17" s="116"/>
      <c r="Q17" s="116"/>
      <c r="R17" s="116"/>
      <c r="S17" s="116"/>
    </row>
    <row r="18" s="1" customFormat="1" ht="18" customHeight="1" spans="1:19">
      <c r="A18" s="118" t="s">
        <v>70</v>
      </c>
      <c r="B18" s="119" t="s">
        <v>70</v>
      </c>
      <c r="C18" s="120" t="s">
        <v>335</v>
      </c>
      <c r="D18" s="120" t="s">
        <v>656</v>
      </c>
      <c r="E18" s="120" t="s">
        <v>656</v>
      </c>
      <c r="F18" s="120" t="s">
        <v>368</v>
      </c>
      <c r="G18" s="120">
        <v>4</v>
      </c>
      <c r="H18" s="121">
        <v>11200</v>
      </c>
      <c r="I18" s="121">
        <v>11200</v>
      </c>
      <c r="J18" s="121">
        <v>11200</v>
      </c>
      <c r="K18" s="116"/>
      <c r="L18" s="116"/>
      <c r="M18" s="116"/>
      <c r="N18" s="116"/>
      <c r="O18" s="116"/>
      <c r="P18" s="116"/>
      <c r="Q18" s="116"/>
      <c r="R18" s="116"/>
      <c r="S18" s="116"/>
    </row>
    <row r="19" s="1" customFormat="1" ht="18" customHeight="1" spans="1:19">
      <c r="A19" s="118" t="s">
        <v>70</v>
      </c>
      <c r="B19" s="119" t="s">
        <v>70</v>
      </c>
      <c r="C19" s="120" t="s">
        <v>335</v>
      </c>
      <c r="D19" s="120" t="s">
        <v>657</v>
      </c>
      <c r="E19" s="120" t="s">
        <v>657</v>
      </c>
      <c r="F19" s="120" t="s">
        <v>368</v>
      </c>
      <c r="G19" s="120">
        <v>4</v>
      </c>
      <c r="H19" s="121">
        <v>7200</v>
      </c>
      <c r="I19" s="121">
        <v>7200</v>
      </c>
      <c r="J19" s="121">
        <v>7200</v>
      </c>
      <c r="K19" s="116"/>
      <c r="L19" s="116"/>
      <c r="M19" s="116"/>
      <c r="N19" s="116"/>
      <c r="O19" s="116"/>
      <c r="P19" s="116"/>
      <c r="Q19" s="116"/>
      <c r="R19" s="116"/>
      <c r="S19" s="116"/>
    </row>
    <row r="20" s="1" customFormat="1" ht="18" customHeight="1" spans="1:19">
      <c r="A20" s="118" t="s">
        <v>70</v>
      </c>
      <c r="B20" s="119" t="s">
        <v>70</v>
      </c>
      <c r="C20" s="120" t="s">
        <v>335</v>
      </c>
      <c r="D20" s="120" t="s">
        <v>658</v>
      </c>
      <c r="E20" s="120" t="s">
        <v>658</v>
      </c>
      <c r="F20" s="120" t="s">
        <v>461</v>
      </c>
      <c r="G20" s="120">
        <v>1</v>
      </c>
      <c r="H20" s="121">
        <v>8800</v>
      </c>
      <c r="I20" s="121">
        <v>8800</v>
      </c>
      <c r="J20" s="121">
        <v>8800</v>
      </c>
      <c r="K20" s="116"/>
      <c r="L20" s="116"/>
      <c r="M20" s="116"/>
      <c r="N20" s="116"/>
      <c r="O20" s="116"/>
      <c r="P20" s="116"/>
      <c r="Q20" s="116"/>
      <c r="R20" s="116"/>
      <c r="S20" s="116"/>
    </row>
    <row r="21" s="1" customFormat="1" ht="18" customHeight="1" spans="1:19">
      <c r="A21" s="118" t="s">
        <v>70</v>
      </c>
      <c r="B21" s="119" t="s">
        <v>70</v>
      </c>
      <c r="C21" s="120" t="s">
        <v>335</v>
      </c>
      <c r="D21" s="120" t="s">
        <v>659</v>
      </c>
      <c r="E21" s="120" t="s">
        <v>659</v>
      </c>
      <c r="F21" s="120" t="s">
        <v>368</v>
      </c>
      <c r="G21" s="120">
        <v>4</v>
      </c>
      <c r="H21" s="121">
        <v>14600</v>
      </c>
      <c r="I21" s="121">
        <v>14600</v>
      </c>
      <c r="J21" s="121">
        <v>14600</v>
      </c>
      <c r="K21" s="116"/>
      <c r="L21" s="116"/>
      <c r="M21" s="116"/>
      <c r="N21" s="116"/>
      <c r="O21" s="116"/>
      <c r="P21" s="116"/>
      <c r="Q21" s="116"/>
      <c r="R21" s="116"/>
      <c r="S21" s="116"/>
    </row>
    <row r="22" s="1" customFormat="1" ht="18" customHeight="1" spans="1:19">
      <c r="A22" s="118" t="s">
        <v>70</v>
      </c>
      <c r="B22" s="119" t="s">
        <v>70</v>
      </c>
      <c r="C22" s="120" t="s">
        <v>335</v>
      </c>
      <c r="D22" s="120" t="s">
        <v>660</v>
      </c>
      <c r="E22" s="120" t="s">
        <v>660</v>
      </c>
      <c r="F22" s="120" t="s">
        <v>366</v>
      </c>
      <c r="G22" s="120">
        <v>1</v>
      </c>
      <c r="H22" s="121">
        <v>10060</v>
      </c>
      <c r="I22" s="121">
        <v>10060</v>
      </c>
      <c r="J22" s="121">
        <v>10060</v>
      </c>
      <c r="K22" s="116"/>
      <c r="L22" s="116"/>
      <c r="M22" s="116"/>
      <c r="N22" s="116"/>
      <c r="O22" s="116"/>
      <c r="P22" s="116"/>
      <c r="Q22" s="116"/>
      <c r="R22" s="116"/>
      <c r="S22" s="116"/>
    </row>
    <row r="23" s="1" customFormat="1" ht="18" customHeight="1" spans="1:19">
      <c r="A23" s="118" t="s">
        <v>70</v>
      </c>
      <c r="B23" s="119" t="s">
        <v>70</v>
      </c>
      <c r="C23" s="120" t="s">
        <v>335</v>
      </c>
      <c r="D23" s="120" t="s">
        <v>661</v>
      </c>
      <c r="E23" s="120" t="s">
        <v>661</v>
      </c>
      <c r="F23" s="120" t="s">
        <v>366</v>
      </c>
      <c r="G23" s="120">
        <v>3</v>
      </c>
      <c r="H23" s="121">
        <v>12300</v>
      </c>
      <c r="I23" s="121">
        <v>12300</v>
      </c>
      <c r="J23" s="121">
        <v>12300</v>
      </c>
      <c r="K23" s="116"/>
      <c r="L23" s="116"/>
      <c r="M23" s="116"/>
      <c r="N23" s="116"/>
      <c r="O23" s="116"/>
      <c r="P23" s="116"/>
      <c r="Q23" s="116"/>
      <c r="R23" s="116"/>
      <c r="S23" s="116"/>
    </row>
    <row r="24" s="1" customFormat="1" ht="18" customHeight="1" spans="1:19">
      <c r="A24" s="118" t="s">
        <v>70</v>
      </c>
      <c r="B24" s="119" t="s">
        <v>70</v>
      </c>
      <c r="C24" s="120" t="s">
        <v>335</v>
      </c>
      <c r="D24" s="120" t="s">
        <v>662</v>
      </c>
      <c r="E24" s="120" t="s">
        <v>662</v>
      </c>
      <c r="F24" s="120" t="s">
        <v>366</v>
      </c>
      <c r="G24" s="120">
        <v>2</v>
      </c>
      <c r="H24" s="121">
        <v>4600</v>
      </c>
      <c r="I24" s="121">
        <v>4600</v>
      </c>
      <c r="J24" s="121">
        <v>4600</v>
      </c>
      <c r="K24" s="116"/>
      <c r="L24" s="116"/>
      <c r="M24" s="116"/>
      <c r="N24" s="116"/>
      <c r="O24" s="116"/>
      <c r="P24" s="116"/>
      <c r="Q24" s="116"/>
      <c r="R24" s="116"/>
      <c r="S24" s="116"/>
    </row>
    <row r="25" s="1" customFormat="1" ht="18" customHeight="1" spans="1:19">
      <c r="A25" s="118" t="s">
        <v>70</v>
      </c>
      <c r="B25" s="119" t="s">
        <v>70</v>
      </c>
      <c r="C25" s="120" t="s">
        <v>335</v>
      </c>
      <c r="D25" s="120" t="s">
        <v>663</v>
      </c>
      <c r="E25" s="120" t="s">
        <v>663</v>
      </c>
      <c r="F25" s="120" t="s">
        <v>653</v>
      </c>
      <c r="G25" s="120">
        <v>2</v>
      </c>
      <c r="H25" s="121">
        <v>2440</v>
      </c>
      <c r="I25" s="121">
        <v>2440</v>
      </c>
      <c r="J25" s="121">
        <v>2440</v>
      </c>
      <c r="K25" s="116"/>
      <c r="L25" s="116"/>
      <c r="M25" s="116"/>
      <c r="N25" s="116"/>
      <c r="O25" s="116"/>
      <c r="P25" s="116"/>
      <c r="Q25" s="116"/>
      <c r="R25" s="116"/>
      <c r="S25" s="116"/>
    </row>
    <row r="26" s="1" customFormat="1" ht="18" customHeight="1" spans="1:19">
      <c r="A26" s="118" t="s">
        <v>70</v>
      </c>
      <c r="B26" s="119" t="s">
        <v>70</v>
      </c>
      <c r="C26" s="120" t="s">
        <v>335</v>
      </c>
      <c r="D26" s="120" t="s">
        <v>664</v>
      </c>
      <c r="E26" s="120" t="s">
        <v>664</v>
      </c>
      <c r="F26" s="120" t="s">
        <v>368</v>
      </c>
      <c r="G26" s="120">
        <v>24</v>
      </c>
      <c r="H26" s="121">
        <v>139200</v>
      </c>
      <c r="I26" s="121">
        <v>139200</v>
      </c>
      <c r="J26" s="121">
        <v>139200</v>
      </c>
      <c r="K26" s="116"/>
      <c r="L26" s="116"/>
      <c r="M26" s="116"/>
      <c r="N26" s="116"/>
      <c r="O26" s="116"/>
      <c r="P26" s="116"/>
      <c r="Q26" s="116"/>
      <c r="R26" s="116"/>
      <c r="S26" s="116"/>
    </row>
    <row r="27" s="1" customFormat="1" ht="18" customHeight="1" spans="1:19">
      <c r="A27" s="118" t="s">
        <v>70</v>
      </c>
      <c r="B27" s="119" t="s">
        <v>70</v>
      </c>
      <c r="C27" s="120" t="s">
        <v>335</v>
      </c>
      <c r="D27" s="120" t="s">
        <v>360</v>
      </c>
      <c r="E27" s="120" t="s">
        <v>360</v>
      </c>
      <c r="F27" s="120" t="s">
        <v>366</v>
      </c>
      <c r="G27" s="120">
        <v>24</v>
      </c>
      <c r="H27" s="121">
        <v>14400</v>
      </c>
      <c r="I27" s="121">
        <v>14400</v>
      </c>
      <c r="J27" s="121">
        <v>14400</v>
      </c>
      <c r="K27" s="116"/>
      <c r="L27" s="116"/>
      <c r="M27" s="116"/>
      <c r="N27" s="116"/>
      <c r="O27" s="116"/>
      <c r="P27" s="116"/>
      <c r="Q27" s="116"/>
      <c r="R27" s="116"/>
      <c r="S27" s="116"/>
    </row>
    <row r="28" s="1" customFormat="1" ht="18" customHeight="1" spans="1:19">
      <c r="A28" s="118" t="s">
        <v>70</v>
      </c>
      <c r="B28" s="119" t="s">
        <v>70</v>
      </c>
      <c r="C28" s="120" t="s">
        <v>273</v>
      </c>
      <c r="D28" s="120" t="s">
        <v>648</v>
      </c>
      <c r="E28" s="120" t="s">
        <v>649</v>
      </c>
      <c r="F28" s="120" t="s">
        <v>391</v>
      </c>
      <c r="G28" s="120">
        <v>1</v>
      </c>
      <c r="H28" s="121">
        <v>37800</v>
      </c>
      <c r="I28" s="121">
        <v>37800</v>
      </c>
      <c r="J28" s="121">
        <v>37800</v>
      </c>
      <c r="K28" s="116"/>
      <c r="L28" s="116"/>
      <c r="M28" s="116"/>
      <c r="N28" s="116"/>
      <c r="O28" s="116"/>
      <c r="P28" s="116"/>
      <c r="Q28" s="116"/>
      <c r="R28" s="116"/>
      <c r="S28" s="116"/>
    </row>
    <row r="29" s="1" customFormat="1" ht="21" customHeight="1" spans="1:19">
      <c r="A29" s="97" t="s">
        <v>173</v>
      </c>
      <c r="B29" s="98"/>
      <c r="C29" s="98"/>
      <c r="D29" s="99"/>
      <c r="E29" s="99"/>
      <c r="F29" s="99"/>
      <c r="G29" s="122"/>
      <c r="H29" s="121">
        <v>727800</v>
      </c>
      <c r="I29" s="121">
        <v>727800</v>
      </c>
      <c r="J29" s="121">
        <v>727800</v>
      </c>
      <c r="K29" s="83"/>
      <c r="L29" s="83"/>
      <c r="M29" s="83"/>
      <c r="N29" s="83"/>
      <c r="O29" s="83"/>
      <c r="P29" s="83"/>
      <c r="Q29" s="83"/>
      <c r="R29" s="83"/>
      <c r="S29" s="83"/>
    </row>
    <row r="30" ht="21" customHeight="1" spans="1:19">
      <c r="A30" s="115" t="s">
        <v>665</v>
      </c>
      <c r="B30" s="6"/>
      <c r="C30" s="6"/>
      <c r="D30" s="115"/>
      <c r="E30" s="115"/>
      <c r="F30" s="115"/>
      <c r="G30" s="123"/>
      <c r="H30" s="124"/>
      <c r="I30" s="124"/>
      <c r="J30" s="124"/>
      <c r="K30" s="124"/>
      <c r="L30" s="124"/>
      <c r="M30" s="124"/>
      <c r="N30" s="124"/>
      <c r="O30" s="124"/>
      <c r="P30" s="124"/>
      <c r="Q30" s="124"/>
      <c r="R30" s="124"/>
      <c r="S30" s="124"/>
    </row>
  </sheetData>
  <mergeCells count="19">
    <mergeCell ref="A3:S3"/>
    <mergeCell ref="A4:H4"/>
    <mergeCell ref="I5:S5"/>
    <mergeCell ref="N6:S6"/>
    <mergeCell ref="A29:G29"/>
    <mergeCell ref="A30:S30"/>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workbookViewId="0">
      <pane ySplit="1" topLeftCell="A2" activePane="bottomLeft" state="frozen"/>
      <selection/>
      <selection pane="bottomLeft" activeCell="C17" sqref="C17"/>
    </sheetView>
  </sheetViews>
  <sheetFormatPr defaultColWidth="9.13888888888889" defaultRowHeight="14.25" customHeight="1"/>
  <cols>
    <col min="1" max="5" width="39.1388888888889" customWidth="1"/>
    <col min="6" max="6" width="27.5740740740741" customWidth="1"/>
    <col min="7" max="7" width="28.5740740740741" customWidth="1"/>
    <col min="8" max="8" width="28.1388888888889" customWidth="1"/>
    <col min="9" max="9" width="39.1388888888889" customWidth="1"/>
    <col min="10" max="18" width="20.4259259259259" customWidth="1"/>
    <col min="19" max="20" width="20.287037037037" customWidth="1"/>
  </cols>
  <sheetData>
    <row r="1" customHeight="1" spans="1:20">
      <c r="A1" s="2"/>
      <c r="B1" s="2"/>
      <c r="C1" s="2"/>
      <c r="D1" s="2"/>
      <c r="E1" s="2"/>
      <c r="F1" s="2"/>
      <c r="G1" s="2"/>
      <c r="H1" s="2"/>
      <c r="I1" s="2"/>
      <c r="J1" s="2"/>
      <c r="K1" s="2"/>
      <c r="L1" s="2"/>
      <c r="M1" s="2"/>
      <c r="N1" s="2"/>
      <c r="O1" s="2"/>
      <c r="P1" s="2"/>
      <c r="Q1" s="2"/>
      <c r="R1" s="2"/>
      <c r="S1" s="2"/>
      <c r="T1" s="2"/>
    </row>
    <row r="2" ht="16.5" customHeight="1" spans="1:20">
      <c r="A2" s="84"/>
      <c r="B2" s="85"/>
      <c r="C2" s="85"/>
      <c r="D2" s="85"/>
      <c r="E2" s="85"/>
      <c r="F2" s="85"/>
      <c r="G2" s="85"/>
      <c r="H2" s="84"/>
      <c r="I2" s="84"/>
      <c r="J2" s="84"/>
      <c r="K2" s="84"/>
      <c r="L2" s="84"/>
      <c r="M2" s="84"/>
      <c r="N2" s="100"/>
      <c r="O2" s="84"/>
      <c r="P2" s="84"/>
      <c r="Q2" s="85"/>
      <c r="R2" s="84"/>
      <c r="S2" s="110"/>
      <c r="T2" s="110" t="s">
        <v>666</v>
      </c>
    </row>
    <row r="3" ht="41.25" customHeight="1" spans="1:20">
      <c r="A3" s="75" t="str">
        <f>"2025"&amp;"年部门政府购买服务预算表"</f>
        <v>2025年部门政府购买服务预算表</v>
      </c>
      <c r="B3" s="69"/>
      <c r="C3" s="69"/>
      <c r="D3" s="69"/>
      <c r="E3" s="69"/>
      <c r="F3" s="69"/>
      <c r="G3" s="69"/>
      <c r="H3" s="86"/>
      <c r="I3" s="86"/>
      <c r="J3" s="86"/>
      <c r="K3" s="86"/>
      <c r="L3" s="86"/>
      <c r="M3" s="86"/>
      <c r="N3" s="101"/>
      <c r="O3" s="86"/>
      <c r="P3" s="86"/>
      <c r="Q3" s="69"/>
      <c r="R3" s="86"/>
      <c r="S3" s="101"/>
      <c r="T3" s="69"/>
    </row>
    <row r="4" ht="22.5" customHeight="1" spans="1:20">
      <c r="A4" s="76" t="s">
        <v>1</v>
      </c>
      <c r="B4" s="87"/>
      <c r="C4" s="87"/>
      <c r="D4" s="87"/>
      <c r="E4" s="87"/>
      <c r="F4" s="87"/>
      <c r="G4" s="87"/>
      <c r="H4" s="77"/>
      <c r="I4" s="77"/>
      <c r="J4" s="77"/>
      <c r="K4" s="77"/>
      <c r="L4" s="77"/>
      <c r="M4" s="77"/>
      <c r="N4" s="100"/>
      <c r="O4" s="84"/>
      <c r="P4" s="84"/>
      <c r="Q4" s="85"/>
      <c r="R4" s="84"/>
      <c r="S4" s="111"/>
      <c r="T4" s="110" t="s">
        <v>2</v>
      </c>
    </row>
    <row r="5" ht="24" customHeight="1" spans="1:20">
      <c r="A5" s="11" t="s">
        <v>182</v>
      </c>
      <c r="B5" s="88" t="s">
        <v>183</v>
      </c>
      <c r="C5" s="88" t="s">
        <v>632</v>
      </c>
      <c r="D5" s="88" t="s">
        <v>667</v>
      </c>
      <c r="E5" s="88" t="s">
        <v>668</v>
      </c>
      <c r="F5" s="88" t="s">
        <v>669</v>
      </c>
      <c r="G5" s="88" t="s">
        <v>670</v>
      </c>
      <c r="H5" s="89" t="s">
        <v>671</v>
      </c>
      <c r="I5" s="89" t="s">
        <v>672</v>
      </c>
      <c r="J5" s="102" t="s">
        <v>190</v>
      </c>
      <c r="K5" s="102"/>
      <c r="L5" s="102"/>
      <c r="M5" s="102"/>
      <c r="N5" s="103"/>
      <c r="O5" s="102"/>
      <c r="P5" s="102"/>
      <c r="Q5" s="112"/>
      <c r="R5" s="102"/>
      <c r="S5" s="103"/>
      <c r="T5" s="79"/>
    </row>
    <row r="6" ht="24" customHeight="1" spans="1:20">
      <c r="A6" s="16"/>
      <c r="B6" s="90"/>
      <c r="C6" s="90"/>
      <c r="D6" s="90"/>
      <c r="E6" s="90"/>
      <c r="F6" s="90"/>
      <c r="G6" s="90"/>
      <c r="H6" s="91"/>
      <c r="I6" s="91"/>
      <c r="J6" s="91" t="s">
        <v>56</v>
      </c>
      <c r="K6" s="91" t="s">
        <v>59</v>
      </c>
      <c r="L6" s="91" t="s">
        <v>638</v>
      </c>
      <c r="M6" s="91" t="s">
        <v>639</v>
      </c>
      <c r="N6" s="104" t="s">
        <v>640</v>
      </c>
      <c r="O6" s="105" t="s">
        <v>641</v>
      </c>
      <c r="P6" s="105"/>
      <c r="Q6" s="113"/>
      <c r="R6" s="105"/>
      <c r="S6" s="114"/>
      <c r="T6" s="92"/>
    </row>
    <row r="7" ht="54" customHeight="1" spans="1:20">
      <c r="A7" s="19"/>
      <c r="B7" s="92"/>
      <c r="C7" s="92"/>
      <c r="D7" s="92"/>
      <c r="E7" s="92"/>
      <c r="F7" s="92"/>
      <c r="G7" s="92"/>
      <c r="H7" s="93"/>
      <c r="I7" s="93"/>
      <c r="J7" s="93"/>
      <c r="K7" s="93" t="s">
        <v>58</v>
      </c>
      <c r="L7" s="93"/>
      <c r="M7" s="93"/>
      <c r="N7" s="106"/>
      <c r="O7" s="93" t="s">
        <v>58</v>
      </c>
      <c r="P7" s="93" t="s">
        <v>65</v>
      </c>
      <c r="Q7" s="92" t="s">
        <v>66</v>
      </c>
      <c r="R7" s="93" t="s">
        <v>67</v>
      </c>
      <c r="S7" s="106" t="s">
        <v>68</v>
      </c>
      <c r="T7" s="92" t="s">
        <v>69</v>
      </c>
    </row>
    <row r="8" ht="17.25" customHeight="1" spans="1:20">
      <c r="A8" s="20">
        <v>1</v>
      </c>
      <c r="B8" s="92">
        <v>2</v>
      </c>
      <c r="C8" s="20">
        <v>3</v>
      </c>
      <c r="D8" s="20">
        <v>4</v>
      </c>
      <c r="E8" s="92">
        <v>5</v>
      </c>
      <c r="F8" s="20">
        <v>6</v>
      </c>
      <c r="G8" s="20">
        <v>7</v>
      </c>
      <c r="H8" s="92">
        <v>8</v>
      </c>
      <c r="I8" s="20">
        <v>9</v>
      </c>
      <c r="J8" s="20">
        <v>10</v>
      </c>
      <c r="K8" s="92">
        <v>11</v>
      </c>
      <c r="L8" s="20">
        <v>12</v>
      </c>
      <c r="M8" s="20">
        <v>13</v>
      </c>
      <c r="N8" s="92">
        <v>14</v>
      </c>
      <c r="O8" s="20">
        <v>15</v>
      </c>
      <c r="P8" s="20">
        <v>16</v>
      </c>
      <c r="Q8" s="92">
        <v>17</v>
      </c>
      <c r="R8" s="20">
        <v>18</v>
      </c>
      <c r="S8" s="20">
        <v>19</v>
      </c>
      <c r="T8" s="20">
        <v>20</v>
      </c>
    </row>
    <row r="9" s="1" customFormat="1" ht="17.25" customHeight="1" spans="1:20">
      <c r="A9" s="94" t="s">
        <v>70</v>
      </c>
      <c r="B9" s="94" t="s">
        <v>70</v>
      </c>
      <c r="C9" s="95" t="s">
        <v>316</v>
      </c>
      <c r="D9" s="96" t="s">
        <v>402</v>
      </c>
      <c r="E9" s="96" t="s">
        <v>673</v>
      </c>
      <c r="F9" s="96" t="s">
        <v>76</v>
      </c>
      <c r="G9" s="96" t="s">
        <v>674</v>
      </c>
      <c r="H9" s="96" t="s">
        <v>97</v>
      </c>
      <c r="I9" s="96" t="s">
        <v>402</v>
      </c>
      <c r="J9" s="107">
        <v>180000</v>
      </c>
      <c r="K9" s="107">
        <v>180000</v>
      </c>
      <c r="L9" s="94"/>
      <c r="M9" s="94"/>
      <c r="N9" s="108"/>
      <c r="O9" s="94"/>
      <c r="P9" s="94"/>
      <c r="Q9" s="108"/>
      <c r="R9" s="94"/>
      <c r="S9" s="94"/>
      <c r="T9" s="94"/>
    </row>
    <row r="10" ht="21" customHeight="1" spans="1:20">
      <c r="A10" s="97" t="s">
        <v>173</v>
      </c>
      <c r="B10" s="98"/>
      <c r="C10" s="98"/>
      <c r="D10" s="98"/>
      <c r="E10" s="98"/>
      <c r="F10" s="98"/>
      <c r="G10" s="98"/>
      <c r="H10" s="99"/>
      <c r="I10" s="109"/>
      <c r="J10" s="107">
        <v>180000</v>
      </c>
      <c r="K10" s="107">
        <v>180000</v>
      </c>
      <c r="L10" s="83"/>
      <c r="M10" s="83"/>
      <c r="N10" s="83"/>
      <c r="O10" s="83"/>
      <c r="P10" s="83"/>
      <c r="Q10" s="83"/>
      <c r="R10" s="83"/>
      <c r="S10" s="83"/>
      <c r="T10" s="83"/>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1"/>
  <sheetViews>
    <sheetView showZeros="0" workbookViewId="0">
      <pane ySplit="1" topLeftCell="A5" activePane="bottomLeft" state="frozen"/>
      <selection/>
      <selection pane="bottomLeft" activeCell="A11" sqref="A11"/>
    </sheetView>
  </sheetViews>
  <sheetFormatPr defaultColWidth="9.13888888888889" defaultRowHeight="14.25" customHeight="1" outlineLevelCol="4"/>
  <cols>
    <col min="1" max="1" width="37.7037037037037" customWidth="1"/>
    <col min="2" max="5" width="20" customWidth="1"/>
  </cols>
  <sheetData>
    <row r="1" customHeight="1" spans="1:5">
      <c r="A1" s="2"/>
      <c r="B1" s="2"/>
      <c r="C1" s="2"/>
      <c r="D1" s="2"/>
      <c r="E1" s="2"/>
    </row>
    <row r="2" ht="17.25" customHeight="1" spans="4:5">
      <c r="D2" s="74"/>
      <c r="E2" s="4" t="s">
        <v>675</v>
      </c>
    </row>
    <row r="3" ht="41.25" customHeight="1" spans="1:5">
      <c r="A3" s="75" t="str">
        <f>"2025"&amp;"年区对下转移支付预算表"</f>
        <v>2025年区对下转移支付预算表</v>
      </c>
      <c r="B3" s="5"/>
      <c r="C3" s="5"/>
      <c r="D3" s="5"/>
      <c r="E3" s="69"/>
    </row>
    <row r="4" ht="18" customHeight="1" spans="1:5">
      <c r="A4" s="76" t="s">
        <v>1</v>
      </c>
      <c r="B4" s="77"/>
      <c r="C4" s="77"/>
      <c r="D4" s="78"/>
      <c r="E4" s="9" t="s">
        <v>2</v>
      </c>
    </row>
    <row r="5" ht="19.5" customHeight="1" spans="1:5">
      <c r="A5" s="30" t="s">
        <v>676</v>
      </c>
      <c r="B5" s="12" t="s">
        <v>190</v>
      </c>
      <c r="C5" s="13"/>
      <c r="D5" s="13"/>
      <c r="E5" s="79"/>
    </row>
    <row r="6" ht="40.5" customHeight="1" spans="1:5">
      <c r="A6" s="20"/>
      <c r="B6" s="31" t="s">
        <v>56</v>
      </c>
      <c r="C6" s="11" t="s">
        <v>59</v>
      </c>
      <c r="D6" s="80" t="s">
        <v>638</v>
      </c>
      <c r="E6" s="81" t="s">
        <v>677</v>
      </c>
    </row>
    <row r="7" ht="19.5" customHeight="1" spans="1:5">
      <c r="A7" s="21">
        <v>1</v>
      </c>
      <c r="B7" s="21">
        <v>2</v>
      </c>
      <c r="C7" s="21">
        <v>3</v>
      </c>
      <c r="D7" s="82">
        <v>4</v>
      </c>
      <c r="E7" s="38">
        <v>5</v>
      </c>
    </row>
    <row r="8" ht="19.5" customHeight="1" spans="1:5">
      <c r="A8" s="32"/>
      <c r="B8" s="83"/>
      <c r="C8" s="83"/>
      <c r="D8" s="83"/>
      <c r="E8" s="83"/>
    </row>
    <row r="9" ht="19.5" customHeight="1" spans="1:5">
      <c r="A9" s="72"/>
      <c r="B9" s="83"/>
      <c r="C9" s="83"/>
      <c r="D9" s="83"/>
      <c r="E9" s="83"/>
    </row>
    <row r="11" customHeight="1" spans="1:1">
      <c r="A11" s="1" t="s">
        <v>678</v>
      </c>
    </row>
  </sheetData>
  <mergeCells count="4">
    <mergeCell ref="A3:E3"/>
    <mergeCell ref="A4:D4"/>
    <mergeCell ref="B5:D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
  <sheetViews>
    <sheetView showZeros="0" workbookViewId="0">
      <pane ySplit="1" topLeftCell="A2" activePane="bottomLeft" state="frozen"/>
      <selection/>
      <selection pane="bottomLeft" activeCell="A10" sqref="A10"/>
    </sheetView>
  </sheetViews>
  <sheetFormatPr defaultColWidth="9.13888888888889" defaultRowHeight="12" customHeight="1"/>
  <cols>
    <col min="1" max="1" width="34.287037037037" customWidth="1"/>
    <col min="2" max="2" width="29" customWidth="1"/>
    <col min="3" max="5" width="23.5740740740741" customWidth="1"/>
    <col min="6" max="6" width="11.287037037037" customWidth="1"/>
    <col min="7" max="7" width="25.1388888888889" customWidth="1"/>
    <col min="8" max="8" width="15.5740740740741" customWidth="1"/>
    <col min="9" max="9" width="13.4259259259259" customWidth="1"/>
    <col min="10" max="10" width="18.8518518518519" customWidth="1"/>
  </cols>
  <sheetData>
    <row r="1" customHeight="1" spans="1:10">
      <c r="A1" s="2"/>
      <c r="B1" s="2"/>
      <c r="C1" s="2"/>
      <c r="D1" s="2"/>
      <c r="E1" s="2"/>
      <c r="F1" s="2"/>
      <c r="G1" s="2"/>
      <c r="H1" s="2"/>
      <c r="I1" s="2"/>
      <c r="J1" s="2"/>
    </row>
    <row r="2" ht="16.5" customHeight="1" spans="10:10">
      <c r="J2" s="4" t="s">
        <v>679</v>
      </c>
    </row>
    <row r="3" ht="41.25" customHeight="1" spans="1:10">
      <c r="A3" s="68" t="str">
        <f>"2025"&amp;"年区对下转移支付绩效目标表"</f>
        <v>2025年区对下转移支付绩效目标表</v>
      </c>
      <c r="B3" s="5"/>
      <c r="C3" s="5"/>
      <c r="D3" s="5"/>
      <c r="E3" s="5"/>
      <c r="F3" s="69"/>
      <c r="G3" s="5"/>
      <c r="H3" s="69"/>
      <c r="I3" s="69"/>
      <c r="J3" s="5"/>
    </row>
    <row r="4" ht="17.25" customHeight="1" spans="1:1">
      <c r="A4" s="6" t="s">
        <v>1</v>
      </c>
    </row>
    <row r="5" ht="44.25" customHeight="1" spans="1:10">
      <c r="A5" s="70" t="s">
        <v>676</v>
      </c>
      <c r="B5" s="70" t="s">
        <v>348</v>
      </c>
      <c r="C5" s="70" t="s">
        <v>349</v>
      </c>
      <c r="D5" s="70" t="s">
        <v>350</v>
      </c>
      <c r="E5" s="70" t="s">
        <v>351</v>
      </c>
      <c r="F5" s="71" t="s">
        <v>352</v>
      </c>
      <c r="G5" s="70" t="s">
        <v>353</v>
      </c>
      <c r="H5" s="71" t="s">
        <v>354</v>
      </c>
      <c r="I5" s="71" t="s">
        <v>355</v>
      </c>
      <c r="J5" s="70" t="s">
        <v>356</v>
      </c>
    </row>
    <row r="6" ht="14.25" customHeight="1" spans="1:10">
      <c r="A6" s="70">
        <v>1</v>
      </c>
      <c r="B6" s="70">
        <v>2</v>
      </c>
      <c r="C6" s="70">
        <v>3</v>
      </c>
      <c r="D6" s="70">
        <v>4</v>
      </c>
      <c r="E6" s="70">
        <v>5</v>
      </c>
      <c r="F6" s="71">
        <v>6</v>
      </c>
      <c r="G6" s="70">
        <v>7</v>
      </c>
      <c r="H6" s="71">
        <v>8</v>
      </c>
      <c r="I6" s="71">
        <v>9</v>
      </c>
      <c r="J6" s="70">
        <v>10</v>
      </c>
    </row>
    <row r="7" ht="42" customHeight="1" spans="1:10">
      <c r="A7" s="32"/>
      <c r="B7" s="72"/>
      <c r="C7" s="72"/>
      <c r="D7" s="72"/>
      <c r="E7" s="73"/>
      <c r="F7" s="24"/>
      <c r="G7" s="73"/>
      <c r="H7" s="24"/>
      <c r="I7" s="24"/>
      <c r="J7" s="73"/>
    </row>
    <row r="8" ht="42" customHeight="1" spans="1:10">
      <c r="A8" s="32"/>
      <c r="B8" s="23"/>
      <c r="C8" s="23"/>
      <c r="D8" s="23"/>
      <c r="E8" s="32"/>
      <c r="F8" s="23"/>
      <c r="G8" s="32"/>
      <c r="H8" s="23"/>
      <c r="I8" s="23"/>
      <c r="J8" s="32"/>
    </row>
    <row r="10" customHeight="1" spans="1:1">
      <c r="A10" s="1" t="s">
        <v>680</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1"/>
  <sheetViews>
    <sheetView showZeros="0" workbookViewId="0">
      <pane ySplit="1" topLeftCell="A5" activePane="bottomLeft" state="frozen"/>
      <selection/>
      <selection pane="bottomLeft" activeCell="A8" sqref="$A8:$XFD11"/>
    </sheetView>
  </sheetViews>
  <sheetFormatPr defaultColWidth="10.4259259259259" defaultRowHeight="14.25" customHeight="1"/>
  <cols>
    <col min="1" max="3" width="33.7037037037037" customWidth="1"/>
    <col min="4" max="4" width="45.5740740740741" customWidth="1"/>
    <col min="5" max="5" width="27.5740740740741" customWidth="1"/>
    <col min="6" max="6" width="21.712962962963" customWidth="1"/>
    <col min="7" max="9" width="26.287037037037" customWidth="1"/>
  </cols>
  <sheetData>
    <row r="1" customHeight="1" spans="1:9">
      <c r="A1" s="2"/>
      <c r="B1" s="2"/>
      <c r="C1" s="2"/>
      <c r="D1" s="2"/>
      <c r="E1" s="2"/>
      <c r="F1" s="2"/>
      <c r="G1" s="2"/>
      <c r="H1" s="2"/>
      <c r="I1" s="2"/>
    </row>
    <row r="2" customHeight="1" spans="1:9">
      <c r="A2" s="40" t="s">
        <v>681</v>
      </c>
      <c r="B2" s="41"/>
      <c r="C2" s="41"/>
      <c r="D2" s="42"/>
      <c r="E2" s="42"/>
      <c r="F2" s="42"/>
      <c r="G2" s="41"/>
      <c r="H2" s="41"/>
      <c r="I2" s="42"/>
    </row>
    <row r="3" ht="41.25" customHeight="1" spans="1:9">
      <c r="A3" s="43" t="str">
        <f>"2025"&amp;"年新增资产配置预算表"</f>
        <v>2025年新增资产配置预算表</v>
      </c>
      <c r="B3" s="44"/>
      <c r="C3" s="44"/>
      <c r="D3" s="45"/>
      <c r="E3" s="45"/>
      <c r="F3" s="45"/>
      <c r="G3" s="44"/>
      <c r="H3" s="44"/>
      <c r="I3" s="45"/>
    </row>
    <row r="4" customHeight="1" spans="1:9">
      <c r="A4" s="46" t="s">
        <v>1</v>
      </c>
      <c r="B4" s="47"/>
      <c r="C4" s="47"/>
      <c r="D4" s="48"/>
      <c r="F4" s="45"/>
      <c r="G4" s="44"/>
      <c r="H4" s="44"/>
      <c r="I4" s="67" t="s">
        <v>2</v>
      </c>
    </row>
    <row r="5" ht="28.5" customHeight="1" spans="1:9">
      <c r="A5" s="49" t="s">
        <v>182</v>
      </c>
      <c r="B5" s="50" t="s">
        <v>183</v>
      </c>
      <c r="C5" s="51" t="s">
        <v>682</v>
      </c>
      <c r="D5" s="49" t="s">
        <v>683</v>
      </c>
      <c r="E5" s="49" t="s">
        <v>684</v>
      </c>
      <c r="F5" s="49" t="s">
        <v>685</v>
      </c>
      <c r="G5" s="50" t="s">
        <v>686</v>
      </c>
      <c r="H5" s="38"/>
      <c r="I5" s="49"/>
    </row>
    <row r="6" ht="21" customHeight="1" spans="1:9">
      <c r="A6" s="51"/>
      <c r="B6" s="52"/>
      <c r="C6" s="52"/>
      <c r="D6" s="53"/>
      <c r="E6" s="52"/>
      <c r="F6" s="52"/>
      <c r="G6" s="50" t="s">
        <v>636</v>
      </c>
      <c r="H6" s="50" t="s">
        <v>687</v>
      </c>
      <c r="I6" s="50" t="s">
        <v>688</v>
      </c>
    </row>
    <row r="7" ht="17.25" customHeight="1" spans="1:9">
      <c r="A7" s="54" t="s">
        <v>82</v>
      </c>
      <c r="B7" s="55"/>
      <c r="C7" s="56" t="s">
        <v>83</v>
      </c>
      <c r="D7" s="54" t="s">
        <v>84</v>
      </c>
      <c r="E7" s="57" t="s">
        <v>85</v>
      </c>
      <c r="F7" s="54" t="s">
        <v>86</v>
      </c>
      <c r="G7" s="56" t="s">
        <v>87</v>
      </c>
      <c r="H7" s="58" t="s">
        <v>88</v>
      </c>
      <c r="I7" s="57" t="s">
        <v>89</v>
      </c>
    </row>
    <row r="8" s="1" customFormat="1" ht="17.25" customHeight="1" spans="1:9">
      <c r="A8" s="54" t="s">
        <v>70</v>
      </c>
      <c r="B8" s="59" t="s">
        <v>70</v>
      </c>
      <c r="C8" s="60" t="s">
        <v>689</v>
      </c>
      <c r="D8" s="61" t="s">
        <v>690</v>
      </c>
      <c r="E8" s="23" t="s">
        <v>367</v>
      </c>
      <c r="F8" s="58" t="s">
        <v>368</v>
      </c>
      <c r="G8" s="62">
        <v>3</v>
      </c>
      <c r="H8" s="63">
        <v>1800</v>
      </c>
      <c r="I8" s="63">
        <v>5400</v>
      </c>
    </row>
    <row r="9" s="1" customFormat="1" ht="17.25" customHeight="1" spans="1:9">
      <c r="A9" s="54" t="s">
        <v>70</v>
      </c>
      <c r="B9" s="59" t="s">
        <v>70</v>
      </c>
      <c r="C9" s="60" t="s">
        <v>691</v>
      </c>
      <c r="D9" s="61" t="s">
        <v>692</v>
      </c>
      <c r="E9" s="23" t="s">
        <v>360</v>
      </c>
      <c r="F9" s="58" t="s">
        <v>362</v>
      </c>
      <c r="G9" s="62">
        <v>2</v>
      </c>
      <c r="H9" s="63">
        <v>1000</v>
      </c>
      <c r="I9" s="63">
        <v>2000</v>
      </c>
    </row>
    <row r="10" s="1" customFormat="1" ht="17.25" customHeight="1" spans="1:9">
      <c r="A10" s="54" t="s">
        <v>70</v>
      </c>
      <c r="B10" s="59" t="s">
        <v>70</v>
      </c>
      <c r="C10" s="60" t="s">
        <v>691</v>
      </c>
      <c r="D10" s="61" t="s">
        <v>693</v>
      </c>
      <c r="E10" s="23" t="s">
        <v>660</v>
      </c>
      <c r="F10" s="58" t="s">
        <v>362</v>
      </c>
      <c r="G10" s="62">
        <v>1</v>
      </c>
      <c r="H10" s="63">
        <v>1000</v>
      </c>
      <c r="I10" s="63">
        <v>1000</v>
      </c>
    </row>
    <row r="11" s="1" customFormat="1" ht="19.5" customHeight="1" spans="1:9">
      <c r="A11" s="22" t="s">
        <v>56</v>
      </c>
      <c r="B11" s="64"/>
      <c r="C11" s="64"/>
      <c r="D11" s="65"/>
      <c r="E11" s="66"/>
      <c r="F11" s="66"/>
      <c r="G11" s="62">
        <v>6</v>
      </c>
      <c r="H11" s="63">
        <v>3800</v>
      </c>
      <c r="I11" s="63">
        <v>8400</v>
      </c>
    </row>
  </sheetData>
  <mergeCells count="11">
    <mergeCell ref="A2:I2"/>
    <mergeCell ref="A3:I3"/>
    <mergeCell ref="A4:C4"/>
    <mergeCell ref="G5:I5"/>
    <mergeCell ref="A11:F11"/>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3"/>
  <sheetViews>
    <sheetView showZeros="0" workbookViewId="0">
      <pane ySplit="1" topLeftCell="A2" activePane="bottomLeft" state="frozen"/>
      <selection/>
      <selection pane="bottomLeft" activeCell="A13" sqref="A13"/>
    </sheetView>
  </sheetViews>
  <sheetFormatPr defaultColWidth="9.13888888888889" defaultRowHeight="14.25" customHeight="1"/>
  <cols>
    <col min="1" max="1" width="19.287037037037" customWidth="1"/>
    <col min="2" max="2" width="33.8518518518519" customWidth="1"/>
    <col min="3" max="3" width="23.8518518518519" customWidth="1"/>
    <col min="4" max="4" width="11.1388888888889" customWidth="1"/>
    <col min="5" max="5" width="17.712962962963" customWidth="1"/>
    <col min="6" max="6" width="9.85185185185185" customWidth="1"/>
    <col min="7" max="7" width="17.712962962963" customWidth="1"/>
    <col min="8" max="11" width="23.1388888888889" customWidth="1"/>
  </cols>
  <sheetData>
    <row r="1" customHeight="1" spans="1:11">
      <c r="A1" s="2"/>
      <c r="B1" s="2"/>
      <c r="C1" s="2"/>
      <c r="D1" s="2"/>
      <c r="E1" s="2"/>
      <c r="F1" s="2"/>
      <c r="G1" s="2"/>
      <c r="H1" s="2"/>
      <c r="I1" s="2"/>
      <c r="J1" s="2"/>
      <c r="K1" s="2"/>
    </row>
    <row r="2" customHeight="1" spans="4:11">
      <c r="D2" s="3"/>
      <c r="E2" s="3"/>
      <c r="F2" s="3"/>
      <c r="G2" s="3"/>
      <c r="K2" s="4" t="s">
        <v>694</v>
      </c>
    </row>
    <row r="3" ht="41.25" customHeight="1" spans="1:11">
      <c r="A3" s="5" t="str">
        <f>"2025"&amp;"年上级转移支付补助项目支出预算表"</f>
        <v>2025年上级转移支付补助项目支出预算表</v>
      </c>
      <c r="B3" s="5"/>
      <c r="C3" s="5"/>
      <c r="D3" s="5"/>
      <c r="E3" s="5"/>
      <c r="F3" s="5"/>
      <c r="G3" s="5"/>
      <c r="H3" s="5"/>
      <c r="I3" s="5"/>
      <c r="J3" s="5"/>
      <c r="K3" s="5"/>
    </row>
    <row r="4" ht="13.5" customHeight="1" spans="1:11">
      <c r="A4" s="6" t="s">
        <v>1</v>
      </c>
      <c r="B4" s="7"/>
      <c r="C4" s="7"/>
      <c r="D4" s="7"/>
      <c r="E4" s="7"/>
      <c r="F4" s="7"/>
      <c r="G4" s="7"/>
      <c r="H4" s="8"/>
      <c r="I4" s="8"/>
      <c r="J4" s="8"/>
      <c r="K4" s="9" t="s">
        <v>2</v>
      </c>
    </row>
    <row r="5" ht="21.75" customHeight="1" spans="1:11">
      <c r="A5" s="10" t="s">
        <v>299</v>
      </c>
      <c r="B5" s="10" t="s">
        <v>185</v>
      </c>
      <c r="C5" s="10" t="s">
        <v>300</v>
      </c>
      <c r="D5" s="11" t="s">
        <v>186</v>
      </c>
      <c r="E5" s="11" t="s">
        <v>187</v>
      </c>
      <c r="F5" s="11" t="s">
        <v>301</v>
      </c>
      <c r="G5" s="11" t="s">
        <v>302</v>
      </c>
      <c r="H5" s="30" t="s">
        <v>56</v>
      </c>
      <c r="I5" s="12" t="s">
        <v>695</v>
      </c>
      <c r="J5" s="13"/>
      <c r="K5" s="14"/>
    </row>
    <row r="6" ht="21.75" customHeight="1" spans="1:11">
      <c r="A6" s="15"/>
      <c r="B6" s="15"/>
      <c r="C6" s="15"/>
      <c r="D6" s="16"/>
      <c r="E6" s="16"/>
      <c r="F6" s="16"/>
      <c r="G6" s="16"/>
      <c r="H6" s="31"/>
      <c r="I6" s="11" t="s">
        <v>59</v>
      </c>
      <c r="J6" s="11" t="s">
        <v>60</v>
      </c>
      <c r="K6" s="11" t="s">
        <v>61</v>
      </c>
    </row>
    <row r="7" ht="40.5" customHeight="1" spans="1:11">
      <c r="A7" s="18"/>
      <c r="B7" s="18"/>
      <c r="C7" s="18"/>
      <c r="D7" s="19"/>
      <c r="E7" s="19"/>
      <c r="F7" s="19"/>
      <c r="G7" s="19"/>
      <c r="H7" s="20"/>
      <c r="I7" s="19" t="s">
        <v>58</v>
      </c>
      <c r="J7" s="19"/>
      <c r="K7" s="19"/>
    </row>
    <row r="8" ht="15" customHeight="1" spans="1:11">
      <c r="A8" s="21">
        <v>1</v>
      </c>
      <c r="B8" s="21">
        <v>2</v>
      </c>
      <c r="C8" s="21">
        <v>3</v>
      </c>
      <c r="D8" s="21">
        <v>4</v>
      </c>
      <c r="E8" s="21">
        <v>5</v>
      </c>
      <c r="F8" s="21">
        <v>6</v>
      </c>
      <c r="G8" s="21">
        <v>7</v>
      </c>
      <c r="H8" s="21">
        <v>8</v>
      </c>
      <c r="I8" s="21">
        <v>9</v>
      </c>
      <c r="J8" s="38">
        <v>10</v>
      </c>
      <c r="K8" s="38">
        <v>11</v>
      </c>
    </row>
    <row r="9" ht="18.75" customHeight="1" spans="1:11">
      <c r="A9" s="32"/>
      <c r="B9" s="23"/>
      <c r="C9" s="32"/>
      <c r="D9" s="32"/>
      <c r="E9" s="32"/>
      <c r="F9" s="32"/>
      <c r="G9" s="32"/>
      <c r="H9" s="33"/>
      <c r="I9" s="39"/>
      <c r="J9" s="39"/>
      <c r="K9" s="33"/>
    </row>
    <row r="10" ht="18.75" customHeight="1" spans="1:11">
      <c r="A10" s="34"/>
      <c r="B10" s="23"/>
      <c r="C10" s="23"/>
      <c r="D10" s="23"/>
      <c r="E10" s="23"/>
      <c r="F10" s="23"/>
      <c r="G10" s="23"/>
      <c r="H10" s="26"/>
      <c r="I10" s="26"/>
      <c r="J10" s="26"/>
      <c r="K10" s="33"/>
    </row>
    <row r="11" ht="18.75" customHeight="1" spans="1:11">
      <c r="A11" s="35" t="s">
        <v>173</v>
      </c>
      <c r="B11" s="36"/>
      <c r="C11" s="36"/>
      <c r="D11" s="36"/>
      <c r="E11" s="36"/>
      <c r="F11" s="36"/>
      <c r="G11" s="37"/>
      <c r="H11" s="26"/>
      <c r="I11" s="26"/>
      <c r="J11" s="26"/>
      <c r="K11" s="33"/>
    </row>
    <row r="13" customHeight="1" spans="1:1">
      <c r="A13" s="1" t="s">
        <v>696</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1"/>
  <sheetViews>
    <sheetView showZeros="0" workbookViewId="0">
      <pane ySplit="1" topLeftCell="A4" activePane="bottomLeft" state="frozen"/>
      <selection/>
      <selection pane="bottomLeft" activeCell="F27" sqref="F27"/>
    </sheetView>
  </sheetViews>
  <sheetFormatPr defaultColWidth="9.13888888888889" defaultRowHeight="14.25" customHeight="1" outlineLevelCol="6"/>
  <cols>
    <col min="1" max="1" width="35.287037037037" customWidth="1"/>
    <col min="2" max="4" width="28" customWidth="1"/>
    <col min="5" max="7" width="23.8518518518519" customWidth="1"/>
  </cols>
  <sheetData>
    <row r="1" customHeight="1" spans="1:7">
      <c r="A1" s="2"/>
      <c r="B1" s="2"/>
      <c r="C1" s="2"/>
      <c r="D1" s="2"/>
      <c r="E1" s="2"/>
      <c r="F1" s="2"/>
      <c r="G1" s="2"/>
    </row>
    <row r="2" ht="13.5" customHeight="1" spans="4:7">
      <c r="D2" s="3"/>
      <c r="G2" s="4" t="s">
        <v>697</v>
      </c>
    </row>
    <row r="3" ht="41.25" customHeight="1" spans="1:7">
      <c r="A3" s="5" t="str">
        <f>"2025"&amp;"年部门项目中期规划预算表"</f>
        <v>2025年部门项目中期规划预算表</v>
      </c>
      <c r="B3" s="5"/>
      <c r="C3" s="5"/>
      <c r="D3" s="5"/>
      <c r="E3" s="5"/>
      <c r="F3" s="5"/>
      <c r="G3" s="5"/>
    </row>
    <row r="4" ht="13.5" customHeight="1" spans="1:7">
      <c r="A4" s="6" t="s">
        <v>1</v>
      </c>
      <c r="B4" s="7"/>
      <c r="C4" s="7"/>
      <c r="D4" s="7"/>
      <c r="E4" s="8"/>
      <c r="F4" s="8"/>
      <c r="G4" s="9" t="s">
        <v>2</v>
      </c>
    </row>
    <row r="5" ht="21.75" customHeight="1" spans="1:7">
      <c r="A5" s="10" t="s">
        <v>300</v>
      </c>
      <c r="B5" s="10" t="s">
        <v>299</v>
      </c>
      <c r="C5" s="10" t="s">
        <v>185</v>
      </c>
      <c r="D5" s="11" t="s">
        <v>698</v>
      </c>
      <c r="E5" s="12" t="s">
        <v>59</v>
      </c>
      <c r="F5" s="13"/>
      <c r="G5" s="14"/>
    </row>
    <row r="6" ht="21.75" customHeight="1" spans="1:7">
      <c r="A6" s="15"/>
      <c r="B6" s="15"/>
      <c r="C6" s="15"/>
      <c r="D6" s="16"/>
      <c r="E6" s="17" t="str">
        <f>"2025"&amp;"年"</f>
        <v>2025年</v>
      </c>
      <c r="F6" s="11" t="str">
        <f>("2025"+1)&amp;"年"</f>
        <v>2026年</v>
      </c>
      <c r="G6" s="11" t="str">
        <f>("2025"+2)&amp;"年"</f>
        <v>2027年</v>
      </c>
    </row>
    <row r="7" ht="40.5" customHeight="1" spans="1:7">
      <c r="A7" s="18"/>
      <c r="B7" s="18"/>
      <c r="C7" s="18"/>
      <c r="D7" s="19"/>
      <c r="E7" s="20"/>
      <c r="F7" s="19" t="s">
        <v>58</v>
      </c>
      <c r="G7" s="19"/>
    </row>
    <row r="8" ht="15" customHeight="1" spans="1:7">
      <c r="A8" s="21">
        <v>1</v>
      </c>
      <c r="B8" s="21">
        <v>2</v>
      </c>
      <c r="C8" s="21">
        <v>3</v>
      </c>
      <c r="D8" s="21">
        <v>4</v>
      </c>
      <c r="E8" s="21">
        <v>5</v>
      </c>
      <c r="F8" s="21">
        <v>6</v>
      </c>
      <c r="G8" s="21">
        <v>7</v>
      </c>
    </row>
    <row r="9" s="1" customFormat="1" ht="15" customHeight="1" spans="1:7">
      <c r="A9" s="22" t="s">
        <v>70</v>
      </c>
      <c r="B9" s="23" t="s">
        <v>336</v>
      </c>
      <c r="C9" s="24" t="s">
        <v>342</v>
      </c>
      <c r="D9" s="22" t="s">
        <v>699</v>
      </c>
      <c r="E9" s="25">
        <v>435600</v>
      </c>
      <c r="F9" s="22"/>
      <c r="G9" s="22"/>
    </row>
    <row r="10" s="1" customFormat="1" ht="15" customHeight="1" spans="1:7">
      <c r="A10" s="22" t="s">
        <v>70</v>
      </c>
      <c r="B10" s="23" t="s">
        <v>305</v>
      </c>
      <c r="C10" s="24" t="s">
        <v>307</v>
      </c>
      <c r="D10" s="22" t="s">
        <v>699</v>
      </c>
      <c r="E10" s="25">
        <v>201040</v>
      </c>
      <c r="F10" s="22"/>
      <c r="G10" s="22"/>
    </row>
    <row r="11" s="1" customFormat="1" ht="15" customHeight="1" spans="1:7">
      <c r="A11" s="22" t="s">
        <v>70</v>
      </c>
      <c r="B11" s="23" t="s">
        <v>305</v>
      </c>
      <c r="C11" s="24" t="s">
        <v>335</v>
      </c>
      <c r="D11" s="22" t="s">
        <v>699</v>
      </c>
      <c r="E11" s="25">
        <v>635000</v>
      </c>
      <c r="F11" s="22"/>
      <c r="G11" s="22"/>
    </row>
    <row r="12" s="1" customFormat="1" ht="15" customHeight="1" spans="1:7">
      <c r="A12" s="22" t="s">
        <v>70</v>
      </c>
      <c r="B12" s="23" t="s">
        <v>336</v>
      </c>
      <c r="C12" s="24" t="s">
        <v>338</v>
      </c>
      <c r="D12" s="22" t="s">
        <v>699</v>
      </c>
      <c r="E12" s="25">
        <v>120000</v>
      </c>
      <c r="F12" s="25">
        <v>120000</v>
      </c>
      <c r="G12" s="25">
        <v>120000</v>
      </c>
    </row>
    <row r="13" s="1" customFormat="1" ht="15" customHeight="1" spans="1:7">
      <c r="A13" s="22" t="s">
        <v>70</v>
      </c>
      <c r="B13" s="23" t="s">
        <v>305</v>
      </c>
      <c r="C13" s="24" t="s">
        <v>316</v>
      </c>
      <c r="D13" s="22" t="s">
        <v>699</v>
      </c>
      <c r="E13" s="25">
        <v>656403.8</v>
      </c>
      <c r="F13" s="22"/>
      <c r="G13" s="22"/>
    </row>
    <row r="14" s="1" customFormat="1" ht="15" customHeight="1" spans="1:7">
      <c r="A14" s="22" t="s">
        <v>70</v>
      </c>
      <c r="B14" s="23" t="s">
        <v>305</v>
      </c>
      <c r="C14" s="24" t="s">
        <v>311</v>
      </c>
      <c r="D14" s="22" t="s">
        <v>699</v>
      </c>
      <c r="E14" s="25">
        <v>283690</v>
      </c>
      <c r="F14" s="22"/>
      <c r="G14" s="22"/>
    </row>
    <row r="15" s="1" customFormat="1" ht="15" customHeight="1" spans="1:7">
      <c r="A15" s="22" t="s">
        <v>70</v>
      </c>
      <c r="B15" s="23" t="s">
        <v>331</v>
      </c>
      <c r="C15" s="24" t="s">
        <v>346</v>
      </c>
      <c r="D15" s="22" t="s">
        <v>699</v>
      </c>
      <c r="E15" s="25">
        <v>734138.2</v>
      </c>
      <c r="F15" s="22"/>
      <c r="G15" s="22"/>
    </row>
    <row r="16" s="1" customFormat="1" ht="15" customHeight="1" spans="1:7">
      <c r="A16" s="22" t="s">
        <v>70</v>
      </c>
      <c r="B16" s="23" t="s">
        <v>305</v>
      </c>
      <c r="C16" s="24" t="s">
        <v>325</v>
      </c>
      <c r="D16" s="22" t="s">
        <v>699</v>
      </c>
      <c r="E16" s="25">
        <v>281328</v>
      </c>
      <c r="F16" s="22"/>
      <c r="G16" s="22"/>
    </row>
    <row r="17" s="1" customFormat="1" ht="15" customHeight="1" spans="1:7">
      <c r="A17" s="22" t="s">
        <v>70</v>
      </c>
      <c r="B17" s="23" t="s">
        <v>331</v>
      </c>
      <c r="C17" s="24" t="s">
        <v>333</v>
      </c>
      <c r="D17" s="22" t="s">
        <v>699</v>
      </c>
      <c r="E17" s="25">
        <v>127584</v>
      </c>
      <c r="F17" s="22"/>
      <c r="G17" s="22"/>
    </row>
    <row r="18" s="1" customFormat="1" ht="15" customHeight="1" spans="1:7">
      <c r="A18" s="22" t="s">
        <v>70</v>
      </c>
      <c r="B18" s="23" t="s">
        <v>336</v>
      </c>
      <c r="C18" s="24" t="s">
        <v>340</v>
      </c>
      <c r="D18" s="22" t="s">
        <v>699</v>
      </c>
      <c r="E18" s="25">
        <v>501696</v>
      </c>
      <c r="F18" s="22"/>
      <c r="G18" s="22"/>
    </row>
    <row r="19" s="1" customFormat="1" ht="17.25" customHeight="1" spans="1:7">
      <c r="A19" s="22" t="s">
        <v>70</v>
      </c>
      <c r="B19" s="23" t="s">
        <v>305</v>
      </c>
      <c r="C19" s="24" t="s">
        <v>321</v>
      </c>
      <c r="D19" s="22" t="s">
        <v>699</v>
      </c>
      <c r="E19" s="25">
        <v>8400</v>
      </c>
      <c r="F19" s="26"/>
      <c r="G19" s="26"/>
    </row>
    <row r="20" s="1" customFormat="1" ht="18.75" customHeight="1" spans="1:7">
      <c r="A20" s="22" t="s">
        <v>70</v>
      </c>
      <c r="B20" s="23" t="s">
        <v>327</v>
      </c>
      <c r="C20" s="24" t="s">
        <v>329</v>
      </c>
      <c r="D20" s="22" t="s">
        <v>699</v>
      </c>
      <c r="E20" s="25">
        <v>159300</v>
      </c>
      <c r="F20" s="26"/>
      <c r="G20" s="26"/>
    </row>
    <row r="21" s="1" customFormat="1" ht="18.75" customHeight="1" spans="1:7">
      <c r="A21" s="27" t="s">
        <v>56</v>
      </c>
      <c r="B21" s="28" t="s">
        <v>700</v>
      </c>
      <c r="C21" s="28"/>
      <c r="D21" s="29"/>
      <c r="E21" s="25">
        <v>4144180</v>
      </c>
      <c r="F21" s="26">
        <f>SUM(F9:F20)</f>
        <v>120000</v>
      </c>
      <c r="G21" s="26">
        <f>SUM(G9:G20)</f>
        <v>120000</v>
      </c>
    </row>
  </sheetData>
  <mergeCells count="11">
    <mergeCell ref="A3:G3"/>
    <mergeCell ref="A4:D4"/>
    <mergeCell ref="E5:G5"/>
    <mergeCell ref="A21:D21"/>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workbookViewId="0">
      <pane ySplit="1" topLeftCell="A2" activePane="bottomLeft" state="frozen"/>
      <selection/>
      <selection pane="bottomLeft" activeCell="G18" sqref="G18"/>
    </sheetView>
  </sheetViews>
  <sheetFormatPr defaultColWidth="8.57407407407407" defaultRowHeight="12.75" customHeight="1"/>
  <cols>
    <col min="1" max="1" width="15.8888888888889" customWidth="1"/>
    <col min="2" max="2" width="35" customWidth="1"/>
    <col min="3" max="19" width="22" customWidth="1"/>
  </cols>
  <sheetData>
    <row r="1" customHeight="1" spans="1:19">
      <c r="A1" s="2"/>
      <c r="B1" s="2"/>
      <c r="C1" s="2"/>
      <c r="D1" s="2"/>
      <c r="E1" s="2"/>
      <c r="F1" s="2"/>
      <c r="G1" s="2"/>
      <c r="H1" s="2"/>
      <c r="I1" s="2"/>
      <c r="J1" s="2"/>
      <c r="K1" s="2"/>
      <c r="L1" s="2"/>
      <c r="M1" s="2"/>
      <c r="N1" s="2"/>
      <c r="O1" s="2"/>
      <c r="P1" s="2"/>
      <c r="Q1" s="2"/>
      <c r="R1" s="2"/>
      <c r="S1" s="2"/>
    </row>
    <row r="2" ht="17.25" customHeight="1" spans="1:1">
      <c r="A2" s="67" t="s">
        <v>53</v>
      </c>
    </row>
    <row r="3" ht="41.25" customHeight="1" spans="1:1">
      <c r="A3" s="43" t="str">
        <f>"2025"&amp;"年部门收入预算表"</f>
        <v>2025年部门收入预算表</v>
      </c>
    </row>
    <row r="4" ht="17.25" customHeight="1" spans="1:19">
      <c r="A4" s="46" t="s">
        <v>1</v>
      </c>
      <c r="S4" s="48" t="s">
        <v>2</v>
      </c>
    </row>
    <row r="5" ht="21.75" customHeight="1" spans="1:19">
      <c r="A5" s="196" t="s">
        <v>54</v>
      </c>
      <c r="B5" s="197" t="s">
        <v>55</v>
      </c>
      <c r="C5" s="197" t="s">
        <v>56</v>
      </c>
      <c r="D5" s="198" t="s">
        <v>57</v>
      </c>
      <c r="E5" s="198"/>
      <c r="F5" s="198"/>
      <c r="G5" s="198"/>
      <c r="H5" s="198"/>
      <c r="I5" s="138"/>
      <c r="J5" s="198"/>
      <c r="K5" s="198"/>
      <c r="L5" s="198"/>
      <c r="M5" s="198"/>
      <c r="N5" s="205"/>
      <c r="O5" s="198" t="s">
        <v>46</v>
      </c>
      <c r="P5" s="198"/>
      <c r="Q5" s="198"/>
      <c r="R5" s="198"/>
      <c r="S5" s="205"/>
    </row>
    <row r="6" ht="27" customHeight="1" spans="1:19">
      <c r="A6" s="199"/>
      <c r="B6" s="200"/>
      <c r="C6" s="200"/>
      <c r="D6" s="200" t="s">
        <v>58</v>
      </c>
      <c r="E6" s="200" t="s">
        <v>59</v>
      </c>
      <c r="F6" s="200" t="s">
        <v>60</v>
      </c>
      <c r="G6" s="200" t="s">
        <v>61</v>
      </c>
      <c r="H6" s="200" t="s">
        <v>62</v>
      </c>
      <c r="I6" s="206" t="s">
        <v>63</v>
      </c>
      <c r="J6" s="207"/>
      <c r="K6" s="207"/>
      <c r="L6" s="207"/>
      <c r="M6" s="207"/>
      <c r="N6" s="208"/>
      <c r="O6" s="200" t="s">
        <v>58</v>
      </c>
      <c r="P6" s="200" t="s">
        <v>59</v>
      </c>
      <c r="Q6" s="200" t="s">
        <v>60</v>
      </c>
      <c r="R6" s="200" t="s">
        <v>61</v>
      </c>
      <c r="S6" s="200" t="s">
        <v>64</v>
      </c>
    </row>
    <row r="7" ht="30" customHeight="1" spans="1:19">
      <c r="A7" s="201"/>
      <c r="B7" s="109"/>
      <c r="C7" s="122"/>
      <c r="D7" s="122"/>
      <c r="E7" s="122"/>
      <c r="F7" s="122"/>
      <c r="G7" s="122"/>
      <c r="H7" s="122"/>
      <c r="I7" s="24" t="s">
        <v>58</v>
      </c>
      <c r="J7" s="208" t="s">
        <v>65</v>
      </c>
      <c r="K7" s="208" t="s">
        <v>66</v>
      </c>
      <c r="L7" s="208" t="s">
        <v>67</v>
      </c>
      <c r="M7" s="208" t="s">
        <v>68</v>
      </c>
      <c r="N7" s="208" t="s">
        <v>69</v>
      </c>
      <c r="O7" s="209"/>
      <c r="P7" s="209"/>
      <c r="Q7" s="209"/>
      <c r="R7" s="209"/>
      <c r="S7" s="122"/>
    </row>
    <row r="8" ht="15" customHeight="1" spans="1:19">
      <c r="A8" s="202">
        <v>1</v>
      </c>
      <c r="B8" s="202">
        <v>2</v>
      </c>
      <c r="C8" s="202">
        <v>3</v>
      </c>
      <c r="D8" s="202">
        <v>4</v>
      </c>
      <c r="E8" s="202">
        <v>5</v>
      </c>
      <c r="F8" s="202">
        <v>6</v>
      </c>
      <c r="G8" s="202">
        <v>7</v>
      </c>
      <c r="H8" s="202">
        <v>8</v>
      </c>
      <c r="I8" s="24">
        <v>9</v>
      </c>
      <c r="J8" s="202">
        <v>10</v>
      </c>
      <c r="K8" s="202">
        <v>11</v>
      </c>
      <c r="L8" s="202">
        <v>12</v>
      </c>
      <c r="M8" s="202">
        <v>13</v>
      </c>
      <c r="N8" s="202">
        <v>14</v>
      </c>
      <c r="O8" s="202">
        <v>15</v>
      </c>
      <c r="P8" s="202">
        <v>16</v>
      </c>
      <c r="Q8" s="202">
        <v>17</v>
      </c>
      <c r="R8" s="202">
        <v>18</v>
      </c>
      <c r="S8" s="202">
        <v>19</v>
      </c>
    </row>
    <row r="9" ht="15" customHeight="1" spans="1:19">
      <c r="A9" s="203">
        <v>559</v>
      </c>
      <c r="B9" s="23" t="s">
        <v>70</v>
      </c>
      <c r="C9" s="83">
        <v>37373421.65</v>
      </c>
      <c r="D9" s="83">
        <v>37373421.65</v>
      </c>
      <c r="E9" s="83">
        <v>37373421.65</v>
      </c>
      <c r="F9" s="202"/>
      <c r="G9" s="202"/>
      <c r="H9" s="202"/>
      <c r="I9" s="24"/>
      <c r="J9" s="202"/>
      <c r="K9" s="202"/>
      <c r="L9" s="202"/>
      <c r="M9" s="202"/>
      <c r="N9" s="202"/>
      <c r="O9" s="202"/>
      <c r="P9" s="202"/>
      <c r="Q9" s="202"/>
      <c r="R9" s="202"/>
      <c r="S9" s="202"/>
    </row>
    <row r="10" ht="18" customHeight="1" spans="1:19">
      <c r="A10" s="23">
        <v>559001</v>
      </c>
      <c r="B10" s="23" t="s">
        <v>70</v>
      </c>
      <c r="C10" s="83">
        <v>37373421.65</v>
      </c>
      <c r="D10" s="83">
        <v>37373421.65</v>
      </c>
      <c r="E10" s="83">
        <v>37373421.65</v>
      </c>
      <c r="F10" s="83"/>
      <c r="G10" s="83"/>
      <c r="H10" s="83"/>
      <c r="I10" s="83"/>
      <c r="J10" s="83"/>
      <c r="K10" s="83"/>
      <c r="L10" s="83"/>
      <c r="M10" s="83"/>
      <c r="N10" s="83"/>
      <c r="O10" s="83"/>
      <c r="P10" s="83"/>
      <c r="Q10" s="83"/>
      <c r="R10" s="83"/>
      <c r="S10" s="83"/>
    </row>
    <row r="11" ht="18" customHeight="1" spans="1:19">
      <c r="A11" s="51" t="s">
        <v>56</v>
      </c>
      <c r="B11" s="204"/>
      <c r="C11" s="83">
        <v>37373421.65</v>
      </c>
      <c r="D11" s="83">
        <v>37373421.65</v>
      </c>
      <c r="E11" s="83">
        <v>37373421.65</v>
      </c>
      <c r="F11" s="83"/>
      <c r="G11" s="83"/>
      <c r="H11" s="83"/>
      <c r="I11" s="83"/>
      <c r="J11" s="83"/>
      <c r="K11" s="83"/>
      <c r="L11" s="83"/>
      <c r="M11" s="83"/>
      <c r="N11" s="83"/>
      <c r="O11" s="83"/>
      <c r="P11" s="83"/>
      <c r="Q11" s="83"/>
      <c r="R11" s="83"/>
      <c r="S11" s="83"/>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47"/>
  <sheetViews>
    <sheetView showGridLines="0" showZeros="0" tabSelected="1" workbookViewId="0">
      <pane ySplit="1" topLeftCell="A26" activePane="bottomLeft" state="frozen"/>
      <selection/>
      <selection pane="bottomLeft" activeCell="F42" sqref="F8 F20 F30 F35 F42"/>
    </sheetView>
  </sheetViews>
  <sheetFormatPr defaultColWidth="8.57407407407407" defaultRowHeight="12.75" customHeight="1"/>
  <cols>
    <col min="1" max="1" width="14.287037037037" customWidth="1"/>
    <col min="2" max="2" width="37.5740740740741" customWidth="1"/>
    <col min="3" max="8" width="24.5740740740741" customWidth="1"/>
    <col min="9" max="9" width="26.712962962963" customWidth="1"/>
    <col min="10" max="11" width="24.4259259259259" customWidth="1"/>
    <col min="12" max="15" width="24.5740740740741" customWidth="1"/>
  </cols>
  <sheetData>
    <row r="1" customHeight="1" spans="1:15">
      <c r="A1" s="2"/>
      <c r="B1" s="2"/>
      <c r="C1" s="2"/>
      <c r="D1" s="2"/>
      <c r="E1" s="2"/>
      <c r="F1" s="2"/>
      <c r="G1" s="2"/>
      <c r="H1" s="2"/>
      <c r="I1" s="2"/>
      <c r="J1" s="2"/>
      <c r="K1" s="2"/>
      <c r="L1" s="2"/>
      <c r="M1" s="2"/>
      <c r="N1" s="2"/>
      <c r="O1" s="2"/>
    </row>
    <row r="2" ht="17.25" customHeight="1" spans="1:1">
      <c r="A2" s="48" t="s">
        <v>71</v>
      </c>
    </row>
    <row r="3" ht="41.25" customHeight="1" spans="1:1">
      <c r="A3" s="43" t="str">
        <f>"2025"&amp;"年部门支出预算表"</f>
        <v>2025年部门支出预算表</v>
      </c>
    </row>
    <row r="4" ht="17.25" customHeight="1" spans="1:15">
      <c r="A4" s="46" t="s">
        <v>1</v>
      </c>
      <c r="O4" s="48" t="s">
        <v>2</v>
      </c>
    </row>
    <row r="5" ht="27" customHeight="1" spans="1:15">
      <c r="A5" s="183" t="s">
        <v>72</v>
      </c>
      <c r="B5" s="183" t="s">
        <v>73</v>
      </c>
      <c r="C5" s="183" t="s">
        <v>56</v>
      </c>
      <c r="D5" s="184" t="s">
        <v>59</v>
      </c>
      <c r="E5" s="185"/>
      <c r="F5" s="186"/>
      <c r="G5" s="187" t="s">
        <v>60</v>
      </c>
      <c r="H5" s="187" t="s">
        <v>61</v>
      </c>
      <c r="I5" s="187" t="s">
        <v>74</v>
      </c>
      <c r="J5" s="184" t="s">
        <v>63</v>
      </c>
      <c r="K5" s="185"/>
      <c r="L5" s="185"/>
      <c r="M5" s="185"/>
      <c r="N5" s="193"/>
      <c r="O5" s="194"/>
    </row>
    <row r="6" ht="42" customHeight="1" spans="1:15">
      <c r="A6" s="188"/>
      <c r="B6" s="188"/>
      <c r="C6" s="189"/>
      <c r="D6" s="190" t="s">
        <v>58</v>
      </c>
      <c r="E6" s="190" t="s">
        <v>75</v>
      </c>
      <c r="F6" s="190" t="s">
        <v>76</v>
      </c>
      <c r="G6" s="189"/>
      <c r="H6" s="189"/>
      <c r="I6" s="195"/>
      <c r="J6" s="190" t="s">
        <v>58</v>
      </c>
      <c r="K6" s="176" t="s">
        <v>77</v>
      </c>
      <c r="L6" s="176" t="s">
        <v>78</v>
      </c>
      <c r="M6" s="176" t="s">
        <v>79</v>
      </c>
      <c r="N6" s="176" t="s">
        <v>80</v>
      </c>
      <c r="O6" s="176" t="s">
        <v>81</v>
      </c>
    </row>
    <row r="7" ht="18" customHeight="1" spans="1:15">
      <c r="A7" s="54" t="s">
        <v>82</v>
      </c>
      <c r="B7" s="54" t="s">
        <v>83</v>
      </c>
      <c r="C7" s="54" t="s">
        <v>84</v>
      </c>
      <c r="D7" s="58" t="s">
        <v>85</v>
      </c>
      <c r="E7" s="58" t="s">
        <v>86</v>
      </c>
      <c r="F7" s="58" t="s">
        <v>87</v>
      </c>
      <c r="G7" s="58" t="s">
        <v>88</v>
      </c>
      <c r="H7" s="58" t="s">
        <v>89</v>
      </c>
      <c r="I7" s="58" t="s">
        <v>90</v>
      </c>
      <c r="J7" s="58" t="s">
        <v>91</v>
      </c>
      <c r="K7" s="58" t="s">
        <v>92</v>
      </c>
      <c r="L7" s="58" t="s">
        <v>93</v>
      </c>
      <c r="M7" s="58" t="s">
        <v>94</v>
      </c>
      <c r="N7" s="54" t="s">
        <v>95</v>
      </c>
      <c r="O7" s="58" t="s">
        <v>96</v>
      </c>
    </row>
    <row r="8" ht="18" customHeight="1" spans="1:15">
      <c r="A8" s="171">
        <v>201</v>
      </c>
      <c r="B8" s="191" t="s">
        <v>97</v>
      </c>
      <c r="C8" s="173">
        <v>26372694.01</v>
      </c>
      <c r="D8" s="173">
        <v>26372694.01</v>
      </c>
      <c r="E8" s="25">
        <v>23888010.21</v>
      </c>
      <c r="F8" s="25">
        <v>2484683.8</v>
      </c>
      <c r="G8" s="58"/>
      <c r="H8" s="58"/>
      <c r="I8" s="58"/>
      <c r="J8" s="58"/>
      <c r="K8" s="58"/>
      <c r="L8" s="58"/>
      <c r="M8" s="58"/>
      <c r="N8" s="54"/>
      <c r="O8" s="58"/>
    </row>
    <row r="9" ht="18" customHeight="1" spans="1:15">
      <c r="A9" s="171">
        <v>20101</v>
      </c>
      <c r="B9" s="191" t="s">
        <v>98</v>
      </c>
      <c r="C9" s="173">
        <v>50000</v>
      </c>
      <c r="D9" s="173">
        <v>50000</v>
      </c>
      <c r="E9" s="25">
        <v>50000</v>
      </c>
      <c r="F9" s="25"/>
      <c r="G9" s="58"/>
      <c r="H9" s="58"/>
      <c r="I9" s="58"/>
      <c r="J9" s="58"/>
      <c r="K9" s="58"/>
      <c r="L9" s="58"/>
      <c r="M9" s="58"/>
      <c r="N9" s="54"/>
      <c r="O9" s="58"/>
    </row>
    <row r="10" ht="18" customHeight="1" spans="1:15">
      <c r="A10" s="172">
        <v>2010199</v>
      </c>
      <c r="B10" s="191" t="s">
        <v>99</v>
      </c>
      <c r="C10" s="173">
        <v>50000</v>
      </c>
      <c r="D10" s="173">
        <v>50000</v>
      </c>
      <c r="E10" s="25">
        <v>50000</v>
      </c>
      <c r="F10" s="25"/>
      <c r="G10" s="58"/>
      <c r="H10" s="58"/>
      <c r="I10" s="58"/>
      <c r="J10" s="58"/>
      <c r="K10" s="58"/>
      <c r="L10" s="58"/>
      <c r="M10" s="58"/>
      <c r="N10" s="54"/>
      <c r="O10" s="58"/>
    </row>
    <row r="11" ht="18" customHeight="1" spans="1:15">
      <c r="A11" s="171">
        <v>20103</v>
      </c>
      <c r="B11" s="191" t="s">
        <v>100</v>
      </c>
      <c r="C11" s="173">
        <v>13967133.45</v>
      </c>
      <c r="D11" s="173">
        <v>13967133.45</v>
      </c>
      <c r="E11" s="25">
        <v>12117449.65</v>
      </c>
      <c r="F11" s="25">
        <v>1849683.8</v>
      </c>
      <c r="G11" s="58"/>
      <c r="H11" s="58"/>
      <c r="I11" s="58"/>
      <c r="J11" s="58"/>
      <c r="K11" s="58"/>
      <c r="L11" s="58"/>
      <c r="M11" s="58"/>
      <c r="N11" s="54"/>
      <c r="O11" s="58"/>
    </row>
    <row r="12" ht="18" customHeight="1" spans="1:15">
      <c r="A12" s="171">
        <v>2010301</v>
      </c>
      <c r="B12" s="191" t="s">
        <v>101</v>
      </c>
      <c r="C12" s="173">
        <v>13183145.65</v>
      </c>
      <c r="D12" s="173">
        <v>13183145.65</v>
      </c>
      <c r="E12" s="25">
        <v>12117449.65</v>
      </c>
      <c r="F12" s="25">
        <v>1065696</v>
      </c>
      <c r="G12" s="58"/>
      <c r="H12" s="58"/>
      <c r="I12" s="58"/>
      <c r="J12" s="58"/>
      <c r="K12" s="58"/>
      <c r="L12" s="58"/>
      <c r="M12" s="58"/>
      <c r="N12" s="54"/>
      <c r="O12" s="58"/>
    </row>
    <row r="13" ht="18" customHeight="1" spans="1:15">
      <c r="A13" s="172">
        <v>2010399</v>
      </c>
      <c r="B13" s="191" t="s">
        <v>102</v>
      </c>
      <c r="C13" s="173">
        <v>783987.8</v>
      </c>
      <c r="D13" s="173">
        <v>783987.8</v>
      </c>
      <c r="E13" s="25"/>
      <c r="F13" s="25">
        <v>783987.8</v>
      </c>
      <c r="G13" s="58"/>
      <c r="H13" s="58"/>
      <c r="I13" s="58"/>
      <c r="J13" s="58"/>
      <c r="K13" s="58"/>
      <c r="L13" s="58"/>
      <c r="M13" s="58"/>
      <c r="N13" s="54"/>
      <c r="O13" s="58"/>
    </row>
    <row r="14" ht="18" customHeight="1" spans="1:15">
      <c r="A14" s="171">
        <v>20129</v>
      </c>
      <c r="B14" s="191" t="s">
        <v>103</v>
      </c>
      <c r="C14" s="173">
        <v>100000</v>
      </c>
      <c r="D14" s="173">
        <v>100000</v>
      </c>
      <c r="E14" s="25">
        <v>100000</v>
      </c>
      <c r="F14" s="25"/>
      <c r="G14" s="58"/>
      <c r="H14" s="58"/>
      <c r="I14" s="58"/>
      <c r="J14" s="58"/>
      <c r="K14" s="58"/>
      <c r="L14" s="58"/>
      <c r="M14" s="58"/>
      <c r="N14" s="54"/>
      <c r="O14" s="58"/>
    </row>
    <row r="15" ht="18" customHeight="1" spans="1:15">
      <c r="A15" s="171">
        <v>2012999</v>
      </c>
      <c r="B15" s="191" t="s">
        <v>104</v>
      </c>
      <c r="C15" s="173">
        <v>100000</v>
      </c>
      <c r="D15" s="173">
        <v>100000</v>
      </c>
      <c r="E15" s="25">
        <v>100000</v>
      </c>
      <c r="F15" s="25"/>
      <c r="G15" s="58"/>
      <c r="H15" s="58"/>
      <c r="I15" s="58"/>
      <c r="J15" s="58"/>
      <c r="K15" s="58"/>
      <c r="L15" s="58"/>
      <c r="M15" s="58"/>
      <c r="N15" s="54"/>
      <c r="O15" s="58"/>
    </row>
    <row r="16" ht="18" customHeight="1" spans="1:15">
      <c r="A16" s="171">
        <v>20136</v>
      </c>
      <c r="B16" s="191" t="s">
        <v>105</v>
      </c>
      <c r="C16" s="173">
        <v>13750</v>
      </c>
      <c r="D16" s="173">
        <v>13750</v>
      </c>
      <c r="E16" s="25">
        <v>13750</v>
      </c>
      <c r="F16" s="25"/>
      <c r="G16" s="58"/>
      <c r="H16" s="58"/>
      <c r="I16" s="58"/>
      <c r="J16" s="58"/>
      <c r="K16" s="58"/>
      <c r="L16" s="58"/>
      <c r="M16" s="58"/>
      <c r="N16" s="54"/>
      <c r="O16" s="58"/>
    </row>
    <row r="17" ht="18" customHeight="1" spans="1:15">
      <c r="A17" s="171">
        <v>2013699</v>
      </c>
      <c r="B17" s="191" t="s">
        <v>105</v>
      </c>
      <c r="C17" s="173">
        <v>13750</v>
      </c>
      <c r="D17" s="173">
        <v>13750</v>
      </c>
      <c r="E17" s="25">
        <v>13750</v>
      </c>
      <c r="F17" s="25"/>
      <c r="G17" s="58"/>
      <c r="H17" s="58"/>
      <c r="I17" s="58"/>
      <c r="J17" s="58"/>
      <c r="K17" s="58"/>
      <c r="L17" s="58"/>
      <c r="M17" s="58"/>
      <c r="N17" s="54"/>
      <c r="O17" s="58"/>
    </row>
    <row r="18" ht="18" customHeight="1" spans="1:15">
      <c r="A18" s="171">
        <v>20139</v>
      </c>
      <c r="B18" s="191" t="s">
        <v>106</v>
      </c>
      <c r="C18" s="173">
        <v>12241810.56</v>
      </c>
      <c r="D18" s="173">
        <v>12241810.56</v>
      </c>
      <c r="E18" s="25">
        <v>11606810.56</v>
      </c>
      <c r="F18" s="25">
        <v>635000</v>
      </c>
      <c r="G18" s="58"/>
      <c r="H18" s="58"/>
      <c r="I18" s="58"/>
      <c r="J18" s="58"/>
      <c r="K18" s="58"/>
      <c r="L18" s="58"/>
      <c r="M18" s="58"/>
      <c r="N18" s="54"/>
      <c r="O18" s="58"/>
    </row>
    <row r="19" ht="18" customHeight="1" spans="1:15">
      <c r="A19" s="172">
        <v>2013904</v>
      </c>
      <c r="B19" s="191" t="s">
        <v>107</v>
      </c>
      <c r="C19" s="173">
        <v>12241810.56</v>
      </c>
      <c r="D19" s="173">
        <v>12241810.56</v>
      </c>
      <c r="E19" s="25">
        <v>11606810.56</v>
      </c>
      <c r="F19" s="25">
        <v>635000</v>
      </c>
      <c r="G19" s="58"/>
      <c r="H19" s="58"/>
      <c r="I19" s="58"/>
      <c r="J19" s="58"/>
      <c r="K19" s="58"/>
      <c r="L19" s="58"/>
      <c r="M19" s="58"/>
      <c r="N19" s="54"/>
      <c r="O19" s="58"/>
    </row>
    <row r="20" ht="18" customHeight="1" spans="1:15">
      <c r="A20" s="171">
        <v>208</v>
      </c>
      <c r="B20" s="191" t="s">
        <v>108</v>
      </c>
      <c r="C20" s="173">
        <v>3001092.8</v>
      </c>
      <c r="D20" s="173">
        <v>3001092.8</v>
      </c>
      <c r="E20" s="25">
        <v>2560464.8</v>
      </c>
      <c r="F20" s="25">
        <v>440628</v>
      </c>
      <c r="G20" s="58"/>
      <c r="H20" s="58"/>
      <c r="I20" s="58"/>
      <c r="J20" s="58"/>
      <c r="K20" s="58"/>
      <c r="L20" s="58"/>
      <c r="M20" s="58"/>
      <c r="N20" s="54"/>
      <c r="O20" s="58"/>
    </row>
    <row r="21" ht="18" customHeight="1" spans="1:15">
      <c r="A21" s="171">
        <v>20801</v>
      </c>
      <c r="B21" s="191" t="s">
        <v>109</v>
      </c>
      <c r="C21" s="173">
        <v>281328</v>
      </c>
      <c r="D21" s="173">
        <v>281328</v>
      </c>
      <c r="E21" s="25"/>
      <c r="F21" s="25">
        <v>281328</v>
      </c>
      <c r="G21" s="58"/>
      <c r="H21" s="58"/>
      <c r="I21" s="58"/>
      <c r="J21" s="58"/>
      <c r="K21" s="58"/>
      <c r="L21" s="58"/>
      <c r="M21" s="58"/>
      <c r="N21" s="54"/>
      <c r="O21" s="58"/>
    </row>
    <row r="22" ht="18" customHeight="1" spans="1:15">
      <c r="A22" s="171">
        <v>2080199</v>
      </c>
      <c r="B22" s="191" t="s">
        <v>110</v>
      </c>
      <c r="C22" s="173">
        <v>281328</v>
      </c>
      <c r="D22" s="173">
        <v>281328</v>
      </c>
      <c r="E22" s="25"/>
      <c r="F22" s="25">
        <v>281328</v>
      </c>
      <c r="G22" s="58"/>
      <c r="H22" s="58"/>
      <c r="I22" s="58"/>
      <c r="J22" s="58"/>
      <c r="K22" s="58"/>
      <c r="L22" s="58"/>
      <c r="M22" s="58"/>
      <c r="N22" s="54"/>
      <c r="O22" s="58"/>
    </row>
    <row r="23" ht="18" customHeight="1" spans="1:15">
      <c r="A23" s="171">
        <v>20805</v>
      </c>
      <c r="B23" s="191" t="s">
        <v>111</v>
      </c>
      <c r="C23" s="173">
        <v>2560464.8</v>
      </c>
      <c r="D23" s="173">
        <v>2560464.8</v>
      </c>
      <c r="E23" s="25">
        <v>2560464.8</v>
      </c>
      <c r="F23" s="25"/>
      <c r="G23" s="58"/>
      <c r="H23" s="58"/>
      <c r="I23" s="58"/>
      <c r="J23" s="58"/>
      <c r="K23" s="58"/>
      <c r="L23" s="58"/>
      <c r="M23" s="58"/>
      <c r="N23" s="54"/>
      <c r="O23" s="58"/>
    </row>
    <row r="24" ht="18" customHeight="1" spans="1:15">
      <c r="A24" s="171">
        <v>2080501</v>
      </c>
      <c r="B24" s="191" t="s">
        <v>112</v>
      </c>
      <c r="C24" s="173">
        <v>979200</v>
      </c>
      <c r="D24" s="173">
        <v>979200</v>
      </c>
      <c r="E24" s="25">
        <v>979200</v>
      </c>
      <c r="F24" s="25"/>
      <c r="G24" s="58"/>
      <c r="H24" s="58"/>
      <c r="I24" s="58"/>
      <c r="J24" s="58"/>
      <c r="K24" s="58"/>
      <c r="L24" s="58"/>
      <c r="M24" s="58"/>
      <c r="N24" s="54"/>
      <c r="O24" s="58"/>
    </row>
    <row r="25" ht="18" customHeight="1" spans="1:15">
      <c r="A25" s="171">
        <v>2080502</v>
      </c>
      <c r="B25" s="191" t="s">
        <v>113</v>
      </c>
      <c r="C25" s="173">
        <v>48000</v>
      </c>
      <c r="D25" s="173">
        <v>48000</v>
      </c>
      <c r="E25" s="25">
        <v>48000</v>
      </c>
      <c r="F25" s="25"/>
      <c r="G25" s="58"/>
      <c r="H25" s="58"/>
      <c r="I25" s="58"/>
      <c r="J25" s="58"/>
      <c r="K25" s="58"/>
      <c r="L25" s="58"/>
      <c r="M25" s="58"/>
      <c r="N25" s="54"/>
      <c r="O25" s="58"/>
    </row>
    <row r="26" ht="18" customHeight="1" spans="1:15">
      <c r="A26" s="171">
        <v>2080505</v>
      </c>
      <c r="B26" s="191" t="s">
        <v>114</v>
      </c>
      <c r="C26" s="173">
        <v>1133264.8</v>
      </c>
      <c r="D26" s="173">
        <v>1133264.8</v>
      </c>
      <c r="E26" s="25">
        <v>1133264.8</v>
      </c>
      <c r="F26" s="25"/>
      <c r="G26" s="58"/>
      <c r="H26" s="58"/>
      <c r="I26" s="58"/>
      <c r="J26" s="58"/>
      <c r="K26" s="58"/>
      <c r="L26" s="58"/>
      <c r="M26" s="58"/>
      <c r="N26" s="54"/>
      <c r="O26" s="58"/>
    </row>
    <row r="27" ht="18" customHeight="1" spans="1:15">
      <c r="A27" s="171">
        <v>2080506</v>
      </c>
      <c r="B27" s="191" t="s">
        <v>115</v>
      </c>
      <c r="C27" s="173">
        <v>400000</v>
      </c>
      <c r="D27" s="173">
        <v>400000</v>
      </c>
      <c r="E27" s="25">
        <v>400000</v>
      </c>
      <c r="F27" s="25"/>
      <c r="G27" s="58"/>
      <c r="H27" s="58"/>
      <c r="I27" s="58"/>
      <c r="J27" s="58"/>
      <c r="K27" s="58"/>
      <c r="L27" s="58"/>
      <c r="M27" s="58"/>
      <c r="N27" s="54"/>
      <c r="O27" s="58"/>
    </row>
    <row r="28" ht="18" customHeight="1" spans="1:15">
      <c r="A28" s="171">
        <v>20809</v>
      </c>
      <c r="B28" s="191" t="s">
        <v>116</v>
      </c>
      <c r="C28" s="173">
        <v>159300</v>
      </c>
      <c r="D28" s="173">
        <v>159300</v>
      </c>
      <c r="E28" s="25"/>
      <c r="F28" s="25">
        <v>159300</v>
      </c>
      <c r="G28" s="58"/>
      <c r="H28" s="58"/>
      <c r="I28" s="58"/>
      <c r="J28" s="58"/>
      <c r="K28" s="58"/>
      <c r="L28" s="58"/>
      <c r="M28" s="58"/>
      <c r="N28" s="54"/>
      <c r="O28" s="58"/>
    </row>
    <row r="29" ht="18" customHeight="1" spans="1:15">
      <c r="A29" s="171">
        <v>2080905</v>
      </c>
      <c r="B29" s="191" t="s">
        <v>117</v>
      </c>
      <c r="C29" s="173">
        <v>159300</v>
      </c>
      <c r="D29" s="173">
        <v>159300</v>
      </c>
      <c r="E29" s="25"/>
      <c r="F29" s="25">
        <v>159300</v>
      </c>
      <c r="G29" s="58"/>
      <c r="H29" s="58"/>
      <c r="I29" s="58"/>
      <c r="J29" s="58"/>
      <c r="K29" s="58"/>
      <c r="L29" s="58"/>
      <c r="M29" s="58"/>
      <c r="N29" s="54"/>
      <c r="O29" s="58"/>
    </row>
    <row r="30" ht="18" customHeight="1" spans="1:15">
      <c r="A30" s="171">
        <v>210</v>
      </c>
      <c r="B30" s="191" t="s">
        <v>118</v>
      </c>
      <c r="C30" s="173">
        <v>1173741.51</v>
      </c>
      <c r="D30" s="173">
        <v>1173741.51</v>
      </c>
      <c r="E30" s="25">
        <v>1173741.51</v>
      </c>
      <c r="F30" s="25"/>
      <c r="G30" s="58"/>
      <c r="H30" s="58"/>
      <c r="I30" s="58"/>
      <c r="J30" s="58"/>
      <c r="K30" s="58"/>
      <c r="L30" s="58"/>
      <c r="M30" s="58"/>
      <c r="N30" s="54"/>
      <c r="O30" s="58"/>
    </row>
    <row r="31" ht="18" customHeight="1" spans="1:15">
      <c r="A31" s="171">
        <v>21011</v>
      </c>
      <c r="B31" s="191" t="s">
        <v>119</v>
      </c>
      <c r="C31" s="173">
        <v>1173741.51</v>
      </c>
      <c r="D31" s="173">
        <v>1173741.51</v>
      </c>
      <c r="E31" s="25">
        <v>1173741.51</v>
      </c>
      <c r="F31" s="25"/>
      <c r="G31" s="58"/>
      <c r="H31" s="58"/>
      <c r="I31" s="58"/>
      <c r="J31" s="58"/>
      <c r="K31" s="58"/>
      <c r="L31" s="58"/>
      <c r="M31" s="58"/>
      <c r="N31" s="54"/>
      <c r="O31" s="58"/>
    </row>
    <row r="32" ht="18" customHeight="1" spans="1:15">
      <c r="A32" s="171">
        <v>2101101</v>
      </c>
      <c r="B32" s="191" t="s">
        <v>120</v>
      </c>
      <c r="C32" s="173">
        <v>573612.46</v>
      </c>
      <c r="D32" s="173">
        <v>573612.46</v>
      </c>
      <c r="E32" s="25">
        <v>573612.46</v>
      </c>
      <c r="F32" s="25"/>
      <c r="G32" s="58"/>
      <c r="H32" s="58"/>
      <c r="I32" s="58"/>
      <c r="J32" s="58"/>
      <c r="K32" s="58"/>
      <c r="L32" s="58"/>
      <c r="M32" s="58"/>
      <c r="N32" s="54"/>
      <c r="O32" s="58"/>
    </row>
    <row r="33" ht="18" customHeight="1" spans="1:15">
      <c r="A33" s="171">
        <v>2101103</v>
      </c>
      <c r="B33" s="191" t="s">
        <v>121</v>
      </c>
      <c r="C33" s="173">
        <v>534325.67</v>
      </c>
      <c r="D33" s="173">
        <v>534325.67</v>
      </c>
      <c r="E33" s="25">
        <v>534325.67</v>
      </c>
      <c r="F33" s="25"/>
      <c r="G33" s="58"/>
      <c r="H33" s="58"/>
      <c r="I33" s="58"/>
      <c r="J33" s="58"/>
      <c r="K33" s="58"/>
      <c r="L33" s="58"/>
      <c r="M33" s="58"/>
      <c r="N33" s="54"/>
      <c r="O33" s="58"/>
    </row>
    <row r="34" ht="18" customHeight="1" spans="1:15">
      <c r="A34" s="171">
        <v>2101199</v>
      </c>
      <c r="B34" s="191" t="s">
        <v>122</v>
      </c>
      <c r="C34" s="173">
        <v>65803.38</v>
      </c>
      <c r="D34" s="173">
        <v>65803.38</v>
      </c>
      <c r="E34" s="25">
        <v>65803.38</v>
      </c>
      <c r="F34" s="25"/>
      <c r="G34" s="58"/>
      <c r="H34" s="58"/>
      <c r="I34" s="58"/>
      <c r="J34" s="58"/>
      <c r="K34" s="58"/>
      <c r="L34" s="58"/>
      <c r="M34" s="58"/>
      <c r="N34" s="54"/>
      <c r="O34" s="58"/>
    </row>
    <row r="35" ht="18" customHeight="1" spans="1:15">
      <c r="A35" s="171">
        <v>212</v>
      </c>
      <c r="B35" s="191" t="s">
        <v>123</v>
      </c>
      <c r="C35" s="173">
        <v>3618378.2</v>
      </c>
      <c r="D35" s="173">
        <v>3618378.2</v>
      </c>
      <c r="E35" s="25">
        <v>2683200</v>
      </c>
      <c r="F35" s="25">
        <v>935178.2</v>
      </c>
      <c r="G35" s="58"/>
      <c r="H35" s="58"/>
      <c r="I35" s="58"/>
      <c r="J35" s="58"/>
      <c r="K35" s="58"/>
      <c r="L35" s="58"/>
      <c r="M35" s="58"/>
      <c r="N35" s="54"/>
      <c r="O35" s="58"/>
    </row>
    <row r="36" ht="18" customHeight="1" spans="1:15">
      <c r="A36" s="171">
        <v>21201</v>
      </c>
      <c r="B36" s="191" t="s">
        <v>124</v>
      </c>
      <c r="C36" s="173">
        <v>3618378.2</v>
      </c>
      <c r="D36" s="173">
        <v>3618378.2</v>
      </c>
      <c r="E36" s="25">
        <v>2683200</v>
      </c>
      <c r="F36" s="25">
        <v>935178.2</v>
      </c>
      <c r="G36" s="58"/>
      <c r="H36" s="58"/>
      <c r="I36" s="58"/>
      <c r="J36" s="58"/>
      <c r="K36" s="58"/>
      <c r="L36" s="58"/>
      <c r="M36" s="58"/>
      <c r="N36" s="54"/>
      <c r="O36" s="58"/>
    </row>
    <row r="37" ht="18" customHeight="1" spans="1:15">
      <c r="A37" s="171">
        <v>2120104</v>
      </c>
      <c r="B37" s="191" t="s">
        <v>125</v>
      </c>
      <c r="C37" s="173">
        <v>3618378.2</v>
      </c>
      <c r="D37" s="173">
        <v>3618378.2</v>
      </c>
      <c r="E37" s="25">
        <v>2683200</v>
      </c>
      <c r="F37" s="25">
        <v>935178.2</v>
      </c>
      <c r="G37" s="58"/>
      <c r="H37" s="58"/>
      <c r="I37" s="58"/>
      <c r="J37" s="58"/>
      <c r="K37" s="58"/>
      <c r="L37" s="58"/>
      <c r="M37" s="58"/>
      <c r="N37" s="54"/>
      <c r="O37" s="58"/>
    </row>
    <row r="38" ht="18" customHeight="1" spans="1:15">
      <c r="A38" s="171">
        <v>213</v>
      </c>
      <c r="B38" s="191" t="s">
        <v>126</v>
      </c>
      <c r="C38" s="173">
        <v>1989335.2</v>
      </c>
      <c r="D38" s="173">
        <v>1989335.2</v>
      </c>
      <c r="E38" s="25">
        <v>1705645.2</v>
      </c>
      <c r="F38" s="25">
        <v>283690</v>
      </c>
      <c r="G38" s="58"/>
      <c r="H38" s="58"/>
      <c r="I38" s="58"/>
      <c r="J38" s="58"/>
      <c r="K38" s="58"/>
      <c r="L38" s="58"/>
      <c r="M38" s="58"/>
      <c r="N38" s="54"/>
      <c r="O38" s="58"/>
    </row>
    <row r="39" ht="18" customHeight="1" spans="1:15">
      <c r="A39" s="171">
        <v>21301</v>
      </c>
      <c r="B39" s="191" t="s">
        <v>127</v>
      </c>
      <c r="C39" s="173">
        <v>1705645.2</v>
      </c>
      <c r="D39" s="173">
        <v>1705645.2</v>
      </c>
      <c r="E39" s="25">
        <v>1705645.2</v>
      </c>
      <c r="F39" s="25"/>
      <c r="G39" s="58"/>
      <c r="H39" s="58"/>
      <c r="I39" s="58"/>
      <c r="J39" s="58"/>
      <c r="K39" s="58"/>
      <c r="L39" s="58"/>
      <c r="M39" s="58"/>
      <c r="N39" s="54"/>
      <c r="O39" s="58"/>
    </row>
    <row r="40" ht="18" customHeight="1" spans="1:15">
      <c r="A40" s="171">
        <v>2130119</v>
      </c>
      <c r="B40" s="191" t="s">
        <v>128</v>
      </c>
      <c r="C40" s="173">
        <v>1574400</v>
      </c>
      <c r="D40" s="173">
        <v>1574400</v>
      </c>
      <c r="E40" s="25">
        <v>1574400</v>
      </c>
      <c r="F40" s="25"/>
      <c r="G40" s="58"/>
      <c r="H40" s="58"/>
      <c r="I40" s="58"/>
      <c r="J40" s="58"/>
      <c r="K40" s="58"/>
      <c r="L40" s="58"/>
      <c r="M40" s="58"/>
      <c r="N40" s="54"/>
      <c r="O40" s="58"/>
    </row>
    <row r="41" ht="18" customHeight="1" spans="1:15">
      <c r="A41" s="171">
        <v>2130199</v>
      </c>
      <c r="B41" s="191" t="s">
        <v>129</v>
      </c>
      <c r="C41" s="173">
        <v>131245.2</v>
      </c>
      <c r="D41" s="173">
        <v>131245.2</v>
      </c>
      <c r="E41" s="25">
        <v>131245.2</v>
      </c>
      <c r="F41" s="25"/>
      <c r="G41" s="58"/>
      <c r="H41" s="58"/>
      <c r="I41" s="58"/>
      <c r="J41" s="58"/>
      <c r="K41" s="58"/>
      <c r="L41" s="58"/>
      <c r="M41" s="58"/>
      <c r="N41" s="54"/>
      <c r="O41" s="58"/>
    </row>
    <row r="42" ht="18" customHeight="1" spans="1:15">
      <c r="A42" s="171">
        <v>21302</v>
      </c>
      <c r="B42" s="191" t="s">
        <v>130</v>
      </c>
      <c r="C42" s="173">
        <v>283690</v>
      </c>
      <c r="D42" s="173">
        <v>283690</v>
      </c>
      <c r="E42" s="25"/>
      <c r="F42" s="25">
        <v>283690</v>
      </c>
      <c r="G42" s="58"/>
      <c r="H42" s="58"/>
      <c r="I42" s="58"/>
      <c r="J42" s="58"/>
      <c r="K42" s="58"/>
      <c r="L42" s="58"/>
      <c r="M42" s="58"/>
      <c r="N42" s="54"/>
      <c r="O42" s="58"/>
    </row>
    <row r="43" ht="18" customHeight="1" spans="1:15">
      <c r="A43" s="171">
        <v>2130234</v>
      </c>
      <c r="B43" s="191" t="s">
        <v>131</v>
      </c>
      <c r="C43" s="173">
        <v>283690</v>
      </c>
      <c r="D43" s="173">
        <v>283690</v>
      </c>
      <c r="E43" s="25"/>
      <c r="F43" s="25">
        <v>283690</v>
      </c>
      <c r="G43" s="58"/>
      <c r="H43" s="58"/>
      <c r="I43" s="58"/>
      <c r="J43" s="58"/>
      <c r="K43" s="58"/>
      <c r="L43" s="58"/>
      <c r="M43" s="58"/>
      <c r="N43" s="54"/>
      <c r="O43" s="58"/>
    </row>
    <row r="44" ht="18" customHeight="1" spans="1:15">
      <c r="A44" s="171">
        <v>221</v>
      </c>
      <c r="B44" s="191" t="s">
        <v>132</v>
      </c>
      <c r="C44" s="173">
        <v>1218179.93</v>
      </c>
      <c r="D44" s="173">
        <v>1218179.93</v>
      </c>
      <c r="E44" s="25">
        <v>1218179.93</v>
      </c>
      <c r="F44" s="25"/>
      <c r="G44" s="58"/>
      <c r="H44" s="58"/>
      <c r="I44" s="58"/>
      <c r="J44" s="58"/>
      <c r="K44" s="58"/>
      <c r="L44" s="58"/>
      <c r="M44" s="58"/>
      <c r="N44" s="54"/>
      <c r="O44" s="58"/>
    </row>
    <row r="45" ht="18" customHeight="1" spans="1:15">
      <c r="A45" s="171">
        <v>22102</v>
      </c>
      <c r="B45" s="191" t="s">
        <v>133</v>
      </c>
      <c r="C45" s="173">
        <v>1218179.93</v>
      </c>
      <c r="D45" s="173">
        <v>1218179.93</v>
      </c>
      <c r="E45" s="25">
        <v>1218179.93</v>
      </c>
      <c r="F45" s="25"/>
      <c r="G45" s="58"/>
      <c r="H45" s="58"/>
      <c r="I45" s="58"/>
      <c r="J45" s="58"/>
      <c r="K45" s="58"/>
      <c r="L45" s="58"/>
      <c r="M45" s="58"/>
      <c r="N45" s="54"/>
      <c r="O45" s="58"/>
    </row>
    <row r="46" ht="18" customHeight="1" spans="1:15">
      <c r="A46" s="171">
        <v>2210201</v>
      </c>
      <c r="B46" s="191" t="s">
        <v>134</v>
      </c>
      <c r="C46" s="173">
        <v>1218179.93</v>
      </c>
      <c r="D46" s="173">
        <v>1218179.93</v>
      </c>
      <c r="E46" s="25">
        <v>1218179.93</v>
      </c>
      <c r="F46" s="25"/>
      <c r="G46" s="58"/>
      <c r="H46" s="58"/>
      <c r="I46" s="58"/>
      <c r="J46" s="58"/>
      <c r="K46" s="58"/>
      <c r="L46" s="58"/>
      <c r="M46" s="58"/>
      <c r="N46" s="54"/>
      <c r="O46" s="58"/>
    </row>
    <row r="47" ht="21" customHeight="1" spans="1:15">
      <c r="A47" s="192" t="s">
        <v>56</v>
      </c>
      <c r="B47" s="37"/>
      <c r="C47" s="25">
        <v>37373421.65</v>
      </c>
      <c r="D47" s="25">
        <v>37373421.65</v>
      </c>
      <c r="E47" s="25">
        <v>33229241.65</v>
      </c>
      <c r="F47" s="25">
        <v>4144180</v>
      </c>
      <c r="G47" s="83"/>
      <c r="H47" s="83"/>
      <c r="I47" s="83"/>
      <c r="J47" s="83"/>
      <c r="K47" s="83"/>
      <c r="L47" s="83"/>
      <c r="M47" s="83"/>
      <c r="N47" s="83"/>
      <c r="O47" s="83"/>
    </row>
  </sheetData>
  <mergeCells count="12">
    <mergeCell ref="A2:O2"/>
    <mergeCell ref="A3:O3"/>
    <mergeCell ref="A4:B4"/>
    <mergeCell ref="D5:F5"/>
    <mergeCell ref="J5:O5"/>
    <mergeCell ref="A47:B47"/>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3" activePane="bottomLeft" state="frozen"/>
      <selection/>
      <selection pane="bottomLeft" activeCell="D8" sqref="D8:D27"/>
    </sheetView>
  </sheetViews>
  <sheetFormatPr defaultColWidth="8.57407407407407" defaultRowHeight="12.75" customHeight="1" outlineLevelCol="3"/>
  <cols>
    <col min="1" max="4" width="35.5740740740741" customWidth="1"/>
  </cols>
  <sheetData>
    <row r="1" customHeight="1" spans="1:4">
      <c r="A1" s="2"/>
      <c r="B1" s="2"/>
      <c r="C1" s="2"/>
      <c r="D1" s="2"/>
    </row>
    <row r="2" ht="15" customHeight="1" spans="1:4">
      <c r="A2" s="44"/>
      <c r="B2" s="48"/>
      <c r="C2" s="48"/>
      <c r="D2" s="48" t="s">
        <v>135</v>
      </c>
    </row>
    <row r="3" ht="41.25" customHeight="1" spans="1:1">
      <c r="A3" s="43" t="str">
        <f>"2025"&amp;"年部门财政拨款收支预算总表"</f>
        <v>2025年部门财政拨款收支预算总表</v>
      </c>
    </row>
    <row r="4" ht="17.25" customHeight="1" spans="1:4">
      <c r="A4" s="46" t="s">
        <v>1</v>
      </c>
      <c r="B4" s="175"/>
      <c r="D4" s="48" t="s">
        <v>2</v>
      </c>
    </row>
    <row r="5" ht="17.25" customHeight="1" spans="1:4">
      <c r="A5" s="176" t="s">
        <v>3</v>
      </c>
      <c r="B5" s="177"/>
      <c r="C5" s="176" t="s">
        <v>4</v>
      </c>
      <c r="D5" s="177"/>
    </row>
    <row r="6" ht="18.75" customHeight="1" spans="1:4">
      <c r="A6" s="176" t="s">
        <v>5</v>
      </c>
      <c r="B6" s="176" t="s">
        <v>6</v>
      </c>
      <c r="C6" s="176" t="s">
        <v>7</v>
      </c>
      <c r="D6" s="176" t="s">
        <v>6</v>
      </c>
    </row>
    <row r="7" ht="16.5" customHeight="1" spans="1:4">
      <c r="A7" s="178" t="s">
        <v>136</v>
      </c>
      <c r="B7" s="63">
        <v>37373421.65</v>
      </c>
      <c r="C7" s="178" t="s">
        <v>137</v>
      </c>
      <c r="D7" s="63">
        <v>37373421.65</v>
      </c>
    </row>
    <row r="8" ht="16.5" customHeight="1" spans="1:4">
      <c r="A8" s="178" t="s">
        <v>138</v>
      </c>
      <c r="B8" s="63">
        <v>37373421.65</v>
      </c>
      <c r="C8" s="178" t="s">
        <v>139</v>
      </c>
      <c r="D8" s="63">
        <v>26372694.01</v>
      </c>
    </row>
    <row r="9" ht="16.5" customHeight="1" spans="1:4">
      <c r="A9" s="178" t="s">
        <v>140</v>
      </c>
      <c r="B9" s="83"/>
      <c r="C9" s="178" t="s">
        <v>141</v>
      </c>
      <c r="D9" s="83"/>
    </row>
    <row r="10" ht="16.5" customHeight="1" spans="1:4">
      <c r="A10" s="178" t="s">
        <v>142</v>
      </c>
      <c r="B10" s="83"/>
      <c r="C10" s="178" t="s">
        <v>143</v>
      </c>
      <c r="D10" s="83"/>
    </row>
    <row r="11" ht="16.5" customHeight="1" spans="1:4">
      <c r="A11" s="178" t="s">
        <v>144</v>
      </c>
      <c r="B11" s="83"/>
      <c r="C11" s="178" t="s">
        <v>145</v>
      </c>
      <c r="D11" s="83"/>
    </row>
    <row r="12" ht="16.5" customHeight="1" spans="1:4">
      <c r="A12" s="178" t="s">
        <v>138</v>
      </c>
      <c r="B12" s="83"/>
      <c r="C12" s="178" t="s">
        <v>146</v>
      </c>
      <c r="D12" s="83"/>
    </row>
    <row r="13" ht="16.5" customHeight="1" spans="1:4">
      <c r="A13" s="179" t="s">
        <v>140</v>
      </c>
      <c r="B13" s="83"/>
      <c r="C13" s="72" t="s">
        <v>147</v>
      </c>
      <c r="D13" s="83"/>
    </row>
    <row r="14" ht="16.5" customHeight="1" spans="1:4">
      <c r="A14" s="179" t="s">
        <v>142</v>
      </c>
      <c r="B14" s="83"/>
      <c r="C14" s="72" t="s">
        <v>148</v>
      </c>
      <c r="D14" s="83"/>
    </row>
    <row r="15" ht="16.5" customHeight="1" spans="1:4">
      <c r="A15" s="180"/>
      <c r="B15" s="83"/>
      <c r="C15" s="72" t="s">
        <v>149</v>
      </c>
      <c r="D15" s="63">
        <v>3001092.8</v>
      </c>
    </row>
    <row r="16" ht="16.5" customHeight="1" spans="1:4">
      <c r="A16" s="180"/>
      <c r="B16" s="83"/>
      <c r="C16" s="72" t="s">
        <v>150</v>
      </c>
      <c r="D16" s="63">
        <v>1173741.51</v>
      </c>
    </row>
    <row r="17" ht="16.5" customHeight="1" spans="1:4">
      <c r="A17" s="180"/>
      <c r="B17" s="83"/>
      <c r="C17" s="72" t="s">
        <v>151</v>
      </c>
      <c r="D17" s="83"/>
    </row>
    <row r="18" ht="16.5" customHeight="1" spans="1:4">
      <c r="A18" s="180"/>
      <c r="B18" s="83"/>
      <c r="C18" s="72" t="s">
        <v>152</v>
      </c>
      <c r="D18" s="173">
        <v>3618378.2</v>
      </c>
    </row>
    <row r="19" ht="16.5" customHeight="1" spans="1:4">
      <c r="A19" s="180"/>
      <c r="B19" s="83"/>
      <c r="C19" s="72" t="s">
        <v>153</v>
      </c>
      <c r="D19" s="173">
        <v>1989335.2</v>
      </c>
    </row>
    <row r="20" ht="16.5" customHeight="1" spans="1:4">
      <c r="A20" s="180"/>
      <c r="B20" s="83"/>
      <c r="C20" s="72" t="s">
        <v>154</v>
      </c>
      <c r="D20" s="83"/>
    </row>
    <row r="21" ht="16.5" customHeight="1" spans="1:4">
      <c r="A21" s="180"/>
      <c r="B21" s="83"/>
      <c r="C21" s="72" t="s">
        <v>155</v>
      </c>
      <c r="D21" s="83"/>
    </row>
    <row r="22" ht="16.5" customHeight="1" spans="1:4">
      <c r="A22" s="180"/>
      <c r="B22" s="83"/>
      <c r="C22" s="72" t="s">
        <v>156</v>
      </c>
      <c r="D22" s="83"/>
    </row>
    <row r="23" ht="16.5" customHeight="1" spans="1:4">
      <c r="A23" s="180"/>
      <c r="B23" s="83"/>
      <c r="C23" s="72" t="s">
        <v>157</v>
      </c>
      <c r="D23" s="83"/>
    </row>
    <row r="24" ht="16.5" customHeight="1" spans="1:4">
      <c r="A24" s="180"/>
      <c r="B24" s="83"/>
      <c r="C24" s="72" t="s">
        <v>158</v>
      </c>
      <c r="D24" s="83"/>
    </row>
    <row r="25" ht="16.5" customHeight="1" spans="1:4">
      <c r="A25" s="180"/>
      <c r="B25" s="83"/>
      <c r="C25" s="72" t="s">
        <v>159</v>
      </c>
      <c r="D25" s="83"/>
    </row>
    <row r="26" ht="16.5" customHeight="1" spans="1:4">
      <c r="A26" s="180"/>
      <c r="B26" s="83"/>
      <c r="C26" s="72" t="s">
        <v>160</v>
      </c>
      <c r="D26" s="173">
        <v>1218179.93</v>
      </c>
    </row>
    <row r="27" ht="16.5" customHeight="1" spans="1:4">
      <c r="A27" s="180"/>
      <c r="B27" s="83"/>
      <c r="C27" s="72" t="s">
        <v>161</v>
      </c>
      <c r="D27" s="83"/>
    </row>
    <row r="28" ht="16.5" customHeight="1" spans="1:4">
      <c r="A28" s="180"/>
      <c r="B28" s="83"/>
      <c r="C28" s="72" t="s">
        <v>162</v>
      </c>
      <c r="D28" s="83"/>
    </row>
    <row r="29" ht="16.5" customHeight="1" spans="1:4">
      <c r="A29" s="180"/>
      <c r="B29" s="83"/>
      <c r="C29" s="72" t="s">
        <v>163</v>
      </c>
      <c r="D29" s="83"/>
    </row>
    <row r="30" ht="16.5" customHeight="1" spans="1:4">
      <c r="A30" s="180"/>
      <c r="B30" s="83"/>
      <c r="C30" s="72" t="s">
        <v>164</v>
      </c>
      <c r="D30" s="83"/>
    </row>
    <row r="31" ht="16.5" customHeight="1" spans="1:4">
      <c r="A31" s="180"/>
      <c r="B31" s="83"/>
      <c r="C31" s="72" t="s">
        <v>165</v>
      </c>
      <c r="D31" s="83"/>
    </row>
    <row r="32" ht="16.5" customHeight="1" spans="1:4">
      <c r="A32" s="180"/>
      <c r="B32" s="83"/>
      <c r="C32" s="179" t="s">
        <v>166</v>
      </c>
      <c r="D32" s="83"/>
    </row>
    <row r="33" ht="16.5" customHeight="1" spans="1:4">
      <c r="A33" s="180"/>
      <c r="B33" s="83"/>
      <c r="C33" s="179" t="s">
        <v>167</v>
      </c>
      <c r="D33" s="83"/>
    </row>
    <row r="34" ht="16.5" customHeight="1" spans="1:4">
      <c r="A34" s="180"/>
      <c r="B34" s="83"/>
      <c r="C34" s="32" t="s">
        <v>168</v>
      </c>
      <c r="D34" s="83"/>
    </row>
    <row r="35" ht="15" customHeight="1" spans="1:4">
      <c r="A35" s="181" t="s">
        <v>51</v>
      </c>
      <c r="B35" s="182">
        <v>37373421.65</v>
      </c>
      <c r="C35" s="181" t="s">
        <v>52</v>
      </c>
      <c r="D35" s="182">
        <v>37373421.65</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7"/>
  <sheetViews>
    <sheetView showZeros="0" workbookViewId="0">
      <pane ySplit="1" topLeftCell="A17" activePane="bottomLeft" state="frozen"/>
      <selection/>
      <selection pane="bottomLeft" activeCell="B14" sqref="B14"/>
    </sheetView>
  </sheetViews>
  <sheetFormatPr defaultColWidth="9.13888888888889" defaultRowHeight="14.25" customHeight="1" outlineLevelCol="6"/>
  <cols>
    <col min="1" max="1" width="20.1388888888889" customWidth="1"/>
    <col min="2" max="2" width="44" customWidth="1"/>
    <col min="3" max="7" width="24.1388888888889" customWidth="1"/>
  </cols>
  <sheetData>
    <row r="1" customHeight="1" spans="1:7">
      <c r="A1" s="2"/>
      <c r="B1" s="2"/>
      <c r="C1" s="2"/>
      <c r="D1" s="2"/>
      <c r="E1" s="2"/>
      <c r="F1" s="2"/>
      <c r="G1" s="2"/>
    </row>
    <row r="2" customHeight="1" spans="4:7">
      <c r="D2" s="142"/>
      <c r="F2" s="74"/>
      <c r="G2" s="149" t="s">
        <v>169</v>
      </c>
    </row>
    <row r="3" ht="41.25" customHeight="1" spans="1:7">
      <c r="A3" s="131" t="str">
        <f>"2025"&amp;"年一般公共预算支出预算表（按功能科目分类）"</f>
        <v>2025年一般公共预算支出预算表（按功能科目分类）</v>
      </c>
      <c r="B3" s="131"/>
      <c r="C3" s="131"/>
      <c r="D3" s="131"/>
      <c r="E3" s="131"/>
      <c r="F3" s="131"/>
      <c r="G3" s="131"/>
    </row>
    <row r="4" ht="18" customHeight="1" spans="1:7">
      <c r="A4" s="6" t="s">
        <v>1</v>
      </c>
      <c r="F4" s="128"/>
      <c r="G4" s="149" t="s">
        <v>2</v>
      </c>
    </row>
    <row r="5" ht="20.25" customHeight="1" spans="1:7">
      <c r="A5" s="168" t="s">
        <v>170</v>
      </c>
      <c r="B5" s="169"/>
      <c r="C5" s="132" t="s">
        <v>56</v>
      </c>
      <c r="D5" s="155" t="s">
        <v>75</v>
      </c>
      <c r="E5" s="13"/>
      <c r="F5" s="14"/>
      <c r="G5" s="146" t="s">
        <v>76</v>
      </c>
    </row>
    <row r="6" ht="20.25" customHeight="1" spans="1:7">
      <c r="A6" s="170" t="s">
        <v>72</v>
      </c>
      <c r="B6" s="170" t="s">
        <v>73</v>
      </c>
      <c r="C6" s="20"/>
      <c r="D6" s="137" t="s">
        <v>58</v>
      </c>
      <c r="E6" s="137" t="s">
        <v>171</v>
      </c>
      <c r="F6" s="137" t="s">
        <v>172</v>
      </c>
      <c r="G6" s="148"/>
    </row>
    <row r="7" ht="15" customHeight="1" spans="1:7">
      <c r="A7" s="22" t="s">
        <v>82</v>
      </c>
      <c r="B7" s="22" t="s">
        <v>83</v>
      </c>
      <c r="C7" s="22" t="s">
        <v>84</v>
      </c>
      <c r="D7" s="22" t="s">
        <v>85</v>
      </c>
      <c r="E7" s="22" t="s">
        <v>86</v>
      </c>
      <c r="F7" s="22" t="s">
        <v>87</v>
      </c>
      <c r="G7" s="22" t="s">
        <v>88</v>
      </c>
    </row>
    <row r="8" ht="15" customHeight="1" spans="1:7">
      <c r="A8" s="171">
        <v>201</v>
      </c>
      <c r="B8" s="172" t="s">
        <v>97</v>
      </c>
      <c r="C8" s="173">
        <v>26372694.01</v>
      </c>
      <c r="D8" s="25">
        <v>23888010.21</v>
      </c>
      <c r="E8" s="25">
        <v>20362276.21</v>
      </c>
      <c r="F8" s="25">
        <v>3525734</v>
      </c>
      <c r="G8" s="25">
        <v>2484683.8</v>
      </c>
    </row>
    <row r="9" ht="15" customHeight="1" spans="1:7">
      <c r="A9" s="171">
        <v>20101</v>
      </c>
      <c r="B9" s="172" t="s">
        <v>98</v>
      </c>
      <c r="C9" s="173">
        <v>50000</v>
      </c>
      <c r="D9" s="25">
        <v>50000</v>
      </c>
      <c r="E9" s="25"/>
      <c r="F9" s="25">
        <v>50000</v>
      </c>
      <c r="G9" s="25"/>
    </row>
    <row r="10" ht="15" customHeight="1" spans="1:7">
      <c r="A10" s="171">
        <v>2010199</v>
      </c>
      <c r="B10" s="172" t="s">
        <v>99</v>
      </c>
      <c r="C10" s="173">
        <v>50000</v>
      </c>
      <c r="D10" s="25">
        <v>50000</v>
      </c>
      <c r="E10" s="25"/>
      <c r="F10" s="25">
        <v>50000</v>
      </c>
      <c r="G10" s="25"/>
    </row>
    <row r="11" ht="15" customHeight="1" spans="1:7">
      <c r="A11" s="171">
        <v>20103</v>
      </c>
      <c r="B11" s="172" t="s">
        <v>100</v>
      </c>
      <c r="C11" s="173">
        <v>13967133.45</v>
      </c>
      <c r="D11" s="25">
        <v>12117449.65</v>
      </c>
      <c r="E11" s="25">
        <v>11132765.65</v>
      </c>
      <c r="F11" s="25">
        <v>984684</v>
      </c>
      <c r="G11" s="25">
        <v>1849683.8</v>
      </c>
    </row>
    <row r="12" ht="15" customHeight="1" spans="1:7">
      <c r="A12" s="171">
        <v>2010301</v>
      </c>
      <c r="B12" s="172" t="s">
        <v>101</v>
      </c>
      <c r="C12" s="173">
        <v>13183145.65</v>
      </c>
      <c r="D12" s="25">
        <v>12117449.65</v>
      </c>
      <c r="E12" s="25">
        <v>11132765.65</v>
      </c>
      <c r="F12" s="25">
        <v>984684</v>
      </c>
      <c r="G12" s="25">
        <v>1065696</v>
      </c>
    </row>
    <row r="13" ht="15" customHeight="1" spans="1:7">
      <c r="A13" s="171">
        <v>2010399</v>
      </c>
      <c r="B13" s="172" t="s">
        <v>102</v>
      </c>
      <c r="C13" s="173">
        <v>783987.8</v>
      </c>
      <c r="D13" s="25"/>
      <c r="E13" s="25"/>
      <c r="F13" s="25"/>
      <c r="G13" s="25">
        <v>783987.8</v>
      </c>
    </row>
    <row r="14" ht="15" customHeight="1" spans="1:7">
      <c r="A14" s="171">
        <v>20129</v>
      </c>
      <c r="B14" s="172" t="s">
        <v>103</v>
      </c>
      <c r="C14" s="173">
        <v>100000</v>
      </c>
      <c r="D14" s="25">
        <v>100000</v>
      </c>
      <c r="E14" s="25"/>
      <c r="F14" s="25">
        <v>100000</v>
      </c>
      <c r="G14" s="25"/>
    </row>
    <row r="15" ht="15" customHeight="1" spans="1:7">
      <c r="A15" s="171">
        <v>2012999</v>
      </c>
      <c r="B15" s="172" t="s">
        <v>104</v>
      </c>
      <c r="C15" s="173">
        <v>100000</v>
      </c>
      <c r="D15" s="25">
        <v>100000</v>
      </c>
      <c r="E15" s="25"/>
      <c r="F15" s="25">
        <v>100000</v>
      </c>
      <c r="G15" s="25"/>
    </row>
    <row r="16" ht="15" customHeight="1" spans="1:7">
      <c r="A16" s="171">
        <v>20136</v>
      </c>
      <c r="B16" s="172" t="s">
        <v>105</v>
      </c>
      <c r="C16" s="173">
        <v>13750</v>
      </c>
      <c r="D16" s="25">
        <v>13750</v>
      </c>
      <c r="E16" s="25"/>
      <c r="F16" s="25">
        <v>13750</v>
      </c>
      <c r="G16" s="25"/>
    </row>
    <row r="17" ht="15" customHeight="1" spans="1:7">
      <c r="A17" s="171">
        <v>2013699</v>
      </c>
      <c r="B17" s="172" t="s">
        <v>105</v>
      </c>
      <c r="C17" s="173">
        <v>13750</v>
      </c>
      <c r="D17" s="25">
        <v>13750</v>
      </c>
      <c r="E17" s="25"/>
      <c r="F17" s="25">
        <v>13750</v>
      </c>
      <c r="G17" s="25"/>
    </row>
    <row r="18" ht="15" customHeight="1" spans="1:7">
      <c r="A18" s="171">
        <v>20139</v>
      </c>
      <c r="B18" s="172" t="s">
        <v>106</v>
      </c>
      <c r="C18" s="173">
        <v>12241810.56</v>
      </c>
      <c r="D18" s="25">
        <v>11606810.56</v>
      </c>
      <c r="E18" s="25">
        <v>9229510.56</v>
      </c>
      <c r="F18" s="25">
        <v>2377300</v>
      </c>
      <c r="G18" s="25">
        <v>635000</v>
      </c>
    </row>
    <row r="19" ht="15" customHeight="1" spans="1:7">
      <c r="A19" s="171">
        <v>2013904</v>
      </c>
      <c r="B19" s="172" t="s">
        <v>107</v>
      </c>
      <c r="C19" s="173">
        <v>12241810.56</v>
      </c>
      <c r="D19" s="25">
        <v>11606810.56</v>
      </c>
      <c r="E19" s="25">
        <v>9229510.56</v>
      </c>
      <c r="F19" s="25">
        <v>2377300</v>
      </c>
      <c r="G19" s="25">
        <v>635000</v>
      </c>
    </row>
    <row r="20" ht="15" customHeight="1" spans="1:7">
      <c r="A20" s="171">
        <v>208</v>
      </c>
      <c r="B20" s="172" t="s">
        <v>108</v>
      </c>
      <c r="C20" s="173">
        <v>3001092.8</v>
      </c>
      <c r="D20" s="25">
        <v>2560464.8</v>
      </c>
      <c r="E20" s="25">
        <v>2430864.8</v>
      </c>
      <c r="F20" s="25">
        <v>129600</v>
      </c>
      <c r="G20" s="25">
        <v>440628</v>
      </c>
    </row>
    <row r="21" ht="15" customHeight="1" spans="1:7">
      <c r="A21" s="171">
        <v>20801</v>
      </c>
      <c r="B21" s="172" t="s">
        <v>109</v>
      </c>
      <c r="C21" s="173">
        <v>281328</v>
      </c>
      <c r="D21" s="25"/>
      <c r="E21" s="25"/>
      <c r="F21" s="25"/>
      <c r="G21" s="25">
        <v>281328</v>
      </c>
    </row>
    <row r="22" ht="15" customHeight="1" spans="1:7">
      <c r="A22" s="171">
        <v>2080199</v>
      </c>
      <c r="B22" s="172" t="s">
        <v>110</v>
      </c>
      <c r="C22" s="173">
        <v>281328</v>
      </c>
      <c r="D22" s="25"/>
      <c r="E22" s="25"/>
      <c r="F22" s="25"/>
      <c r="G22" s="25">
        <v>281328</v>
      </c>
    </row>
    <row r="23" ht="15" customHeight="1" spans="1:7">
      <c r="A23" s="171">
        <v>20805</v>
      </c>
      <c r="B23" s="172" t="s">
        <v>111</v>
      </c>
      <c r="C23" s="173">
        <v>2560464.8</v>
      </c>
      <c r="D23" s="25">
        <v>2560464.8</v>
      </c>
      <c r="E23" s="25">
        <v>2430864.8</v>
      </c>
      <c r="F23" s="25">
        <v>129600</v>
      </c>
      <c r="G23" s="25"/>
    </row>
    <row r="24" ht="15" customHeight="1" spans="1:7">
      <c r="A24" s="171">
        <v>2080501</v>
      </c>
      <c r="B24" s="172" t="s">
        <v>112</v>
      </c>
      <c r="C24" s="173">
        <v>979200</v>
      </c>
      <c r="D24" s="25">
        <v>979200</v>
      </c>
      <c r="E24" s="25">
        <v>856800</v>
      </c>
      <c r="F24" s="25">
        <v>122400</v>
      </c>
      <c r="G24" s="25"/>
    </row>
    <row r="25" ht="15" customHeight="1" spans="1:7">
      <c r="A25" s="171">
        <v>2080502</v>
      </c>
      <c r="B25" s="172" t="s">
        <v>113</v>
      </c>
      <c r="C25" s="173">
        <v>48000</v>
      </c>
      <c r="D25" s="25">
        <v>48000</v>
      </c>
      <c r="E25" s="25">
        <v>40800</v>
      </c>
      <c r="F25" s="25">
        <v>7200</v>
      </c>
      <c r="G25" s="25"/>
    </row>
    <row r="26" ht="15" customHeight="1" spans="1:7">
      <c r="A26" s="171">
        <v>2080505</v>
      </c>
      <c r="B26" s="172" t="s">
        <v>114</v>
      </c>
      <c r="C26" s="173">
        <v>1133264.8</v>
      </c>
      <c r="D26" s="25">
        <v>1133264.8</v>
      </c>
      <c r="E26" s="25">
        <v>1133264.8</v>
      </c>
      <c r="F26" s="25"/>
      <c r="G26" s="25"/>
    </row>
    <row r="27" ht="15" customHeight="1" spans="1:7">
      <c r="A27" s="171">
        <v>2080506</v>
      </c>
      <c r="B27" s="172" t="s">
        <v>115</v>
      </c>
      <c r="C27" s="173">
        <v>400000</v>
      </c>
      <c r="D27" s="25">
        <v>400000</v>
      </c>
      <c r="E27" s="25">
        <v>400000</v>
      </c>
      <c r="F27" s="25"/>
      <c r="G27" s="25"/>
    </row>
    <row r="28" ht="15" customHeight="1" spans="1:7">
      <c r="A28" s="171">
        <v>20809</v>
      </c>
      <c r="B28" s="172" t="s">
        <v>116</v>
      </c>
      <c r="C28" s="173">
        <v>159300</v>
      </c>
      <c r="D28" s="25"/>
      <c r="E28" s="25"/>
      <c r="F28" s="25"/>
      <c r="G28" s="25">
        <v>159300</v>
      </c>
    </row>
    <row r="29" ht="15" customHeight="1" spans="1:7">
      <c r="A29" s="171">
        <v>2080905</v>
      </c>
      <c r="B29" s="172" t="s">
        <v>117</v>
      </c>
      <c r="C29" s="173">
        <v>159300</v>
      </c>
      <c r="D29" s="25"/>
      <c r="E29" s="25"/>
      <c r="F29" s="25"/>
      <c r="G29" s="25">
        <v>159300</v>
      </c>
    </row>
    <row r="30" ht="15" customHeight="1" spans="1:7">
      <c r="A30" s="171">
        <v>210</v>
      </c>
      <c r="B30" s="172" t="s">
        <v>118</v>
      </c>
      <c r="C30" s="173">
        <v>1173741.51</v>
      </c>
      <c r="D30" s="25">
        <v>1173741.51</v>
      </c>
      <c r="E30" s="25">
        <v>1173741.51</v>
      </c>
      <c r="F30" s="25"/>
      <c r="G30" s="25"/>
    </row>
    <row r="31" ht="15" customHeight="1" spans="1:7">
      <c r="A31" s="171">
        <v>21011</v>
      </c>
      <c r="B31" s="172" t="s">
        <v>119</v>
      </c>
      <c r="C31" s="173">
        <v>1173741.51</v>
      </c>
      <c r="D31" s="25">
        <v>1173741.51</v>
      </c>
      <c r="E31" s="25">
        <v>1173741.51</v>
      </c>
      <c r="F31" s="25"/>
      <c r="G31" s="25"/>
    </row>
    <row r="32" ht="15" customHeight="1" spans="1:7">
      <c r="A32" s="171">
        <v>2101101</v>
      </c>
      <c r="B32" s="172" t="s">
        <v>120</v>
      </c>
      <c r="C32" s="173">
        <v>573612.46</v>
      </c>
      <c r="D32" s="25">
        <v>573612.46</v>
      </c>
      <c r="E32" s="25">
        <v>573612.46</v>
      </c>
      <c r="F32" s="25"/>
      <c r="G32" s="25"/>
    </row>
    <row r="33" ht="15" customHeight="1" spans="1:7">
      <c r="A33" s="171">
        <v>2101103</v>
      </c>
      <c r="B33" s="172" t="s">
        <v>121</v>
      </c>
      <c r="C33" s="173">
        <v>534325.67</v>
      </c>
      <c r="D33" s="25">
        <v>534325.67</v>
      </c>
      <c r="E33" s="25">
        <v>534325.67</v>
      </c>
      <c r="F33" s="25"/>
      <c r="G33" s="25"/>
    </row>
    <row r="34" ht="15" customHeight="1" spans="1:7">
      <c r="A34" s="171">
        <v>2101199</v>
      </c>
      <c r="B34" s="172" t="s">
        <v>122</v>
      </c>
      <c r="C34" s="173">
        <v>65803.38</v>
      </c>
      <c r="D34" s="25">
        <v>65803.38</v>
      </c>
      <c r="E34" s="25">
        <v>65803.38</v>
      </c>
      <c r="F34" s="25"/>
      <c r="G34" s="25"/>
    </row>
    <row r="35" ht="15" customHeight="1" spans="1:7">
      <c r="A35" s="171">
        <v>212</v>
      </c>
      <c r="B35" s="172" t="s">
        <v>123</v>
      </c>
      <c r="C35" s="173">
        <v>3618378.2</v>
      </c>
      <c r="D35" s="25">
        <v>2683200</v>
      </c>
      <c r="E35" s="25">
        <v>2683200</v>
      </c>
      <c r="F35" s="25"/>
      <c r="G35" s="25">
        <v>935178.2</v>
      </c>
    </row>
    <row r="36" ht="15" customHeight="1" spans="1:7">
      <c r="A36" s="171">
        <v>21201</v>
      </c>
      <c r="B36" s="172" t="s">
        <v>124</v>
      </c>
      <c r="C36" s="173">
        <v>3618378.2</v>
      </c>
      <c r="D36" s="25">
        <v>2683200</v>
      </c>
      <c r="E36" s="25">
        <v>2683200</v>
      </c>
      <c r="F36" s="25"/>
      <c r="G36" s="25">
        <v>935178.2</v>
      </c>
    </row>
    <row r="37" ht="15" customHeight="1" spans="1:7">
      <c r="A37" s="171">
        <v>2120104</v>
      </c>
      <c r="B37" s="172" t="s">
        <v>125</v>
      </c>
      <c r="C37" s="173">
        <v>3618378.2</v>
      </c>
      <c r="D37" s="25">
        <v>2683200</v>
      </c>
      <c r="E37" s="25">
        <v>2683200</v>
      </c>
      <c r="F37" s="25"/>
      <c r="G37" s="25">
        <v>935178.2</v>
      </c>
    </row>
    <row r="38" ht="15" customHeight="1" spans="1:7">
      <c r="A38" s="171">
        <v>213</v>
      </c>
      <c r="B38" s="172" t="s">
        <v>126</v>
      </c>
      <c r="C38" s="173">
        <v>1989335.2</v>
      </c>
      <c r="D38" s="25">
        <v>1705645.2</v>
      </c>
      <c r="E38" s="25">
        <v>1705645.2</v>
      </c>
      <c r="F38" s="25"/>
      <c r="G38" s="25">
        <v>283690</v>
      </c>
    </row>
    <row r="39" ht="15" customHeight="1" spans="1:7">
      <c r="A39" s="171">
        <v>21301</v>
      </c>
      <c r="B39" s="172" t="s">
        <v>127</v>
      </c>
      <c r="C39" s="173">
        <v>1705645.2</v>
      </c>
      <c r="D39" s="25">
        <v>1705645.2</v>
      </c>
      <c r="E39" s="25">
        <v>1705645.2</v>
      </c>
      <c r="F39" s="25"/>
      <c r="G39" s="25"/>
    </row>
    <row r="40" ht="15" customHeight="1" spans="1:7">
      <c r="A40" s="171">
        <v>2130119</v>
      </c>
      <c r="B40" s="172" t="s">
        <v>128</v>
      </c>
      <c r="C40" s="173">
        <v>1574400</v>
      </c>
      <c r="D40" s="25">
        <v>1574400</v>
      </c>
      <c r="E40" s="25">
        <v>1574400</v>
      </c>
      <c r="F40" s="25"/>
      <c r="G40" s="25"/>
    </row>
    <row r="41" ht="15" customHeight="1" spans="1:7">
      <c r="A41" s="171">
        <v>2130199</v>
      </c>
      <c r="B41" s="172" t="s">
        <v>129</v>
      </c>
      <c r="C41" s="173">
        <v>131245.2</v>
      </c>
      <c r="D41" s="25">
        <v>131245.2</v>
      </c>
      <c r="E41" s="25">
        <v>131245.2</v>
      </c>
      <c r="F41" s="25"/>
      <c r="G41" s="25"/>
    </row>
    <row r="42" ht="15" customHeight="1" spans="1:7">
      <c r="A42" s="171">
        <v>21302</v>
      </c>
      <c r="B42" s="172" t="s">
        <v>130</v>
      </c>
      <c r="C42" s="173">
        <v>283690</v>
      </c>
      <c r="D42" s="25"/>
      <c r="E42" s="25"/>
      <c r="F42" s="25"/>
      <c r="G42" s="25">
        <v>283690</v>
      </c>
    </row>
    <row r="43" ht="15" customHeight="1" spans="1:7">
      <c r="A43" s="171">
        <v>2130234</v>
      </c>
      <c r="B43" s="172" t="s">
        <v>131</v>
      </c>
      <c r="C43" s="173">
        <v>283690</v>
      </c>
      <c r="D43" s="25"/>
      <c r="E43" s="25"/>
      <c r="F43" s="25"/>
      <c r="G43" s="25">
        <v>283690</v>
      </c>
    </row>
    <row r="44" ht="15" customHeight="1" spans="1:7">
      <c r="A44" s="171">
        <v>221</v>
      </c>
      <c r="B44" s="172" t="s">
        <v>132</v>
      </c>
      <c r="C44" s="173">
        <v>1218179.93</v>
      </c>
      <c r="D44" s="25">
        <v>1218179.93</v>
      </c>
      <c r="E44" s="25">
        <v>1218179.93</v>
      </c>
      <c r="F44" s="25"/>
      <c r="G44" s="25"/>
    </row>
    <row r="45" ht="15" customHeight="1" spans="1:7">
      <c r="A45" s="171">
        <v>22102</v>
      </c>
      <c r="B45" s="172" t="s">
        <v>133</v>
      </c>
      <c r="C45" s="173">
        <v>1218179.93</v>
      </c>
      <c r="D45" s="25">
        <v>1218179.93</v>
      </c>
      <c r="E45" s="25">
        <v>1218179.93</v>
      </c>
      <c r="F45" s="25"/>
      <c r="G45" s="25"/>
    </row>
    <row r="46" ht="15" customHeight="1" spans="1:7">
      <c r="A46" s="171">
        <v>2210201</v>
      </c>
      <c r="B46" s="172" t="s">
        <v>134</v>
      </c>
      <c r="C46" s="173">
        <v>1218179.93</v>
      </c>
      <c r="D46" s="25">
        <v>1218179.93</v>
      </c>
      <c r="E46" s="25">
        <v>1218179.93</v>
      </c>
      <c r="F46" s="25"/>
      <c r="G46" s="25"/>
    </row>
    <row r="47" ht="18" customHeight="1" spans="1:7">
      <c r="A47" s="82" t="s">
        <v>173</v>
      </c>
      <c r="B47" s="174" t="s">
        <v>173</v>
      </c>
      <c r="C47" s="25">
        <v>37373421.65</v>
      </c>
      <c r="D47" s="25">
        <v>33229241.65</v>
      </c>
      <c r="E47" s="25">
        <v>29573907.65</v>
      </c>
      <c r="F47" s="25">
        <v>3655334</v>
      </c>
      <c r="G47" s="25">
        <v>4144180</v>
      </c>
    </row>
  </sheetData>
  <mergeCells count="6">
    <mergeCell ref="A3:G3"/>
    <mergeCell ref="A5:B5"/>
    <mergeCell ref="D5:F5"/>
    <mergeCell ref="A47:B47"/>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A8" sqref="A8"/>
    </sheetView>
  </sheetViews>
  <sheetFormatPr defaultColWidth="10.4259259259259" defaultRowHeight="14.25" customHeight="1" outlineLevelRow="7" outlineLevelCol="5"/>
  <cols>
    <col min="1" max="6" width="28.1388888888889" customWidth="1"/>
  </cols>
  <sheetData>
    <row r="1" customHeight="1" spans="1:6">
      <c r="A1" s="2"/>
      <c r="B1" s="2"/>
      <c r="C1" s="2"/>
      <c r="D1" s="2"/>
      <c r="E1" s="2"/>
      <c r="F1" s="2"/>
    </row>
    <row r="2" customHeight="1" spans="1:6">
      <c r="A2" s="45"/>
      <c r="B2" s="45"/>
      <c r="C2" s="45"/>
      <c r="D2" s="45"/>
      <c r="E2" s="44"/>
      <c r="F2" s="163" t="s">
        <v>174</v>
      </c>
    </row>
    <row r="3" ht="41.25" customHeight="1" spans="1:6">
      <c r="A3" s="164" t="str">
        <f>"2025"&amp;"年一般公共预算“三公”经费支出预算表"</f>
        <v>2025年一般公共预算“三公”经费支出预算表</v>
      </c>
      <c r="B3" s="45"/>
      <c r="C3" s="45"/>
      <c r="D3" s="45"/>
      <c r="E3" s="44"/>
      <c r="F3" s="45"/>
    </row>
    <row r="4" customHeight="1" spans="1:6">
      <c r="A4" s="115" t="s">
        <v>1</v>
      </c>
      <c r="B4" s="165"/>
      <c r="D4" s="45"/>
      <c r="E4" s="44"/>
      <c r="F4" s="67" t="s">
        <v>2</v>
      </c>
    </row>
    <row r="5" ht="27" customHeight="1" spans="1:6">
      <c r="A5" s="49" t="s">
        <v>175</v>
      </c>
      <c r="B5" s="49" t="s">
        <v>176</v>
      </c>
      <c r="C5" s="51" t="s">
        <v>177</v>
      </c>
      <c r="D5" s="49"/>
      <c r="E5" s="50"/>
      <c r="F5" s="49" t="s">
        <v>178</v>
      </c>
    </row>
    <row r="6" ht="28.5" customHeight="1" spans="1:6">
      <c r="A6" s="166"/>
      <c r="B6" s="53"/>
      <c r="C6" s="50" t="s">
        <v>58</v>
      </c>
      <c r="D6" s="50" t="s">
        <v>179</v>
      </c>
      <c r="E6" s="50" t="s">
        <v>180</v>
      </c>
      <c r="F6" s="52"/>
    </row>
    <row r="7" ht="17.25" customHeight="1" spans="1:6">
      <c r="A7" s="58" t="s">
        <v>82</v>
      </c>
      <c r="B7" s="58" t="s">
        <v>83</v>
      </c>
      <c r="C7" s="58" t="s">
        <v>84</v>
      </c>
      <c r="D7" s="58" t="s">
        <v>85</v>
      </c>
      <c r="E7" s="58" t="s">
        <v>86</v>
      </c>
      <c r="F7" s="58" t="s">
        <v>87</v>
      </c>
    </row>
    <row r="8" ht="17.25" customHeight="1" spans="1:6">
      <c r="A8" s="167">
        <v>55884</v>
      </c>
      <c r="B8" s="83"/>
      <c r="C8" s="167">
        <v>55884</v>
      </c>
      <c r="D8" s="83"/>
      <c r="E8" s="167">
        <v>55884</v>
      </c>
      <c r="F8" s="83"/>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83"/>
  <sheetViews>
    <sheetView showZeros="0" workbookViewId="0">
      <pane ySplit="1" topLeftCell="A2" activePane="bottomLeft" state="frozen"/>
      <selection/>
      <selection pane="bottomLeft" activeCell="D62" sqref="D62"/>
    </sheetView>
  </sheetViews>
  <sheetFormatPr defaultColWidth="9.13888888888889" defaultRowHeight="14.25" customHeight="1"/>
  <cols>
    <col min="1" max="2" width="32.8518518518519" customWidth="1"/>
    <col min="3" max="3" width="21.6666666666667" customWidth="1"/>
    <col min="4" max="4" width="31.287037037037" customWidth="1"/>
    <col min="5" max="5" width="10.1388888888889" customWidth="1"/>
    <col min="6" max="6" width="30.4444444444444" customWidth="1"/>
    <col min="7" max="7" width="10.287037037037" customWidth="1"/>
    <col min="8" max="8" width="26.6666666666667" customWidth="1"/>
    <col min="9" max="24" width="18.712962962963" customWidth="1"/>
  </cols>
  <sheetData>
    <row r="1" customHeight="1" spans="1:24">
      <c r="A1" s="2"/>
      <c r="B1" s="2"/>
      <c r="C1" s="2"/>
      <c r="D1" s="2"/>
      <c r="E1" s="2"/>
      <c r="F1" s="2"/>
      <c r="G1" s="2"/>
      <c r="H1" s="2"/>
      <c r="I1" s="2"/>
      <c r="J1" s="2"/>
      <c r="K1" s="2"/>
      <c r="L1" s="2"/>
      <c r="M1" s="2"/>
      <c r="N1" s="2"/>
      <c r="O1" s="2"/>
      <c r="P1" s="2"/>
      <c r="Q1" s="2"/>
      <c r="R1" s="2"/>
      <c r="S1" s="2"/>
      <c r="T1" s="2"/>
      <c r="U1" s="2"/>
      <c r="V1" s="2"/>
      <c r="W1" s="2"/>
      <c r="X1" s="2"/>
    </row>
    <row r="2" ht="13.5" customHeight="1" spans="2:24">
      <c r="B2" s="142"/>
      <c r="C2" s="150"/>
      <c r="E2" s="151"/>
      <c r="F2" s="151"/>
      <c r="G2" s="151"/>
      <c r="H2" s="151"/>
      <c r="I2" s="85"/>
      <c r="J2" s="85"/>
      <c r="K2" s="85"/>
      <c r="L2" s="85"/>
      <c r="M2" s="85"/>
      <c r="N2" s="85"/>
      <c r="R2" s="85"/>
      <c r="V2" s="150"/>
      <c r="X2" s="4" t="s">
        <v>181</v>
      </c>
    </row>
    <row r="3" ht="45.75" customHeight="1" spans="1:24">
      <c r="A3" s="69" t="str">
        <f>"2025"&amp;"年部门基本支出预算表"</f>
        <v>2025年部门基本支出预算表</v>
      </c>
      <c r="B3" s="5"/>
      <c r="C3" s="69"/>
      <c r="D3" s="69"/>
      <c r="E3" s="69"/>
      <c r="F3" s="69"/>
      <c r="G3" s="69"/>
      <c r="H3" s="69"/>
      <c r="I3" s="69"/>
      <c r="J3" s="69"/>
      <c r="K3" s="69"/>
      <c r="L3" s="69"/>
      <c r="M3" s="69"/>
      <c r="N3" s="69"/>
      <c r="O3" s="5"/>
      <c r="P3" s="5"/>
      <c r="Q3" s="5"/>
      <c r="R3" s="69"/>
      <c r="S3" s="69"/>
      <c r="T3" s="69"/>
      <c r="U3" s="69"/>
      <c r="V3" s="69"/>
      <c r="W3" s="69"/>
      <c r="X3" s="69"/>
    </row>
    <row r="4" ht="18.75" customHeight="1" spans="1:24">
      <c r="A4" s="6" t="s">
        <v>1</v>
      </c>
      <c r="B4" s="7"/>
      <c r="C4" s="152"/>
      <c r="D4" s="152"/>
      <c r="E4" s="152"/>
      <c r="F4" s="152"/>
      <c r="G4" s="152"/>
      <c r="H4" s="152"/>
      <c r="I4" s="87"/>
      <c r="J4" s="87"/>
      <c r="K4" s="87"/>
      <c r="L4" s="87"/>
      <c r="M4" s="87"/>
      <c r="N4" s="87"/>
      <c r="O4" s="8"/>
      <c r="P4" s="8"/>
      <c r="Q4" s="8"/>
      <c r="R4" s="87"/>
      <c r="V4" s="150"/>
      <c r="X4" s="4" t="s">
        <v>2</v>
      </c>
    </row>
    <row r="5" ht="18" customHeight="1" spans="1:24">
      <c r="A5" s="10" t="s">
        <v>182</v>
      </c>
      <c r="B5" s="10" t="s">
        <v>183</v>
      </c>
      <c r="C5" s="10" t="s">
        <v>184</v>
      </c>
      <c r="D5" s="10" t="s">
        <v>185</v>
      </c>
      <c r="E5" s="10" t="s">
        <v>186</v>
      </c>
      <c r="F5" s="10" t="s">
        <v>187</v>
      </c>
      <c r="G5" s="10" t="s">
        <v>188</v>
      </c>
      <c r="H5" s="10" t="s">
        <v>189</v>
      </c>
      <c r="I5" s="155" t="s">
        <v>190</v>
      </c>
      <c r="J5" s="112" t="s">
        <v>190</v>
      </c>
      <c r="K5" s="112"/>
      <c r="L5" s="112"/>
      <c r="M5" s="112"/>
      <c r="N5" s="112"/>
      <c r="O5" s="13"/>
      <c r="P5" s="13"/>
      <c r="Q5" s="13"/>
      <c r="R5" s="103" t="s">
        <v>62</v>
      </c>
      <c r="S5" s="112" t="s">
        <v>63</v>
      </c>
      <c r="T5" s="112"/>
      <c r="U5" s="112"/>
      <c r="V5" s="112"/>
      <c r="W5" s="112"/>
      <c r="X5" s="79"/>
    </row>
    <row r="6" ht="18" customHeight="1" spans="1:24">
      <c r="A6" s="15"/>
      <c r="B6" s="31"/>
      <c r="C6" s="134"/>
      <c r="D6" s="15"/>
      <c r="E6" s="15"/>
      <c r="F6" s="15"/>
      <c r="G6" s="15"/>
      <c r="H6" s="15"/>
      <c r="I6" s="132" t="s">
        <v>191</v>
      </c>
      <c r="J6" s="155" t="s">
        <v>59</v>
      </c>
      <c r="K6" s="112"/>
      <c r="L6" s="112"/>
      <c r="M6" s="112"/>
      <c r="N6" s="79"/>
      <c r="O6" s="12" t="s">
        <v>192</v>
      </c>
      <c r="P6" s="13"/>
      <c r="Q6" s="14"/>
      <c r="R6" s="10" t="s">
        <v>62</v>
      </c>
      <c r="S6" s="155" t="s">
        <v>63</v>
      </c>
      <c r="T6" s="103" t="s">
        <v>65</v>
      </c>
      <c r="U6" s="112" t="s">
        <v>63</v>
      </c>
      <c r="V6" s="103" t="s">
        <v>67</v>
      </c>
      <c r="W6" s="103" t="s">
        <v>68</v>
      </c>
      <c r="X6" s="159" t="s">
        <v>69</v>
      </c>
    </row>
    <row r="7" ht="19.5" customHeight="1" spans="1:24">
      <c r="A7" s="31"/>
      <c r="B7" s="31"/>
      <c r="C7" s="31"/>
      <c r="D7" s="31"/>
      <c r="E7" s="31"/>
      <c r="F7" s="31"/>
      <c r="G7" s="31"/>
      <c r="H7" s="31"/>
      <c r="I7" s="31"/>
      <c r="J7" s="156" t="s">
        <v>193</v>
      </c>
      <c r="K7" s="10" t="s">
        <v>194</v>
      </c>
      <c r="L7" s="10" t="s">
        <v>195</v>
      </c>
      <c r="M7" s="10" t="s">
        <v>196</v>
      </c>
      <c r="N7" s="10" t="s">
        <v>197</v>
      </c>
      <c r="O7" s="10" t="s">
        <v>59</v>
      </c>
      <c r="P7" s="10" t="s">
        <v>60</v>
      </c>
      <c r="Q7" s="10" t="s">
        <v>61</v>
      </c>
      <c r="R7" s="31"/>
      <c r="S7" s="10" t="s">
        <v>58</v>
      </c>
      <c r="T7" s="10" t="s">
        <v>65</v>
      </c>
      <c r="U7" s="10" t="s">
        <v>198</v>
      </c>
      <c r="V7" s="10" t="s">
        <v>67</v>
      </c>
      <c r="W7" s="10" t="s">
        <v>68</v>
      </c>
      <c r="X7" s="10" t="s">
        <v>69</v>
      </c>
    </row>
    <row r="8" ht="37.5" customHeight="1" spans="1:24">
      <c r="A8" s="153"/>
      <c r="B8" s="20"/>
      <c r="C8" s="153"/>
      <c r="D8" s="153"/>
      <c r="E8" s="153"/>
      <c r="F8" s="153"/>
      <c r="G8" s="153"/>
      <c r="H8" s="153"/>
      <c r="I8" s="153"/>
      <c r="J8" s="157" t="s">
        <v>58</v>
      </c>
      <c r="K8" s="18" t="s">
        <v>199</v>
      </c>
      <c r="L8" s="18" t="s">
        <v>195</v>
      </c>
      <c r="M8" s="18" t="s">
        <v>196</v>
      </c>
      <c r="N8" s="18" t="s">
        <v>197</v>
      </c>
      <c r="O8" s="18" t="s">
        <v>195</v>
      </c>
      <c r="P8" s="18" t="s">
        <v>196</v>
      </c>
      <c r="Q8" s="18" t="s">
        <v>197</v>
      </c>
      <c r="R8" s="18" t="s">
        <v>62</v>
      </c>
      <c r="S8" s="18" t="s">
        <v>58</v>
      </c>
      <c r="T8" s="18" t="s">
        <v>65</v>
      </c>
      <c r="U8" s="18" t="s">
        <v>198</v>
      </c>
      <c r="V8" s="18" t="s">
        <v>67</v>
      </c>
      <c r="W8" s="18" t="s">
        <v>68</v>
      </c>
      <c r="X8" s="18" t="s">
        <v>69</v>
      </c>
    </row>
    <row r="9" customHeight="1" spans="1:24">
      <c r="A9" s="38">
        <v>1</v>
      </c>
      <c r="B9" s="38">
        <v>2</v>
      </c>
      <c r="C9" s="38">
        <v>3</v>
      </c>
      <c r="D9" s="38">
        <v>4</v>
      </c>
      <c r="E9" s="38">
        <v>5</v>
      </c>
      <c r="F9" s="38">
        <v>6</v>
      </c>
      <c r="G9" s="38">
        <v>7</v>
      </c>
      <c r="H9" s="38">
        <v>8</v>
      </c>
      <c r="I9" s="38">
        <v>9</v>
      </c>
      <c r="J9" s="38">
        <v>10</v>
      </c>
      <c r="K9" s="38">
        <v>11</v>
      </c>
      <c r="L9" s="38">
        <v>12</v>
      </c>
      <c r="M9" s="38">
        <v>13</v>
      </c>
      <c r="N9" s="38">
        <v>14</v>
      </c>
      <c r="O9" s="38">
        <v>15</v>
      </c>
      <c r="P9" s="38">
        <v>16</v>
      </c>
      <c r="Q9" s="38">
        <v>17</v>
      </c>
      <c r="R9" s="38">
        <v>18</v>
      </c>
      <c r="S9" s="38">
        <v>19</v>
      </c>
      <c r="T9" s="38">
        <v>20</v>
      </c>
      <c r="U9" s="38">
        <v>21</v>
      </c>
      <c r="V9" s="38">
        <v>22</v>
      </c>
      <c r="W9" s="38">
        <v>23</v>
      </c>
      <c r="X9" s="38">
        <v>24</v>
      </c>
    </row>
    <row r="10" s="1" customFormat="1" customHeight="1" spans="1:24">
      <c r="A10" s="59" t="s">
        <v>70</v>
      </c>
      <c r="B10" s="59" t="s">
        <v>70</v>
      </c>
      <c r="C10" s="143" t="s">
        <v>200</v>
      </c>
      <c r="D10" s="154" t="s">
        <v>201</v>
      </c>
      <c r="E10" s="154" t="s">
        <v>202</v>
      </c>
      <c r="F10" s="154" t="s">
        <v>101</v>
      </c>
      <c r="G10" s="154" t="s">
        <v>203</v>
      </c>
      <c r="H10" s="154" t="s">
        <v>204</v>
      </c>
      <c r="I10" s="158">
        <v>1272800</v>
      </c>
      <c r="J10" s="158">
        <v>1272800</v>
      </c>
      <c r="K10" s="59"/>
      <c r="L10" s="59"/>
      <c r="M10" s="158">
        <v>1272800</v>
      </c>
      <c r="N10" s="59"/>
      <c r="O10" s="59"/>
      <c r="P10" s="59"/>
      <c r="Q10" s="59"/>
      <c r="R10" s="59"/>
      <c r="S10" s="59"/>
      <c r="T10" s="59"/>
      <c r="U10" s="59"/>
      <c r="V10" s="59"/>
      <c r="W10" s="59"/>
      <c r="X10" s="59"/>
    </row>
    <row r="11" s="1" customFormat="1" customHeight="1" spans="1:24">
      <c r="A11" s="59" t="s">
        <v>70</v>
      </c>
      <c r="B11" s="59" t="s">
        <v>70</v>
      </c>
      <c r="C11" s="143" t="s">
        <v>200</v>
      </c>
      <c r="D11" s="154" t="s">
        <v>201</v>
      </c>
      <c r="E11" s="154" t="s">
        <v>202</v>
      </c>
      <c r="F11" s="154" t="s">
        <v>101</v>
      </c>
      <c r="G11" s="154" t="s">
        <v>205</v>
      </c>
      <c r="H11" s="154" t="s">
        <v>206</v>
      </c>
      <c r="I11" s="158">
        <v>355200</v>
      </c>
      <c r="J11" s="158">
        <v>355200</v>
      </c>
      <c r="K11" s="59"/>
      <c r="L11" s="59"/>
      <c r="M11" s="158">
        <v>355200</v>
      </c>
      <c r="N11" s="59"/>
      <c r="O11" s="59"/>
      <c r="P11" s="59"/>
      <c r="Q11" s="59"/>
      <c r="R11" s="59"/>
      <c r="S11" s="59"/>
      <c r="T11" s="59"/>
      <c r="U11" s="59"/>
      <c r="V11" s="59"/>
      <c r="W11" s="59"/>
      <c r="X11" s="59"/>
    </row>
    <row r="12" s="1" customFormat="1" customHeight="1" spans="1:24">
      <c r="A12" s="59" t="s">
        <v>70</v>
      </c>
      <c r="B12" s="59" t="s">
        <v>70</v>
      </c>
      <c r="C12" s="143" t="s">
        <v>200</v>
      </c>
      <c r="D12" s="154" t="s">
        <v>201</v>
      </c>
      <c r="E12" s="154" t="s">
        <v>202</v>
      </c>
      <c r="F12" s="154" t="s">
        <v>101</v>
      </c>
      <c r="G12" s="154" t="s">
        <v>205</v>
      </c>
      <c r="H12" s="154" t="s">
        <v>206</v>
      </c>
      <c r="I12" s="158">
        <v>310800</v>
      </c>
      <c r="J12" s="158">
        <v>310800</v>
      </c>
      <c r="K12" s="59"/>
      <c r="L12" s="59"/>
      <c r="M12" s="158">
        <v>310800</v>
      </c>
      <c r="N12" s="59"/>
      <c r="O12" s="59"/>
      <c r="P12" s="59"/>
      <c r="Q12" s="59"/>
      <c r="R12" s="59"/>
      <c r="S12" s="59"/>
      <c r="T12" s="59"/>
      <c r="U12" s="59"/>
      <c r="V12" s="59"/>
      <c r="W12" s="59"/>
      <c r="X12" s="59"/>
    </row>
    <row r="13" s="1" customFormat="1" customHeight="1" spans="1:24">
      <c r="A13" s="59" t="s">
        <v>70</v>
      </c>
      <c r="B13" s="59" t="s">
        <v>70</v>
      </c>
      <c r="C13" s="143" t="s">
        <v>207</v>
      </c>
      <c r="D13" s="154" t="s">
        <v>208</v>
      </c>
      <c r="E13" s="154" t="s">
        <v>209</v>
      </c>
      <c r="F13" s="154" t="s">
        <v>107</v>
      </c>
      <c r="G13" s="154" t="s">
        <v>210</v>
      </c>
      <c r="H13" s="154" t="s">
        <v>211</v>
      </c>
      <c r="I13" s="158">
        <v>27000</v>
      </c>
      <c r="J13" s="158">
        <v>27000</v>
      </c>
      <c r="K13" s="59"/>
      <c r="L13" s="59"/>
      <c r="M13" s="158">
        <v>27000</v>
      </c>
      <c r="N13" s="59"/>
      <c r="O13" s="59"/>
      <c r="P13" s="59"/>
      <c r="Q13" s="59"/>
      <c r="R13" s="59"/>
      <c r="S13" s="59"/>
      <c r="T13" s="59"/>
      <c r="U13" s="59"/>
      <c r="V13" s="59"/>
      <c r="W13" s="59"/>
      <c r="X13" s="59"/>
    </row>
    <row r="14" s="1" customFormat="1" customHeight="1" spans="1:24">
      <c r="A14" s="59" t="s">
        <v>70</v>
      </c>
      <c r="B14" s="59" t="s">
        <v>70</v>
      </c>
      <c r="C14" s="143" t="s">
        <v>207</v>
      </c>
      <c r="D14" s="154" t="s">
        <v>208</v>
      </c>
      <c r="E14" s="154" t="s">
        <v>209</v>
      </c>
      <c r="F14" s="154" t="s">
        <v>107</v>
      </c>
      <c r="G14" s="154" t="s">
        <v>210</v>
      </c>
      <c r="H14" s="154" t="s">
        <v>211</v>
      </c>
      <c r="I14" s="158">
        <v>48000</v>
      </c>
      <c r="J14" s="158">
        <v>48000</v>
      </c>
      <c r="K14" s="59"/>
      <c r="L14" s="59"/>
      <c r="M14" s="158">
        <v>48000</v>
      </c>
      <c r="N14" s="59"/>
      <c r="O14" s="59"/>
      <c r="P14" s="59"/>
      <c r="Q14" s="59"/>
      <c r="R14" s="59"/>
      <c r="S14" s="59"/>
      <c r="T14" s="59"/>
      <c r="U14" s="59"/>
      <c r="V14" s="59"/>
      <c r="W14" s="59"/>
      <c r="X14" s="59"/>
    </row>
    <row r="15" s="1" customFormat="1" customHeight="1" spans="1:24">
      <c r="A15" s="59" t="s">
        <v>70</v>
      </c>
      <c r="B15" s="59" t="s">
        <v>70</v>
      </c>
      <c r="C15" s="143" t="s">
        <v>207</v>
      </c>
      <c r="D15" s="154" t="s">
        <v>208</v>
      </c>
      <c r="E15" s="154" t="s">
        <v>209</v>
      </c>
      <c r="F15" s="154" t="s">
        <v>107</v>
      </c>
      <c r="G15" s="154" t="s">
        <v>210</v>
      </c>
      <c r="H15" s="154" t="s">
        <v>211</v>
      </c>
      <c r="I15" s="158">
        <v>9600</v>
      </c>
      <c r="J15" s="158">
        <v>9600</v>
      </c>
      <c r="K15" s="59"/>
      <c r="L15" s="59"/>
      <c r="M15" s="158">
        <v>9600</v>
      </c>
      <c r="N15" s="59"/>
      <c r="O15" s="59"/>
      <c r="P15" s="59"/>
      <c r="Q15" s="59"/>
      <c r="R15" s="59"/>
      <c r="S15" s="59"/>
      <c r="T15" s="59"/>
      <c r="U15" s="59"/>
      <c r="V15" s="59"/>
      <c r="W15" s="59"/>
      <c r="X15" s="59"/>
    </row>
    <row r="16" s="1" customFormat="1" customHeight="1" spans="1:24">
      <c r="A16" s="59" t="s">
        <v>70</v>
      </c>
      <c r="B16" s="59" t="s">
        <v>70</v>
      </c>
      <c r="C16" s="143" t="s">
        <v>212</v>
      </c>
      <c r="D16" s="154" t="s">
        <v>213</v>
      </c>
      <c r="E16" s="154" t="s">
        <v>202</v>
      </c>
      <c r="F16" s="154" t="s">
        <v>101</v>
      </c>
      <c r="G16" s="154" t="s">
        <v>214</v>
      </c>
      <c r="H16" s="154" t="s">
        <v>213</v>
      </c>
      <c r="I16" s="158">
        <v>55884</v>
      </c>
      <c r="J16" s="158">
        <v>55884</v>
      </c>
      <c r="K16" s="59"/>
      <c r="L16" s="59"/>
      <c r="M16" s="158">
        <v>55884</v>
      </c>
      <c r="N16" s="59"/>
      <c r="O16" s="59"/>
      <c r="P16" s="59"/>
      <c r="Q16" s="59"/>
      <c r="R16" s="59"/>
      <c r="S16" s="59"/>
      <c r="T16" s="59"/>
      <c r="U16" s="59"/>
      <c r="V16" s="59"/>
      <c r="W16" s="59"/>
      <c r="X16" s="59"/>
    </row>
    <row r="17" s="1" customFormat="1" customHeight="1" spans="1:24">
      <c r="A17" s="59" t="s">
        <v>70</v>
      </c>
      <c r="B17" s="59" t="s">
        <v>70</v>
      </c>
      <c r="C17" s="143" t="s">
        <v>215</v>
      </c>
      <c r="D17" s="154" t="s">
        <v>216</v>
      </c>
      <c r="E17" s="154" t="s">
        <v>202</v>
      </c>
      <c r="F17" s="154" t="s">
        <v>101</v>
      </c>
      <c r="G17" s="154" t="s">
        <v>217</v>
      </c>
      <c r="H17" s="154" t="s">
        <v>216</v>
      </c>
      <c r="I17" s="158">
        <v>23400</v>
      </c>
      <c r="J17" s="158">
        <v>23400</v>
      </c>
      <c r="K17" s="59"/>
      <c r="L17" s="59"/>
      <c r="M17" s="158">
        <v>23400</v>
      </c>
      <c r="N17" s="59"/>
      <c r="O17" s="59"/>
      <c r="P17" s="59"/>
      <c r="Q17" s="59"/>
      <c r="R17" s="59"/>
      <c r="S17" s="59"/>
      <c r="T17" s="59"/>
      <c r="U17" s="59"/>
      <c r="V17" s="59"/>
      <c r="W17" s="59"/>
      <c r="X17" s="59"/>
    </row>
    <row r="18" s="1" customFormat="1" customHeight="1" spans="1:24">
      <c r="A18" s="59" t="s">
        <v>70</v>
      </c>
      <c r="B18" s="59" t="s">
        <v>70</v>
      </c>
      <c r="C18" s="143" t="s">
        <v>215</v>
      </c>
      <c r="D18" s="154" t="s">
        <v>216</v>
      </c>
      <c r="E18" s="154" t="s">
        <v>202</v>
      </c>
      <c r="F18" s="154" t="s">
        <v>101</v>
      </c>
      <c r="G18" s="154" t="s">
        <v>217</v>
      </c>
      <c r="H18" s="154" t="s">
        <v>216</v>
      </c>
      <c r="I18" s="158">
        <v>28860</v>
      </c>
      <c r="J18" s="158">
        <v>28860</v>
      </c>
      <c r="K18" s="59"/>
      <c r="L18" s="59"/>
      <c r="M18" s="158">
        <v>28860</v>
      </c>
      <c r="N18" s="59"/>
      <c r="O18" s="59"/>
      <c r="P18" s="59"/>
      <c r="Q18" s="59"/>
      <c r="R18" s="59"/>
      <c r="S18" s="59"/>
      <c r="T18" s="59"/>
      <c r="U18" s="59"/>
      <c r="V18" s="59"/>
      <c r="W18" s="59"/>
      <c r="X18" s="59"/>
    </row>
    <row r="19" s="1" customFormat="1" customHeight="1" spans="1:24">
      <c r="A19" s="59" t="s">
        <v>70</v>
      </c>
      <c r="B19" s="59" t="s">
        <v>70</v>
      </c>
      <c r="C19" s="143" t="s">
        <v>218</v>
      </c>
      <c r="D19" s="154" t="s">
        <v>219</v>
      </c>
      <c r="E19" s="154" t="s">
        <v>202</v>
      </c>
      <c r="F19" s="154" t="s">
        <v>101</v>
      </c>
      <c r="G19" s="154" t="s">
        <v>220</v>
      </c>
      <c r="H19" s="154" t="s">
        <v>221</v>
      </c>
      <c r="I19" s="158">
        <v>604800</v>
      </c>
      <c r="J19" s="158">
        <v>604800</v>
      </c>
      <c r="K19" s="59"/>
      <c r="L19" s="59"/>
      <c r="M19" s="158">
        <v>604800</v>
      </c>
      <c r="N19" s="59"/>
      <c r="O19" s="59"/>
      <c r="P19" s="59"/>
      <c r="Q19" s="59"/>
      <c r="R19" s="59"/>
      <c r="S19" s="59"/>
      <c r="T19" s="59"/>
      <c r="U19" s="59"/>
      <c r="V19" s="59"/>
      <c r="W19" s="59"/>
      <c r="X19" s="59"/>
    </row>
    <row r="20" s="1" customFormat="1" customHeight="1" spans="1:24">
      <c r="A20" s="59" t="s">
        <v>70</v>
      </c>
      <c r="B20" s="59" t="s">
        <v>70</v>
      </c>
      <c r="C20" s="143" t="s">
        <v>218</v>
      </c>
      <c r="D20" s="154" t="s">
        <v>219</v>
      </c>
      <c r="E20" s="154" t="s">
        <v>222</v>
      </c>
      <c r="F20" s="154" t="s">
        <v>125</v>
      </c>
      <c r="G20" s="154" t="s">
        <v>220</v>
      </c>
      <c r="H20" s="154" t="s">
        <v>221</v>
      </c>
      <c r="I20" s="158">
        <v>2683200</v>
      </c>
      <c r="J20" s="158">
        <v>2683200</v>
      </c>
      <c r="K20" s="59"/>
      <c r="L20" s="59"/>
      <c r="M20" s="158">
        <v>2683200</v>
      </c>
      <c r="N20" s="59"/>
      <c r="O20" s="59"/>
      <c r="P20" s="59"/>
      <c r="Q20" s="59"/>
      <c r="R20" s="59"/>
      <c r="S20" s="59"/>
      <c r="T20" s="59"/>
      <c r="U20" s="59"/>
      <c r="V20" s="59"/>
      <c r="W20" s="59"/>
      <c r="X20" s="59"/>
    </row>
    <row r="21" s="1" customFormat="1" customHeight="1" spans="1:24">
      <c r="A21" s="59" t="s">
        <v>70</v>
      </c>
      <c r="B21" s="59" t="s">
        <v>70</v>
      </c>
      <c r="C21" s="143" t="s">
        <v>218</v>
      </c>
      <c r="D21" s="154" t="s">
        <v>219</v>
      </c>
      <c r="E21" s="154" t="s">
        <v>223</v>
      </c>
      <c r="F21" s="154" t="s">
        <v>128</v>
      </c>
      <c r="G21" s="154" t="s">
        <v>220</v>
      </c>
      <c r="H21" s="154" t="s">
        <v>221</v>
      </c>
      <c r="I21" s="158">
        <v>1146000</v>
      </c>
      <c r="J21" s="158">
        <v>1146000</v>
      </c>
      <c r="K21" s="59"/>
      <c r="L21" s="59"/>
      <c r="M21" s="158">
        <v>1146000</v>
      </c>
      <c r="N21" s="59"/>
      <c r="O21" s="59"/>
      <c r="P21" s="59"/>
      <c r="Q21" s="59"/>
      <c r="R21" s="59"/>
      <c r="S21" s="59"/>
      <c r="T21" s="59"/>
      <c r="U21" s="59"/>
      <c r="V21" s="59"/>
      <c r="W21" s="59"/>
      <c r="X21" s="59"/>
    </row>
    <row r="22" s="1" customFormat="1" customHeight="1" spans="1:24">
      <c r="A22" s="59" t="s">
        <v>70</v>
      </c>
      <c r="B22" s="59" t="s">
        <v>70</v>
      </c>
      <c r="C22" s="143" t="s">
        <v>224</v>
      </c>
      <c r="D22" s="154" t="s">
        <v>225</v>
      </c>
      <c r="E22" s="154" t="s">
        <v>209</v>
      </c>
      <c r="F22" s="154" t="s">
        <v>107</v>
      </c>
      <c r="G22" s="154" t="s">
        <v>210</v>
      </c>
      <c r="H22" s="154" t="s">
        <v>211</v>
      </c>
      <c r="I22" s="158">
        <v>3349959.48</v>
      </c>
      <c r="J22" s="158">
        <v>3349959.48</v>
      </c>
      <c r="K22" s="59"/>
      <c r="L22" s="59"/>
      <c r="M22" s="158">
        <v>3349959.48</v>
      </c>
      <c r="N22" s="59"/>
      <c r="O22" s="59"/>
      <c r="P22" s="59"/>
      <c r="Q22" s="59"/>
      <c r="R22" s="59"/>
      <c r="S22" s="59"/>
      <c r="T22" s="59"/>
      <c r="U22" s="59"/>
      <c r="V22" s="59"/>
      <c r="W22" s="59"/>
      <c r="X22" s="59"/>
    </row>
    <row r="23" s="1" customFormat="1" customHeight="1" spans="1:24">
      <c r="A23" s="59" t="s">
        <v>70</v>
      </c>
      <c r="B23" s="59" t="s">
        <v>70</v>
      </c>
      <c r="C23" s="143" t="s">
        <v>224</v>
      </c>
      <c r="D23" s="154" t="s">
        <v>225</v>
      </c>
      <c r="E23" s="154" t="s">
        <v>209</v>
      </c>
      <c r="F23" s="154" t="s">
        <v>107</v>
      </c>
      <c r="G23" s="154" t="s">
        <v>210</v>
      </c>
      <c r="H23" s="154" t="s">
        <v>211</v>
      </c>
      <c r="I23" s="158">
        <v>4880454.96</v>
      </c>
      <c r="J23" s="158">
        <v>4880454.96</v>
      </c>
      <c r="K23" s="59"/>
      <c r="L23" s="59"/>
      <c r="M23" s="158">
        <v>4880454.96</v>
      </c>
      <c r="N23" s="59"/>
      <c r="O23" s="59"/>
      <c r="P23" s="59"/>
      <c r="Q23" s="59"/>
      <c r="R23" s="59"/>
      <c r="S23" s="59"/>
      <c r="T23" s="59"/>
      <c r="U23" s="59"/>
      <c r="V23" s="59"/>
      <c r="W23" s="59"/>
      <c r="X23" s="59"/>
    </row>
    <row r="24" s="1" customFormat="1" customHeight="1" spans="1:24">
      <c r="A24" s="59" t="s">
        <v>70</v>
      </c>
      <c r="B24" s="59" t="s">
        <v>70</v>
      </c>
      <c r="C24" s="143" t="s">
        <v>224</v>
      </c>
      <c r="D24" s="154" t="s">
        <v>225</v>
      </c>
      <c r="E24" s="154" t="s">
        <v>209</v>
      </c>
      <c r="F24" s="154" t="s">
        <v>107</v>
      </c>
      <c r="G24" s="154" t="s">
        <v>210</v>
      </c>
      <c r="H24" s="154" t="s">
        <v>211</v>
      </c>
      <c r="I24" s="158">
        <v>880656.12</v>
      </c>
      <c r="J24" s="158">
        <v>880656.12</v>
      </c>
      <c r="K24" s="59"/>
      <c r="L24" s="59"/>
      <c r="M24" s="158">
        <v>880656.12</v>
      </c>
      <c r="N24" s="59"/>
      <c r="O24" s="59"/>
      <c r="P24" s="59"/>
      <c r="Q24" s="59"/>
      <c r="R24" s="59"/>
      <c r="S24" s="59"/>
      <c r="T24" s="59"/>
      <c r="U24" s="59"/>
      <c r="V24" s="59"/>
      <c r="W24" s="59"/>
      <c r="X24" s="59"/>
    </row>
    <row r="25" s="1" customFormat="1" customHeight="1" spans="1:24">
      <c r="A25" s="59" t="s">
        <v>70</v>
      </c>
      <c r="B25" s="59" t="s">
        <v>70</v>
      </c>
      <c r="C25" s="143" t="s">
        <v>226</v>
      </c>
      <c r="D25" s="154" t="s">
        <v>227</v>
      </c>
      <c r="E25" s="154" t="s">
        <v>228</v>
      </c>
      <c r="F25" s="154" t="s">
        <v>99</v>
      </c>
      <c r="G25" s="154" t="s">
        <v>229</v>
      </c>
      <c r="H25" s="154" t="s">
        <v>230</v>
      </c>
      <c r="I25" s="158">
        <v>50000</v>
      </c>
      <c r="J25" s="158">
        <v>50000</v>
      </c>
      <c r="K25" s="59"/>
      <c r="L25" s="59"/>
      <c r="M25" s="158">
        <v>50000</v>
      </c>
      <c r="N25" s="59"/>
      <c r="O25" s="59"/>
      <c r="P25" s="59"/>
      <c r="Q25" s="59"/>
      <c r="R25" s="59"/>
      <c r="S25" s="59"/>
      <c r="T25" s="59"/>
      <c r="U25" s="59"/>
      <c r="V25" s="59"/>
      <c r="W25" s="59"/>
      <c r="X25" s="59"/>
    </row>
    <row r="26" s="1" customFormat="1" customHeight="1" spans="1:24">
      <c r="A26" s="59" t="s">
        <v>70</v>
      </c>
      <c r="B26" s="59" t="s">
        <v>70</v>
      </c>
      <c r="C26" s="143" t="s">
        <v>231</v>
      </c>
      <c r="D26" s="154" t="s">
        <v>232</v>
      </c>
      <c r="E26" s="154" t="s">
        <v>209</v>
      </c>
      <c r="F26" s="154" t="s">
        <v>107</v>
      </c>
      <c r="G26" s="154" t="s">
        <v>229</v>
      </c>
      <c r="H26" s="154" t="s">
        <v>230</v>
      </c>
      <c r="I26" s="158">
        <v>880000</v>
      </c>
      <c r="J26" s="158">
        <v>880000</v>
      </c>
      <c r="K26" s="59"/>
      <c r="L26" s="59"/>
      <c r="M26" s="158">
        <v>880000</v>
      </c>
      <c r="N26" s="59"/>
      <c r="O26" s="59"/>
      <c r="P26" s="59"/>
      <c r="Q26" s="59"/>
      <c r="R26" s="59"/>
      <c r="S26" s="59"/>
      <c r="T26" s="59"/>
      <c r="U26" s="59"/>
      <c r="V26" s="59"/>
      <c r="W26" s="59"/>
      <c r="X26" s="59"/>
    </row>
    <row r="27" s="1" customFormat="1" customHeight="1" spans="1:24">
      <c r="A27" s="59" t="s">
        <v>70</v>
      </c>
      <c r="B27" s="59" t="s">
        <v>70</v>
      </c>
      <c r="C27" s="143" t="s">
        <v>231</v>
      </c>
      <c r="D27" s="154" t="s">
        <v>232</v>
      </c>
      <c r="E27" s="154" t="s">
        <v>209</v>
      </c>
      <c r="F27" s="154" t="s">
        <v>107</v>
      </c>
      <c r="G27" s="154" t="s">
        <v>229</v>
      </c>
      <c r="H27" s="154" t="s">
        <v>230</v>
      </c>
      <c r="I27" s="158">
        <v>550000</v>
      </c>
      <c r="J27" s="158">
        <v>550000</v>
      </c>
      <c r="K27" s="59"/>
      <c r="L27" s="59"/>
      <c r="M27" s="158">
        <v>550000</v>
      </c>
      <c r="N27" s="59"/>
      <c r="O27" s="59"/>
      <c r="P27" s="59"/>
      <c r="Q27" s="59"/>
      <c r="R27" s="59"/>
      <c r="S27" s="59"/>
      <c r="T27" s="59"/>
      <c r="U27" s="59"/>
      <c r="V27" s="59"/>
      <c r="W27" s="59"/>
      <c r="X27" s="59"/>
    </row>
    <row r="28" s="1" customFormat="1" customHeight="1" spans="1:24">
      <c r="A28" s="59" t="s">
        <v>70</v>
      </c>
      <c r="B28" s="59" t="s">
        <v>70</v>
      </c>
      <c r="C28" s="143" t="s">
        <v>231</v>
      </c>
      <c r="D28" s="154" t="s">
        <v>232</v>
      </c>
      <c r="E28" s="154" t="s">
        <v>209</v>
      </c>
      <c r="F28" s="154" t="s">
        <v>107</v>
      </c>
      <c r="G28" s="154" t="s">
        <v>229</v>
      </c>
      <c r="H28" s="154" t="s">
        <v>230</v>
      </c>
      <c r="I28" s="158">
        <v>270000</v>
      </c>
      <c r="J28" s="158">
        <v>270000</v>
      </c>
      <c r="K28" s="59"/>
      <c r="L28" s="59"/>
      <c r="M28" s="158">
        <v>270000</v>
      </c>
      <c r="N28" s="59"/>
      <c r="O28" s="59"/>
      <c r="P28" s="59"/>
      <c r="Q28" s="59"/>
      <c r="R28" s="59"/>
      <c r="S28" s="59"/>
      <c r="T28" s="59"/>
      <c r="U28" s="59"/>
      <c r="V28" s="59"/>
      <c r="W28" s="59"/>
      <c r="X28" s="59"/>
    </row>
    <row r="29" s="1" customFormat="1" customHeight="1" spans="1:24">
      <c r="A29" s="59" t="s">
        <v>70</v>
      </c>
      <c r="B29" s="59" t="s">
        <v>70</v>
      </c>
      <c r="C29" s="143" t="s">
        <v>231</v>
      </c>
      <c r="D29" s="154" t="s">
        <v>232</v>
      </c>
      <c r="E29" s="154" t="s">
        <v>209</v>
      </c>
      <c r="F29" s="154" t="s">
        <v>107</v>
      </c>
      <c r="G29" s="154" t="s">
        <v>229</v>
      </c>
      <c r="H29" s="154" t="s">
        <v>230</v>
      </c>
      <c r="I29" s="158">
        <v>20000</v>
      </c>
      <c r="J29" s="158">
        <v>20000</v>
      </c>
      <c r="K29" s="59"/>
      <c r="L29" s="59"/>
      <c r="M29" s="158">
        <v>20000</v>
      </c>
      <c r="N29" s="59"/>
      <c r="O29" s="59"/>
      <c r="P29" s="59"/>
      <c r="Q29" s="59"/>
      <c r="R29" s="59"/>
      <c r="S29" s="59"/>
      <c r="T29" s="59"/>
      <c r="U29" s="59"/>
      <c r="V29" s="59"/>
      <c r="W29" s="59"/>
      <c r="X29" s="59"/>
    </row>
    <row r="30" s="1" customFormat="1" customHeight="1" spans="1:24">
      <c r="A30" s="59" t="s">
        <v>70</v>
      </c>
      <c r="B30" s="59" t="s">
        <v>70</v>
      </c>
      <c r="C30" s="143" t="s">
        <v>231</v>
      </c>
      <c r="D30" s="154" t="s">
        <v>232</v>
      </c>
      <c r="E30" s="154" t="s">
        <v>209</v>
      </c>
      <c r="F30" s="154" t="s">
        <v>107</v>
      </c>
      <c r="G30" s="154" t="s">
        <v>229</v>
      </c>
      <c r="H30" s="154" t="s">
        <v>230</v>
      </c>
      <c r="I30" s="158">
        <v>450000</v>
      </c>
      <c r="J30" s="158">
        <v>450000</v>
      </c>
      <c r="K30" s="59"/>
      <c r="L30" s="59"/>
      <c r="M30" s="158">
        <v>450000</v>
      </c>
      <c r="N30" s="59"/>
      <c r="O30" s="59"/>
      <c r="P30" s="59"/>
      <c r="Q30" s="59"/>
      <c r="R30" s="59"/>
      <c r="S30" s="59"/>
      <c r="T30" s="59"/>
      <c r="U30" s="59"/>
      <c r="V30" s="59"/>
      <c r="W30" s="59"/>
      <c r="X30" s="59"/>
    </row>
    <row r="31" s="1" customFormat="1" customHeight="1" spans="1:24">
      <c r="A31" s="59" t="s">
        <v>70</v>
      </c>
      <c r="B31" s="59" t="s">
        <v>70</v>
      </c>
      <c r="C31" s="143" t="s">
        <v>231</v>
      </c>
      <c r="D31" s="154" t="s">
        <v>232</v>
      </c>
      <c r="E31" s="154" t="s">
        <v>233</v>
      </c>
      <c r="F31" s="154" t="s">
        <v>105</v>
      </c>
      <c r="G31" s="154" t="s">
        <v>234</v>
      </c>
      <c r="H31" s="154" t="s">
        <v>235</v>
      </c>
      <c r="I31" s="158">
        <v>13750</v>
      </c>
      <c r="J31" s="158">
        <v>13750</v>
      </c>
      <c r="K31" s="59"/>
      <c r="L31" s="59"/>
      <c r="M31" s="158">
        <v>13750</v>
      </c>
      <c r="N31" s="59"/>
      <c r="O31" s="59"/>
      <c r="P31" s="59"/>
      <c r="Q31" s="59"/>
      <c r="R31" s="59"/>
      <c r="S31" s="59"/>
      <c r="T31" s="59"/>
      <c r="U31" s="59"/>
      <c r="V31" s="59"/>
      <c r="W31" s="59"/>
      <c r="X31" s="59"/>
    </row>
    <row r="32" s="1" customFormat="1" customHeight="1" spans="1:24">
      <c r="A32" s="59" t="s">
        <v>70</v>
      </c>
      <c r="B32" s="59" t="s">
        <v>70</v>
      </c>
      <c r="C32" s="143" t="s">
        <v>231</v>
      </c>
      <c r="D32" s="154" t="s">
        <v>232</v>
      </c>
      <c r="E32" s="154" t="s">
        <v>209</v>
      </c>
      <c r="F32" s="154" t="s">
        <v>107</v>
      </c>
      <c r="G32" s="154" t="s">
        <v>234</v>
      </c>
      <c r="H32" s="154" t="s">
        <v>235</v>
      </c>
      <c r="I32" s="158">
        <v>16500</v>
      </c>
      <c r="J32" s="158">
        <v>16500</v>
      </c>
      <c r="K32" s="59"/>
      <c r="L32" s="59"/>
      <c r="M32" s="158">
        <v>16500</v>
      </c>
      <c r="N32" s="59"/>
      <c r="O32" s="59"/>
      <c r="P32" s="59"/>
      <c r="Q32" s="59"/>
      <c r="R32" s="59"/>
      <c r="S32" s="59"/>
      <c r="T32" s="59"/>
      <c r="U32" s="59"/>
      <c r="V32" s="59"/>
      <c r="W32" s="59"/>
      <c r="X32" s="59"/>
    </row>
    <row r="33" s="1" customFormat="1" customHeight="1" spans="1:24">
      <c r="A33" s="59" t="s">
        <v>70</v>
      </c>
      <c r="B33" s="59" t="s">
        <v>70</v>
      </c>
      <c r="C33" s="143" t="s">
        <v>231</v>
      </c>
      <c r="D33" s="154" t="s">
        <v>232</v>
      </c>
      <c r="E33" s="154" t="s">
        <v>209</v>
      </c>
      <c r="F33" s="154" t="s">
        <v>107</v>
      </c>
      <c r="G33" s="154" t="s">
        <v>236</v>
      </c>
      <c r="H33" s="154" t="s">
        <v>237</v>
      </c>
      <c r="I33" s="158">
        <v>18000</v>
      </c>
      <c r="J33" s="158">
        <v>18000</v>
      </c>
      <c r="K33" s="59"/>
      <c r="L33" s="59"/>
      <c r="M33" s="158">
        <v>18000</v>
      </c>
      <c r="N33" s="59"/>
      <c r="O33" s="59"/>
      <c r="P33" s="59"/>
      <c r="Q33" s="59"/>
      <c r="R33" s="59"/>
      <c r="S33" s="59"/>
      <c r="T33" s="59"/>
      <c r="U33" s="59"/>
      <c r="V33" s="59"/>
      <c r="W33" s="59"/>
      <c r="X33" s="59"/>
    </row>
    <row r="34" s="1" customFormat="1" customHeight="1" spans="1:24">
      <c r="A34" s="59" t="s">
        <v>70</v>
      </c>
      <c r="B34" s="59" t="s">
        <v>70</v>
      </c>
      <c r="C34" s="143" t="s">
        <v>231</v>
      </c>
      <c r="D34" s="154" t="s">
        <v>232</v>
      </c>
      <c r="E34" s="154" t="s">
        <v>209</v>
      </c>
      <c r="F34" s="154" t="s">
        <v>107</v>
      </c>
      <c r="G34" s="154" t="s">
        <v>236</v>
      </c>
      <c r="H34" s="154" t="s">
        <v>237</v>
      </c>
      <c r="I34" s="158">
        <v>172800</v>
      </c>
      <c r="J34" s="158">
        <v>172800</v>
      </c>
      <c r="K34" s="59"/>
      <c r="L34" s="59"/>
      <c r="M34" s="158">
        <v>172800</v>
      </c>
      <c r="N34" s="59"/>
      <c r="O34" s="59"/>
      <c r="P34" s="59"/>
      <c r="Q34" s="59"/>
      <c r="R34" s="59"/>
      <c r="S34" s="59"/>
      <c r="T34" s="59"/>
      <c r="U34" s="59"/>
      <c r="V34" s="59"/>
      <c r="W34" s="59"/>
      <c r="X34" s="59"/>
    </row>
    <row r="35" s="1" customFormat="1" customHeight="1" spans="1:24">
      <c r="A35" s="59" t="s">
        <v>70</v>
      </c>
      <c r="B35" s="59" t="s">
        <v>70</v>
      </c>
      <c r="C35" s="143" t="s">
        <v>238</v>
      </c>
      <c r="D35" s="154" t="s">
        <v>134</v>
      </c>
      <c r="E35" s="154" t="s">
        <v>239</v>
      </c>
      <c r="F35" s="154" t="s">
        <v>134</v>
      </c>
      <c r="G35" s="154" t="s">
        <v>240</v>
      </c>
      <c r="H35" s="154" t="s">
        <v>134</v>
      </c>
      <c r="I35" s="158">
        <v>1218179.93</v>
      </c>
      <c r="J35" s="158">
        <v>1218179.93</v>
      </c>
      <c r="K35" s="59"/>
      <c r="L35" s="59"/>
      <c r="M35" s="158">
        <v>1218179.93</v>
      </c>
      <c r="N35" s="59"/>
      <c r="O35" s="59"/>
      <c r="P35" s="59"/>
      <c r="Q35" s="59"/>
      <c r="R35" s="59"/>
      <c r="S35" s="59"/>
      <c r="T35" s="59"/>
      <c r="U35" s="59"/>
      <c r="V35" s="59"/>
      <c r="W35" s="59"/>
      <c r="X35" s="59"/>
    </row>
    <row r="36" s="1" customFormat="1" customHeight="1" spans="1:24">
      <c r="A36" s="59" t="s">
        <v>70</v>
      </c>
      <c r="B36" s="59" t="s">
        <v>70</v>
      </c>
      <c r="C36" s="143" t="s">
        <v>241</v>
      </c>
      <c r="D36" s="154" t="s">
        <v>242</v>
      </c>
      <c r="E36" s="154" t="s">
        <v>243</v>
      </c>
      <c r="F36" s="154" t="s">
        <v>114</v>
      </c>
      <c r="G36" s="154" t="s">
        <v>244</v>
      </c>
      <c r="H36" s="154" t="s">
        <v>245</v>
      </c>
      <c r="I36" s="158">
        <v>1133264.8</v>
      </c>
      <c r="J36" s="158">
        <v>1133264.8</v>
      </c>
      <c r="K36" s="59"/>
      <c r="L36" s="59"/>
      <c r="M36" s="158">
        <v>1133264.8</v>
      </c>
      <c r="N36" s="59"/>
      <c r="O36" s="59"/>
      <c r="P36" s="59"/>
      <c r="Q36" s="59"/>
      <c r="R36" s="59"/>
      <c r="S36" s="59"/>
      <c r="T36" s="59"/>
      <c r="U36" s="59"/>
      <c r="V36" s="59"/>
      <c r="W36" s="59"/>
      <c r="X36" s="59"/>
    </row>
    <row r="37" s="1" customFormat="1" customHeight="1" spans="1:24">
      <c r="A37" s="59" t="s">
        <v>70</v>
      </c>
      <c r="B37" s="59" t="s">
        <v>70</v>
      </c>
      <c r="C37" s="143" t="s">
        <v>241</v>
      </c>
      <c r="D37" s="154" t="s">
        <v>242</v>
      </c>
      <c r="E37" s="154" t="s">
        <v>246</v>
      </c>
      <c r="F37" s="154" t="s">
        <v>115</v>
      </c>
      <c r="G37" s="154" t="s">
        <v>247</v>
      </c>
      <c r="H37" s="154" t="s">
        <v>248</v>
      </c>
      <c r="I37" s="158">
        <v>400000</v>
      </c>
      <c r="J37" s="158">
        <v>400000</v>
      </c>
      <c r="K37" s="59"/>
      <c r="L37" s="59"/>
      <c r="M37" s="158">
        <v>400000</v>
      </c>
      <c r="N37" s="59"/>
      <c r="O37" s="59"/>
      <c r="P37" s="59"/>
      <c r="Q37" s="59"/>
      <c r="R37" s="59"/>
      <c r="S37" s="59"/>
      <c r="T37" s="59"/>
      <c r="U37" s="59"/>
      <c r="V37" s="59"/>
      <c r="W37" s="59"/>
      <c r="X37" s="59"/>
    </row>
    <row r="38" s="1" customFormat="1" customHeight="1" spans="1:24">
      <c r="A38" s="59" t="s">
        <v>70</v>
      </c>
      <c r="B38" s="59" t="s">
        <v>70</v>
      </c>
      <c r="C38" s="143" t="s">
        <v>241</v>
      </c>
      <c r="D38" s="154" t="s">
        <v>242</v>
      </c>
      <c r="E38" s="154" t="s">
        <v>249</v>
      </c>
      <c r="F38" s="154" t="s">
        <v>120</v>
      </c>
      <c r="G38" s="154" t="s">
        <v>250</v>
      </c>
      <c r="H38" s="154" t="s">
        <v>251</v>
      </c>
      <c r="I38" s="158">
        <v>573612.46</v>
      </c>
      <c r="J38" s="158">
        <v>573612.46</v>
      </c>
      <c r="K38" s="59"/>
      <c r="L38" s="59"/>
      <c r="M38" s="158">
        <v>573612.46</v>
      </c>
      <c r="N38" s="59"/>
      <c r="O38" s="59"/>
      <c r="P38" s="59"/>
      <c r="Q38" s="59"/>
      <c r="R38" s="59"/>
      <c r="S38" s="59"/>
      <c r="T38" s="59"/>
      <c r="U38" s="59"/>
      <c r="V38" s="59"/>
      <c r="W38" s="59"/>
      <c r="X38" s="59"/>
    </row>
    <row r="39" s="1" customFormat="1" customHeight="1" spans="1:24">
      <c r="A39" s="59" t="s">
        <v>70</v>
      </c>
      <c r="B39" s="59" t="s">
        <v>70</v>
      </c>
      <c r="C39" s="143" t="s">
        <v>241</v>
      </c>
      <c r="D39" s="154" t="s">
        <v>242</v>
      </c>
      <c r="E39" s="154" t="s">
        <v>252</v>
      </c>
      <c r="F39" s="154" t="s">
        <v>121</v>
      </c>
      <c r="G39" s="154" t="s">
        <v>253</v>
      </c>
      <c r="H39" s="154" t="s">
        <v>254</v>
      </c>
      <c r="I39" s="158">
        <v>534325.67</v>
      </c>
      <c r="J39" s="158">
        <v>534325.67</v>
      </c>
      <c r="K39" s="59"/>
      <c r="L39" s="59"/>
      <c r="M39" s="158">
        <v>534325.67</v>
      </c>
      <c r="N39" s="59"/>
      <c r="O39" s="59"/>
      <c r="P39" s="59"/>
      <c r="Q39" s="59"/>
      <c r="R39" s="59"/>
      <c r="S39" s="59"/>
      <c r="T39" s="59"/>
      <c r="U39" s="59"/>
      <c r="V39" s="59"/>
      <c r="W39" s="59"/>
      <c r="X39" s="59"/>
    </row>
    <row r="40" s="1" customFormat="1" customHeight="1" spans="1:24">
      <c r="A40" s="59" t="s">
        <v>70</v>
      </c>
      <c r="B40" s="59" t="s">
        <v>70</v>
      </c>
      <c r="C40" s="143" t="s">
        <v>241</v>
      </c>
      <c r="D40" s="154" t="s">
        <v>242</v>
      </c>
      <c r="E40" s="154" t="s">
        <v>255</v>
      </c>
      <c r="F40" s="154" t="s">
        <v>122</v>
      </c>
      <c r="G40" s="154" t="s">
        <v>256</v>
      </c>
      <c r="H40" s="154" t="s">
        <v>257</v>
      </c>
      <c r="I40" s="158">
        <v>51671.74</v>
      </c>
      <c r="J40" s="158">
        <v>51671.74</v>
      </c>
      <c r="K40" s="59"/>
      <c r="L40" s="59"/>
      <c r="M40" s="158">
        <v>51671.74</v>
      </c>
      <c r="N40" s="59"/>
      <c r="O40" s="59"/>
      <c r="P40" s="59"/>
      <c r="Q40" s="59"/>
      <c r="R40" s="59"/>
      <c r="S40" s="59"/>
      <c r="T40" s="59"/>
      <c r="U40" s="59"/>
      <c r="V40" s="59"/>
      <c r="W40" s="59"/>
      <c r="X40" s="59"/>
    </row>
    <row r="41" s="1" customFormat="1" customHeight="1" spans="1:24">
      <c r="A41" s="59" t="s">
        <v>70</v>
      </c>
      <c r="B41" s="59" t="s">
        <v>70</v>
      </c>
      <c r="C41" s="143" t="s">
        <v>241</v>
      </c>
      <c r="D41" s="154" t="s">
        <v>242</v>
      </c>
      <c r="E41" s="154" t="s">
        <v>255</v>
      </c>
      <c r="F41" s="154" t="s">
        <v>122</v>
      </c>
      <c r="G41" s="154" t="s">
        <v>256</v>
      </c>
      <c r="H41" s="154" t="s">
        <v>257</v>
      </c>
      <c r="I41" s="158">
        <v>14131.64</v>
      </c>
      <c r="J41" s="158">
        <v>14131.64</v>
      </c>
      <c r="K41" s="59"/>
      <c r="L41" s="59"/>
      <c r="M41" s="158">
        <v>14131.64</v>
      </c>
      <c r="N41" s="59"/>
      <c r="O41" s="59"/>
      <c r="P41" s="59"/>
      <c r="Q41" s="59"/>
      <c r="R41" s="59"/>
      <c r="S41" s="59"/>
      <c r="T41" s="59"/>
      <c r="U41" s="59"/>
      <c r="V41" s="59"/>
      <c r="W41" s="59"/>
      <c r="X41" s="59"/>
    </row>
    <row r="42" s="1" customFormat="1" customHeight="1" spans="1:24">
      <c r="A42" s="59" t="s">
        <v>70</v>
      </c>
      <c r="B42" s="59" t="s">
        <v>70</v>
      </c>
      <c r="C42" s="143" t="s">
        <v>241</v>
      </c>
      <c r="D42" s="154" t="s">
        <v>242</v>
      </c>
      <c r="E42" s="154" t="s">
        <v>202</v>
      </c>
      <c r="F42" s="154" t="s">
        <v>101</v>
      </c>
      <c r="G42" s="154" t="s">
        <v>256</v>
      </c>
      <c r="H42" s="154" t="s">
        <v>257</v>
      </c>
      <c r="I42" s="158">
        <v>20410.65</v>
      </c>
      <c r="J42" s="158">
        <v>20410.65</v>
      </c>
      <c r="K42" s="59"/>
      <c r="L42" s="59"/>
      <c r="M42" s="158">
        <v>20410.65</v>
      </c>
      <c r="N42" s="59"/>
      <c r="O42" s="59"/>
      <c r="P42" s="59"/>
      <c r="Q42" s="59"/>
      <c r="R42" s="59"/>
      <c r="S42" s="59"/>
      <c r="T42" s="59"/>
      <c r="U42" s="59"/>
      <c r="V42" s="59"/>
      <c r="W42" s="59"/>
      <c r="X42" s="59"/>
    </row>
    <row r="43" s="1" customFormat="1" customHeight="1" spans="1:24">
      <c r="A43" s="59" t="s">
        <v>70</v>
      </c>
      <c r="B43" s="59" t="s">
        <v>70</v>
      </c>
      <c r="C43" s="143" t="s">
        <v>258</v>
      </c>
      <c r="D43" s="154" t="s">
        <v>259</v>
      </c>
      <c r="E43" s="154" t="s">
        <v>260</v>
      </c>
      <c r="F43" s="154" t="s">
        <v>112</v>
      </c>
      <c r="G43" s="154" t="s">
        <v>261</v>
      </c>
      <c r="H43" s="154" t="s">
        <v>262</v>
      </c>
      <c r="I43" s="158">
        <v>102000</v>
      </c>
      <c r="J43" s="158">
        <v>102000</v>
      </c>
      <c r="K43" s="59"/>
      <c r="L43" s="59"/>
      <c r="M43" s="158">
        <v>102000</v>
      </c>
      <c r="N43" s="59"/>
      <c r="O43" s="59"/>
      <c r="P43" s="59"/>
      <c r="Q43" s="59"/>
      <c r="R43" s="59"/>
      <c r="S43" s="59"/>
      <c r="T43" s="59"/>
      <c r="U43" s="59"/>
      <c r="V43" s="59"/>
      <c r="W43" s="59"/>
      <c r="X43" s="59"/>
    </row>
    <row r="44" s="1" customFormat="1" customHeight="1" spans="1:24">
      <c r="A44" s="59" t="s">
        <v>70</v>
      </c>
      <c r="B44" s="59" t="s">
        <v>70</v>
      </c>
      <c r="C44" s="143" t="s">
        <v>258</v>
      </c>
      <c r="D44" s="154" t="s">
        <v>259</v>
      </c>
      <c r="E44" s="154" t="s">
        <v>263</v>
      </c>
      <c r="F44" s="154" t="s">
        <v>113</v>
      </c>
      <c r="G44" s="154" t="s">
        <v>261</v>
      </c>
      <c r="H44" s="154" t="s">
        <v>262</v>
      </c>
      <c r="I44" s="158">
        <v>6000</v>
      </c>
      <c r="J44" s="158">
        <v>6000</v>
      </c>
      <c r="K44" s="59"/>
      <c r="L44" s="59"/>
      <c r="M44" s="158">
        <v>6000</v>
      </c>
      <c r="N44" s="59"/>
      <c r="O44" s="59"/>
      <c r="P44" s="59"/>
      <c r="Q44" s="59"/>
      <c r="R44" s="59"/>
      <c r="S44" s="59"/>
      <c r="T44" s="59"/>
      <c r="U44" s="59"/>
      <c r="V44" s="59"/>
      <c r="W44" s="59"/>
      <c r="X44" s="59"/>
    </row>
    <row r="45" s="1" customFormat="1" customHeight="1" spans="1:24">
      <c r="A45" s="59" t="s">
        <v>70</v>
      </c>
      <c r="B45" s="59" t="s">
        <v>70</v>
      </c>
      <c r="C45" s="143" t="s">
        <v>264</v>
      </c>
      <c r="D45" s="154" t="s">
        <v>265</v>
      </c>
      <c r="E45" s="154" t="s">
        <v>202</v>
      </c>
      <c r="F45" s="154" t="s">
        <v>101</v>
      </c>
      <c r="G45" s="154" t="s">
        <v>203</v>
      </c>
      <c r="H45" s="154" t="s">
        <v>204</v>
      </c>
      <c r="I45" s="158">
        <v>812520</v>
      </c>
      <c r="J45" s="158">
        <v>812520</v>
      </c>
      <c r="K45" s="59"/>
      <c r="L45" s="59"/>
      <c r="M45" s="158">
        <v>812520</v>
      </c>
      <c r="N45" s="59"/>
      <c r="O45" s="59"/>
      <c r="P45" s="59"/>
      <c r="Q45" s="59"/>
      <c r="R45" s="59"/>
      <c r="S45" s="59"/>
      <c r="T45" s="59"/>
      <c r="U45" s="59"/>
      <c r="V45" s="59"/>
      <c r="W45" s="59"/>
      <c r="X45" s="59"/>
    </row>
    <row r="46" s="1" customFormat="1" customHeight="1" spans="1:24">
      <c r="A46" s="59" t="s">
        <v>70</v>
      </c>
      <c r="B46" s="59" t="s">
        <v>70</v>
      </c>
      <c r="C46" s="143" t="s">
        <v>264</v>
      </c>
      <c r="D46" s="154" t="s">
        <v>265</v>
      </c>
      <c r="E46" s="154" t="s">
        <v>202</v>
      </c>
      <c r="F46" s="154" t="s">
        <v>101</v>
      </c>
      <c r="G46" s="154" t="s">
        <v>203</v>
      </c>
      <c r="H46" s="154" t="s">
        <v>204</v>
      </c>
      <c r="I46" s="158">
        <v>600000</v>
      </c>
      <c r="J46" s="158">
        <v>600000</v>
      </c>
      <c r="K46" s="59"/>
      <c r="L46" s="59"/>
      <c r="M46" s="158">
        <v>600000</v>
      </c>
      <c r="N46" s="59"/>
      <c r="O46" s="59"/>
      <c r="P46" s="59"/>
      <c r="Q46" s="59"/>
      <c r="R46" s="59"/>
      <c r="S46" s="59"/>
      <c r="T46" s="59"/>
      <c r="U46" s="59"/>
      <c r="V46" s="59"/>
      <c r="W46" s="59"/>
      <c r="X46" s="59"/>
    </row>
    <row r="47" s="1" customFormat="1" customHeight="1" spans="1:24">
      <c r="A47" s="59" t="s">
        <v>70</v>
      </c>
      <c r="B47" s="59" t="s">
        <v>70</v>
      </c>
      <c r="C47" s="143" t="s">
        <v>266</v>
      </c>
      <c r="D47" s="154" t="s">
        <v>267</v>
      </c>
      <c r="E47" s="154" t="s">
        <v>202</v>
      </c>
      <c r="F47" s="154" t="s">
        <v>101</v>
      </c>
      <c r="G47" s="154" t="s">
        <v>268</v>
      </c>
      <c r="H47" s="154" t="s">
        <v>269</v>
      </c>
      <c r="I47" s="158">
        <v>1308096</v>
      </c>
      <c r="J47" s="158">
        <v>1308096</v>
      </c>
      <c r="K47" s="59"/>
      <c r="L47" s="59"/>
      <c r="M47" s="158">
        <v>1308096</v>
      </c>
      <c r="N47" s="59"/>
      <c r="O47" s="59"/>
      <c r="P47" s="59"/>
      <c r="Q47" s="59"/>
      <c r="R47" s="59"/>
      <c r="S47" s="59"/>
      <c r="T47" s="59"/>
      <c r="U47" s="59"/>
      <c r="V47" s="59"/>
      <c r="W47" s="59"/>
      <c r="X47" s="59"/>
    </row>
    <row r="48" s="1" customFormat="1" customHeight="1" spans="1:24">
      <c r="A48" s="59" t="s">
        <v>70</v>
      </c>
      <c r="B48" s="59" t="s">
        <v>70</v>
      </c>
      <c r="C48" s="143" t="s">
        <v>266</v>
      </c>
      <c r="D48" s="154" t="s">
        <v>267</v>
      </c>
      <c r="E48" s="154" t="s">
        <v>202</v>
      </c>
      <c r="F48" s="154" t="s">
        <v>101</v>
      </c>
      <c r="G48" s="154" t="s">
        <v>270</v>
      </c>
      <c r="H48" s="154" t="s">
        <v>271</v>
      </c>
      <c r="I48" s="158">
        <v>725784</v>
      </c>
      <c r="J48" s="158">
        <v>725784</v>
      </c>
      <c r="K48" s="59"/>
      <c r="L48" s="59"/>
      <c r="M48" s="158">
        <v>725784</v>
      </c>
      <c r="N48" s="59"/>
      <c r="O48" s="59"/>
      <c r="P48" s="59"/>
      <c r="Q48" s="59"/>
      <c r="R48" s="59"/>
      <c r="S48" s="59"/>
      <c r="T48" s="59"/>
      <c r="U48" s="59"/>
      <c r="V48" s="59"/>
      <c r="W48" s="59"/>
      <c r="X48" s="59"/>
    </row>
    <row r="49" s="1" customFormat="1" customHeight="1" spans="1:24">
      <c r="A49" s="59" t="s">
        <v>70</v>
      </c>
      <c r="B49" s="59" t="s">
        <v>70</v>
      </c>
      <c r="C49" s="143" t="s">
        <v>266</v>
      </c>
      <c r="D49" s="154" t="s">
        <v>267</v>
      </c>
      <c r="E49" s="154" t="s">
        <v>202</v>
      </c>
      <c r="F49" s="154" t="s">
        <v>101</v>
      </c>
      <c r="G49" s="154" t="s">
        <v>270</v>
      </c>
      <c r="H49" s="154" t="s">
        <v>271</v>
      </c>
      <c r="I49" s="158">
        <v>222000</v>
      </c>
      <c r="J49" s="158">
        <v>222000</v>
      </c>
      <c r="K49" s="59"/>
      <c r="L49" s="59"/>
      <c r="M49" s="158">
        <v>222000</v>
      </c>
      <c r="N49" s="59"/>
      <c r="O49" s="59"/>
      <c r="P49" s="59"/>
      <c r="Q49" s="59"/>
      <c r="R49" s="59"/>
      <c r="S49" s="59"/>
      <c r="T49" s="59"/>
      <c r="U49" s="59"/>
      <c r="V49" s="59"/>
      <c r="W49" s="59"/>
      <c r="X49" s="59"/>
    </row>
    <row r="50" s="1" customFormat="1" customHeight="1" spans="1:24">
      <c r="A50" s="59" t="s">
        <v>70</v>
      </c>
      <c r="B50" s="59" t="s">
        <v>70</v>
      </c>
      <c r="C50" s="143" t="s">
        <v>266</v>
      </c>
      <c r="D50" s="154" t="s">
        <v>267</v>
      </c>
      <c r="E50" s="154" t="s">
        <v>202</v>
      </c>
      <c r="F50" s="154" t="s">
        <v>101</v>
      </c>
      <c r="G50" s="154" t="s">
        <v>203</v>
      </c>
      <c r="H50" s="154" t="s">
        <v>204</v>
      </c>
      <c r="I50" s="158">
        <v>109008</v>
      </c>
      <c r="J50" s="158">
        <v>109008</v>
      </c>
      <c r="K50" s="59"/>
      <c r="L50" s="59"/>
      <c r="M50" s="158">
        <v>109008</v>
      </c>
      <c r="N50" s="59"/>
      <c r="O50" s="59"/>
      <c r="P50" s="59"/>
      <c r="Q50" s="59"/>
      <c r="R50" s="59"/>
      <c r="S50" s="59"/>
      <c r="T50" s="59"/>
      <c r="U50" s="59"/>
      <c r="V50" s="59"/>
      <c r="W50" s="59"/>
      <c r="X50" s="59"/>
    </row>
    <row r="51" s="1" customFormat="1" customHeight="1" spans="1:24">
      <c r="A51" s="59" t="s">
        <v>70</v>
      </c>
      <c r="B51" s="59" t="s">
        <v>70</v>
      </c>
      <c r="C51" s="143" t="s">
        <v>266</v>
      </c>
      <c r="D51" s="154" t="s">
        <v>267</v>
      </c>
      <c r="E51" s="154" t="s">
        <v>202</v>
      </c>
      <c r="F51" s="154" t="s">
        <v>101</v>
      </c>
      <c r="G51" s="154" t="s">
        <v>205</v>
      </c>
      <c r="H51" s="154" t="s">
        <v>206</v>
      </c>
      <c r="I51" s="158">
        <v>653340</v>
      </c>
      <c r="J51" s="158">
        <v>653340</v>
      </c>
      <c r="K51" s="59"/>
      <c r="L51" s="59"/>
      <c r="M51" s="158">
        <v>653340</v>
      </c>
      <c r="N51" s="59"/>
      <c r="O51" s="59"/>
      <c r="P51" s="59"/>
      <c r="Q51" s="59"/>
      <c r="R51" s="59"/>
      <c r="S51" s="59"/>
      <c r="T51" s="59"/>
      <c r="U51" s="59"/>
      <c r="V51" s="59"/>
      <c r="W51" s="59"/>
      <c r="X51" s="59"/>
    </row>
    <row r="52" s="1" customFormat="1" customHeight="1" spans="1:24">
      <c r="A52" s="59" t="s">
        <v>70</v>
      </c>
      <c r="B52" s="59" t="s">
        <v>70</v>
      </c>
      <c r="C52" s="143" t="s">
        <v>266</v>
      </c>
      <c r="D52" s="154" t="s">
        <v>267</v>
      </c>
      <c r="E52" s="154" t="s">
        <v>202</v>
      </c>
      <c r="F52" s="154" t="s">
        <v>101</v>
      </c>
      <c r="G52" s="154" t="s">
        <v>205</v>
      </c>
      <c r="H52" s="154" t="s">
        <v>206</v>
      </c>
      <c r="I52" s="158">
        <v>344652</v>
      </c>
      <c r="J52" s="158">
        <v>344652</v>
      </c>
      <c r="K52" s="59"/>
      <c r="L52" s="59"/>
      <c r="M52" s="158">
        <v>344652</v>
      </c>
      <c r="N52" s="59"/>
      <c r="O52" s="59"/>
      <c r="P52" s="59"/>
      <c r="Q52" s="59"/>
      <c r="R52" s="59"/>
      <c r="S52" s="59"/>
      <c r="T52" s="59"/>
      <c r="U52" s="59"/>
      <c r="V52" s="59"/>
      <c r="W52" s="59"/>
      <c r="X52" s="59"/>
    </row>
    <row r="53" s="1" customFormat="1" customHeight="1" spans="1:24">
      <c r="A53" s="59" t="s">
        <v>70</v>
      </c>
      <c r="B53" s="59" t="s">
        <v>70</v>
      </c>
      <c r="C53" s="143" t="s">
        <v>272</v>
      </c>
      <c r="D53" s="154" t="s">
        <v>273</v>
      </c>
      <c r="E53" s="154" t="s">
        <v>202</v>
      </c>
      <c r="F53" s="154" t="s">
        <v>101</v>
      </c>
      <c r="G53" s="154" t="s">
        <v>229</v>
      </c>
      <c r="H53" s="154" t="s">
        <v>230</v>
      </c>
      <c r="I53" s="158">
        <v>43740</v>
      </c>
      <c r="J53" s="158">
        <v>43740</v>
      </c>
      <c r="K53" s="59"/>
      <c r="L53" s="59"/>
      <c r="M53" s="158">
        <v>43740</v>
      </c>
      <c r="N53" s="59"/>
      <c r="O53" s="59"/>
      <c r="P53" s="59"/>
      <c r="Q53" s="59"/>
      <c r="R53" s="59"/>
      <c r="S53" s="59"/>
      <c r="T53" s="59"/>
      <c r="U53" s="59"/>
      <c r="V53" s="59"/>
      <c r="W53" s="59"/>
      <c r="X53" s="59"/>
    </row>
    <row r="54" s="1" customFormat="1" customHeight="1" spans="1:24">
      <c r="A54" s="59" t="s">
        <v>70</v>
      </c>
      <c r="B54" s="59" t="s">
        <v>70</v>
      </c>
      <c r="C54" s="143" t="s">
        <v>272</v>
      </c>
      <c r="D54" s="154" t="s">
        <v>273</v>
      </c>
      <c r="E54" s="154" t="s">
        <v>274</v>
      </c>
      <c r="F54" s="154" t="s">
        <v>104</v>
      </c>
      <c r="G54" s="154" t="s">
        <v>229</v>
      </c>
      <c r="H54" s="154" t="s">
        <v>230</v>
      </c>
      <c r="I54" s="158">
        <v>100000</v>
      </c>
      <c r="J54" s="158">
        <v>100000</v>
      </c>
      <c r="K54" s="59"/>
      <c r="L54" s="59"/>
      <c r="M54" s="158">
        <v>100000</v>
      </c>
      <c r="N54" s="59"/>
      <c r="O54" s="59"/>
      <c r="P54" s="59"/>
      <c r="Q54" s="59"/>
      <c r="R54" s="59"/>
      <c r="S54" s="59"/>
      <c r="T54" s="59"/>
      <c r="U54" s="59"/>
      <c r="V54" s="59"/>
      <c r="W54" s="59"/>
      <c r="X54" s="59"/>
    </row>
    <row r="55" s="1" customFormat="1" customHeight="1" spans="1:24">
      <c r="A55" s="59" t="s">
        <v>70</v>
      </c>
      <c r="B55" s="59" t="s">
        <v>70</v>
      </c>
      <c r="C55" s="143" t="s">
        <v>272</v>
      </c>
      <c r="D55" s="154" t="s">
        <v>273</v>
      </c>
      <c r="E55" s="154" t="s">
        <v>202</v>
      </c>
      <c r="F55" s="154" t="s">
        <v>101</v>
      </c>
      <c r="G55" s="154" t="s">
        <v>275</v>
      </c>
      <c r="H55" s="154" t="s">
        <v>276</v>
      </c>
      <c r="I55" s="158">
        <v>17621</v>
      </c>
      <c r="J55" s="158">
        <v>17621</v>
      </c>
      <c r="K55" s="59"/>
      <c r="L55" s="59"/>
      <c r="M55" s="158">
        <v>17621</v>
      </c>
      <c r="N55" s="59"/>
      <c r="O55" s="59"/>
      <c r="P55" s="59"/>
      <c r="Q55" s="59"/>
      <c r="R55" s="59"/>
      <c r="S55" s="59"/>
      <c r="T55" s="59"/>
      <c r="U55" s="59"/>
      <c r="V55" s="59"/>
      <c r="W55" s="59"/>
      <c r="X55" s="59"/>
    </row>
    <row r="56" s="1" customFormat="1" customHeight="1" spans="1:24">
      <c r="A56" s="59" t="s">
        <v>70</v>
      </c>
      <c r="B56" s="59" t="s">
        <v>70</v>
      </c>
      <c r="C56" s="143" t="s">
        <v>272</v>
      </c>
      <c r="D56" s="154" t="s">
        <v>273</v>
      </c>
      <c r="E56" s="154" t="s">
        <v>202</v>
      </c>
      <c r="F56" s="154" t="s">
        <v>101</v>
      </c>
      <c r="G56" s="154" t="s">
        <v>275</v>
      </c>
      <c r="H56" s="154" t="s">
        <v>276</v>
      </c>
      <c r="I56" s="158">
        <v>6570</v>
      </c>
      <c r="J56" s="158">
        <v>6570</v>
      </c>
      <c r="K56" s="59"/>
      <c r="L56" s="59"/>
      <c r="M56" s="158">
        <v>6570</v>
      </c>
      <c r="N56" s="59"/>
      <c r="O56" s="59"/>
      <c r="P56" s="59"/>
      <c r="Q56" s="59"/>
      <c r="R56" s="59"/>
      <c r="S56" s="59"/>
      <c r="T56" s="59"/>
      <c r="U56" s="59"/>
      <c r="V56" s="59"/>
      <c r="W56" s="59"/>
      <c r="X56" s="59"/>
    </row>
    <row r="57" s="1" customFormat="1" customHeight="1" spans="1:24">
      <c r="A57" s="59" t="s">
        <v>70</v>
      </c>
      <c r="B57" s="59" t="s">
        <v>70</v>
      </c>
      <c r="C57" s="143" t="s">
        <v>272</v>
      </c>
      <c r="D57" s="154" t="s">
        <v>273</v>
      </c>
      <c r="E57" s="154" t="s">
        <v>202</v>
      </c>
      <c r="F57" s="154" t="s">
        <v>101</v>
      </c>
      <c r="G57" s="154" t="s">
        <v>277</v>
      </c>
      <c r="H57" s="154" t="s">
        <v>278</v>
      </c>
      <c r="I57" s="158">
        <v>27470</v>
      </c>
      <c r="J57" s="158">
        <v>27470</v>
      </c>
      <c r="K57" s="59"/>
      <c r="L57" s="59"/>
      <c r="M57" s="158">
        <v>27470</v>
      </c>
      <c r="N57" s="59"/>
      <c r="O57" s="59"/>
      <c r="P57" s="59"/>
      <c r="Q57" s="59"/>
      <c r="R57" s="59"/>
      <c r="S57" s="59"/>
      <c r="T57" s="59"/>
      <c r="U57" s="59"/>
      <c r="V57" s="59"/>
      <c r="W57" s="59"/>
      <c r="X57" s="59"/>
    </row>
    <row r="58" s="1" customFormat="1" customHeight="1" spans="1:24">
      <c r="A58" s="59" t="s">
        <v>70</v>
      </c>
      <c r="B58" s="59" t="s">
        <v>70</v>
      </c>
      <c r="C58" s="143" t="s">
        <v>272</v>
      </c>
      <c r="D58" s="154" t="s">
        <v>273</v>
      </c>
      <c r="E58" s="154" t="s">
        <v>202</v>
      </c>
      <c r="F58" s="154" t="s">
        <v>101</v>
      </c>
      <c r="G58" s="154" t="s">
        <v>279</v>
      </c>
      <c r="H58" s="154" t="s">
        <v>280</v>
      </c>
      <c r="I58" s="158">
        <v>15540</v>
      </c>
      <c r="J58" s="158">
        <v>15540</v>
      </c>
      <c r="K58" s="59"/>
      <c r="L58" s="59"/>
      <c r="M58" s="158">
        <v>15540</v>
      </c>
      <c r="N58" s="59"/>
      <c r="O58" s="59"/>
      <c r="P58" s="59"/>
      <c r="Q58" s="59"/>
      <c r="R58" s="59"/>
      <c r="S58" s="59"/>
      <c r="T58" s="59"/>
      <c r="U58" s="59"/>
      <c r="V58" s="59"/>
      <c r="W58" s="59"/>
      <c r="X58" s="59"/>
    </row>
    <row r="59" s="1" customFormat="1" customHeight="1" spans="1:24">
      <c r="A59" s="59" t="s">
        <v>70</v>
      </c>
      <c r="B59" s="59" t="s">
        <v>70</v>
      </c>
      <c r="C59" s="143" t="s">
        <v>272</v>
      </c>
      <c r="D59" s="154" t="s">
        <v>273</v>
      </c>
      <c r="E59" s="154" t="s">
        <v>202</v>
      </c>
      <c r="F59" s="154" t="s">
        <v>101</v>
      </c>
      <c r="G59" s="154" t="s">
        <v>281</v>
      </c>
      <c r="H59" s="154" t="s">
        <v>282</v>
      </c>
      <c r="I59" s="158">
        <v>27210</v>
      </c>
      <c r="J59" s="158">
        <v>27210</v>
      </c>
      <c r="K59" s="59"/>
      <c r="L59" s="59"/>
      <c r="M59" s="158">
        <v>27210</v>
      </c>
      <c r="N59" s="59"/>
      <c r="O59" s="59"/>
      <c r="P59" s="59"/>
      <c r="Q59" s="59"/>
      <c r="R59" s="59"/>
      <c r="S59" s="59"/>
      <c r="T59" s="59"/>
      <c r="U59" s="59"/>
      <c r="V59" s="59"/>
      <c r="W59" s="59"/>
      <c r="X59" s="59"/>
    </row>
    <row r="60" s="1" customFormat="1" customHeight="1" spans="1:24">
      <c r="A60" s="59" t="s">
        <v>70</v>
      </c>
      <c r="B60" s="59" t="s">
        <v>70</v>
      </c>
      <c r="C60" s="143" t="s">
        <v>272</v>
      </c>
      <c r="D60" s="154" t="s">
        <v>273</v>
      </c>
      <c r="E60" s="154" t="s">
        <v>202</v>
      </c>
      <c r="F60" s="154" t="s">
        <v>101</v>
      </c>
      <c r="G60" s="154" t="s">
        <v>261</v>
      </c>
      <c r="H60" s="154" t="s">
        <v>262</v>
      </c>
      <c r="I60" s="158">
        <v>90000</v>
      </c>
      <c r="J60" s="158">
        <v>90000</v>
      </c>
      <c r="K60" s="59"/>
      <c r="L60" s="59"/>
      <c r="M60" s="158">
        <v>90000</v>
      </c>
      <c r="N60" s="59"/>
      <c r="O60" s="59"/>
      <c r="P60" s="59"/>
      <c r="Q60" s="59"/>
      <c r="R60" s="59"/>
      <c r="S60" s="59"/>
      <c r="T60" s="59"/>
      <c r="U60" s="59"/>
      <c r="V60" s="59"/>
      <c r="W60" s="59"/>
      <c r="X60" s="59"/>
    </row>
    <row r="61" s="1" customFormat="1" customHeight="1" spans="1:24">
      <c r="A61" s="59" t="s">
        <v>70</v>
      </c>
      <c r="B61" s="59" t="s">
        <v>70</v>
      </c>
      <c r="C61" s="143" t="s">
        <v>272</v>
      </c>
      <c r="D61" s="154" t="s">
        <v>273</v>
      </c>
      <c r="E61" s="154" t="s">
        <v>202</v>
      </c>
      <c r="F61" s="154" t="s">
        <v>101</v>
      </c>
      <c r="G61" s="154" t="s">
        <v>283</v>
      </c>
      <c r="H61" s="154" t="s">
        <v>284</v>
      </c>
      <c r="I61" s="158">
        <v>31080</v>
      </c>
      <c r="J61" s="158">
        <v>31080</v>
      </c>
      <c r="K61" s="59"/>
      <c r="L61" s="59"/>
      <c r="M61" s="158">
        <v>31080</v>
      </c>
      <c r="N61" s="59"/>
      <c r="O61" s="59"/>
      <c r="P61" s="59"/>
      <c r="Q61" s="59"/>
      <c r="R61" s="59"/>
      <c r="S61" s="59"/>
      <c r="T61" s="59"/>
      <c r="U61" s="59"/>
      <c r="V61" s="59"/>
      <c r="W61" s="59"/>
      <c r="X61" s="59"/>
    </row>
    <row r="62" s="1" customFormat="1" customHeight="1" spans="1:24">
      <c r="A62" s="59" t="s">
        <v>70</v>
      </c>
      <c r="B62" s="59" t="s">
        <v>70</v>
      </c>
      <c r="C62" s="143" t="s">
        <v>272</v>
      </c>
      <c r="D62" s="154" t="s">
        <v>273</v>
      </c>
      <c r="E62" s="154" t="s">
        <v>202</v>
      </c>
      <c r="F62" s="154" t="s">
        <v>101</v>
      </c>
      <c r="G62" s="154" t="s">
        <v>234</v>
      </c>
      <c r="H62" s="154" t="s">
        <v>235</v>
      </c>
      <c r="I62" s="158">
        <v>6990</v>
      </c>
      <c r="J62" s="158">
        <v>6990</v>
      </c>
      <c r="K62" s="59"/>
      <c r="L62" s="59"/>
      <c r="M62" s="158">
        <v>6990</v>
      </c>
      <c r="N62" s="59"/>
      <c r="O62" s="59"/>
      <c r="P62" s="59"/>
      <c r="Q62" s="59"/>
      <c r="R62" s="59"/>
      <c r="S62" s="59"/>
      <c r="T62" s="59"/>
      <c r="U62" s="59"/>
      <c r="V62" s="59"/>
      <c r="W62" s="59"/>
      <c r="X62" s="59"/>
    </row>
    <row r="63" s="1" customFormat="1" customHeight="1" spans="1:24">
      <c r="A63" s="59" t="s">
        <v>70</v>
      </c>
      <c r="B63" s="59" t="s">
        <v>70</v>
      </c>
      <c r="C63" s="143" t="s">
        <v>272</v>
      </c>
      <c r="D63" s="154" t="s">
        <v>273</v>
      </c>
      <c r="E63" s="154" t="s">
        <v>202</v>
      </c>
      <c r="F63" s="154" t="s">
        <v>101</v>
      </c>
      <c r="G63" s="154" t="s">
        <v>285</v>
      </c>
      <c r="H63" s="154" t="s">
        <v>286</v>
      </c>
      <c r="I63" s="158">
        <v>29160</v>
      </c>
      <c r="J63" s="158">
        <v>29160</v>
      </c>
      <c r="K63" s="59"/>
      <c r="L63" s="59"/>
      <c r="M63" s="158">
        <v>29160</v>
      </c>
      <c r="N63" s="59"/>
      <c r="O63" s="59"/>
      <c r="P63" s="59"/>
      <c r="Q63" s="59"/>
      <c r="R63" s="59"/>
      <c r="S63" s="59"/>
      <c r="T63" s="59"/>
      <c r="U63" s="59"/>
      <c r="V63" s="59"/>
      <c r="W63" s="59"/>
      <c r="X63" s="59"/>
    </row>
    <row r="64" s="1" customFormat="1" customHeight="1" spans="1:24">
      <c r="A64" s="59" t="s">
        <v>70</v>
      </c>
      <c r="B64" s="59" t="s">
        <v>70</v>
      </c>
      <c r="C64" s="143" t="s">
        <v>272</v>
      </c>
      <c r="D64" s="154" t="s">
        <v>273</v>
      </c>
      <c r="E64" s="154" t="s">
        <v>260</v>
      </c>
      <c r="F64" s="154" t="s">
        <v>112</v>
      </c>
      <c r="G64" s="154" t="s">
        <v>236</v>
      </c>
      <c r="H64" s="154" t="s">
        <v>237</v>
      </c>
      <c r="I64" s="158">
        <v>20400</v>
      </c>
      <c r="J64" s="158">
        <v>20400</v>
      </c>
      <c r="K64" s="59"/>
      <c r="L64" s="59"/>
      <c r="M64" s="158">
        <v>20400</v>
      </c>
      <c r="N64" s="59"/>
      <c r="O64" s="59"/>
      <c r="P64" s="59"/>
      <c r="Q64" s="59"/>
      <c r="R64" s="59"/>
      <c r="S64" s="59"/>
      <c r="T64" s="59"/>
      <c r="U64" s="59"/>
      <c r="V64" s="59"/>
      <c r="W64" s="59"/>
      <c r="X64" s="59"/>
    </row>
    <row r="65" s="1" customFormat="1" customHeight="1" spans="1:24">
      <c r="A65" s="59" t="s">
        <v>70</v>
      </c>
      <c r="B65" s="59" t="s">
        <v>70</v>
      </c>
      <c r="C65" s="143" t="s">
        <v>272</v>
      </c>
      <c r="D65" s="154" t="s">
        <v>273</v>
      </c>
      <c r="E65" s="154" t="s">
        <v>202</v>
      </c>
      <c r="F65" s="154" t="s">
        <v>101</v>
      </c>
      <c r="G65" s="154" t="s">
        <v>229</v>
      </c>
      <c r="H65" s="154" t="s">
        <v>230</v>
      </c>
      <c r="I65" s="158">
        <v>93229</v>
      </c>
      <c r="J65" s="158">
        <v>93229</v>
      </c>
      <c r="K65" s="59"/>
      <c r="L65" s="59"/>
      <c r="M65" s="158">
        <v>93229</v>
      </c>
      <c r="N65" s="59"/>
      <c r="O65" s="59"/>
      <c r="P65" s="59"/>
      <c r="Q65" s="59"/>
      <c r="R65" s="59"/>
      <c r="S65" s="59"/>
      <c r="T65" s="59"/>
      <c r="U65" s="59"/>
      <c r="V65" s="59"/>
      <c r="W65" s="59"/>
      <c r="X65" s="59"/>
    </row>
    <row r="66" s="1" customFormat="1" customHeight="1" spans="1:24">
      <c r="A66" s="59" t="s">
        <v>70</v>
      </c>
      <c r="B66" s="59" t="s">
        <v>70</v>
      </c>
      <c r="C66" s="143" t="s">
        <v>272</v>
      </c>
      <c r="D66" s="154" t="s">
        <v>273</v>
      </c>
      <c r="E66" s="154" t="s">
        <v>202</v>
      </c>
      <c r="F66" s="154" t="s">
        <v>101</v>
      </c>
      <c r="G66" s="154" t="s">
        <v>275</v>
      </c>
      <c r="H66" s="154" t="s">
        <v>276</v>
      </c>
      <c r="I66" s="158">
        <v>9430</v>
      </c>
      <c r="J66" s="158">
        <v>9430</v>
      </c>
      <c r="K66" s="59"/>
      <c r="L66" s="59"/>
      <c r="M66" s="158">
        <v>9430</v>
      </c>
      <c r="N66" s="59"/>
      <c r="O66" s="59"/>
      <c r="P66" s="59"/>
      <c r="Q66" s="59"/>
      <c r="R66" s="59"/>
      <c r="S66" s="59"/>
      <c r="T66" s="59"/>
      <c r="U66" s="59"/>
      <c r="V66" s="59"/>
      <c r="W66" s="59"/>
      <c r="X66" s="59"/>
    </row>
    <row r="67" s="1" customFormat="1" customHeight="1" spans="1:24">
      <c r="A67" s="59" t="s">
        <v>70</v>
      </c>
      <c r="B67" s="59" t="s">
        <v>70</v>
      </c>
      <c r="C67" s="143" t="s">
        <v>272</v>
      </c>
      <c r="D67" s="154" t="s">
        <v>273</v>
      </c>
      <c r="E67" s="154" t="s">
        <v>202</v>
      </c>
      <c r="F67" s="154" t="s">
        <v>101</v>
      </c>
      <c r="G67" s="154" t="s">
        <v>279</v>
      </c>
      <c r="H67" s="154" t="s">
        <v>280</v>
      </c>
      <c r="I67" s="158">
        <v>30060</v>
      </c>
      <c r="J67" s="158">
        <v>30060</v>
      </c>
      <c r="K67" s="59"/>
      <c r="L67" s="59"/>
      <c r="M67" s="158">
        <v>30060</v>
      </c>
      <c r="N67" s="59"/>
      <c r="O67" s="59"/>
      <c r="P67" s="59"/>
      <c r="Q67" s="59"/>
      <c r="R67" s="59"/>
      <c r="S67" s="59"/>
      <c r="T67" s="59"/>
      <c r="U67" s="59"/>
      <c r="V67" s="59"/>
      <c r="W67" s="59"/>
      <c r="X67" s="59"/>
    </row>
    <row r="68" s="1" customFormat="1" customHeight="1" spans="1:24">
      <c r="A68" s="59" t="s">
        <v>70</v>
      </c>
      <c r="B68" s="59" t="s">
        <v>70</v>
      </c>
      <c r="C68" s="143" t="s">
        <v>272</v>
      </c>
      <c r="D68" s="154" t="s">
        <v>273</v>
      </c>
      <c r="E68" s="154" t="s">
        <v>202</v>
      </c>
      <c r="F68" s="154" t="s">
        <v>101</v>
      </c>
      <c r="G68" s="154" t="s">
        <v>281</v>
      </c>
      <c r="H68" s="154" t="s">
        <v>282</v>
      </c>
      <c r="I68" s="158">
        <v>12790</v>
      </c>
      <c r="J68" s="158">
        <v>12790</v>
      </c>
      <c r="K68" s="59"/>
      <c r="L68" s="59"/>
      <c r="M68" s="158">
        <v>12790</v>
      </c>
      <c r="N68" s="59"/>
      <c r="O68" s="59"/>
      <c r="P68" s="59"/>
      <c r="Q68" s="59"/>
      <c r="R68" s="59"/>
      <c r="S68" s="59"/>
      <c r="T68" s="59"/>
      <c r="U68" s="59"/>
      <c r="V68" s="59"/>
      <c r="W68" s="59"/>
      <c r="X68" s="59"/>
    </row>
    <row r="69" s="1" customFormat="1" customHeight="1" spans="1:24">
      <c r="A69" s="59" t="s">
        <v>70</v>
      </c>
      <c r="B69" s="59" t="s">
        <v>70</v>
      </c>
      <c r="C69" s="143" t="s">
        <v>272</v>
      </c>
      <c r="D69" s="154" t="s">
        <v>273</v>
      </c>
      <c r="E69" s="154" t="s">
        <v>202</v>
      </c>
      <c r="F69" s="154" t="s">
        <v>101</v>
      </c>
      <c r="G69" s="154" t="s">
        <v>285</v>
      </c>
      <c r="H69" s="154" t="s">
        <v>286</v>
      </c>
      <c r="I69" s="158">
        <v>10840</v>
      </c>
      <c r="J69" s="158">
        <v>10840</v>
      </c>
      <c r="K69" s="59"/>
      <c r="L69" s="59"/>
      <c r="M69" s="158">
        <v>10840</v>
      </c>
      <c r="N69" s="59"/>
      <c r="O69" s="59"/>
      <c r="P69" s="59"/>
      <c r="Q69" s="59"/>
      <c r="R69" s="59"/>
      <c r="S69" s="59"/>
      <c r="T69" s="59"/>
      <c r="U69" s="59"/>
      <c r="V69" s="59"/>
      <c r="W69" s="59"/>
      <c r="X69" s="59"/>
    </row>
    <row r="70" s="1" customFormat="1" customHeight="1" spans="1:24">
      <c r="A70" s="59" t="s">
        <v>70</v>
      </c>
      <c r="B70" s="59" t="s">
        <v>70</v>
      </c>
      <c r="C70" s="143" t="s">
        <v>272</v>
      </c>
      <c r="D70" s="154" t="s">
        <v>273</v>
      </c>
      <c r="E70" s="154" t="s">
        <v>202</v>
      </c>
      <c r="F70" s="154" t="s">
        <v>101</v>
      </c>
      <c r="G70" s="154" t="s">
        <v>234</v>
      </c>
      <c r="H70" s="154" t="s">
        <v>235</v>
      </c>
      <c r="I70" s="158">
        <v>3010</v>
      </c>
      <c r="J70" s="158">
        <v>3010</v>
      </c>
      <c r="K70" s="59"/>
      <c r="L70" s="59"/>
      <c r="M70" s="158">
        <v>3010</v>
      </c>
      <c r="N70" s="59"/>
      <c r="O70" s="59"/>
      <c r="P70" s="59"/>
      <c r="Q70" s="59"/>
      <c r="R70" s="59"/>
      <c r="S70" s="59"/>
      <c r="T70" s="59"/>
      <c r="U70" s="59"/>
      <c r="V70" s="59"/>
      <c r="W70" s="59"/>
      <c r="X70" s="59"/>
    </row>
    <row r="71" s="1" customFormat="1" customHeight="1" spans="1:24">
      <c r="A71" s="59" t="s">
        <v>70</v>
      </c>
      <c r="B71" s="59" t="s">
        <v>70</v>
      </c>
      <c r="C71" s="143" t="s">
        <v>272</v>
      </c>
      <c r="D71" s="154" t="s">
        <v>273</v>
      </c>
      <c r="E71" s="154" t="s">
        <v>202</v>
      </c>
      <c r="F71" s="154" t="s">
        <v>101</v>
      </c>
      <c r="G71" s="154" t="s">
        <v>261</v>
      </c>
      <c r="H71" s="154" t="s">
        <v>262</v>
      </c>
      <c r="I71" s="158">
        <v>111000</v>
      </c>
      <c r="J71" s="158">
        <v>111000</v>
      </c>
      <c r="K71" s="59"/>
      <c r="L71" s="59"/>
      <c r="M71" s="158">
        <v>111000</v>
      </c>
      <c r="N71" s="59"/>
      <c r="O71" s="59"/>
      <c r="P71" s="59"/>
      <c r="Q71" s="59"/>
      <c r="R71" s="59"/>
      <c r="S71" s="59"/>
      <c r="T71" s="59"/>
      <c r="U71" s="59"/>
      <c r="V71" s="59"/>
      <c r="W71" s="59"/>
      <c r="X71" s="59"/>
    </row>
    <row r="72" s="1" customFormat="1" customHeight="1" spans="1:24">
      <c r="A72" s="59" t="s">
        <v>70</v>
      </c>
      <c r="B72" s="59" t="s">
        <v>70</v>
      </c>
      <c r="C72" s="143" t="s">
        <v>272</v>
      </c>
      <c r="D72" s="154" t="s">
        <v>273</v>
      </c>
      <c r="E72" s="154" t="s">
        <v>263</v>
      </c>
      <c r="F72" s="154" t="s">
        <v>113</v>
      </c>
      <c r="G72" s="154" t="s">
        <v>236</v>
      </c>
      <c r="H72" s="154" t="s">
        <v>237</v>
      </c>
      <c r="I72" s="158">
        <v>1200</v>
      </c>
      <c r="J72" s="158">
        <v>1200</v>
      </c>
      <c r="K72" s="59"/>
      <c r="L72" s="59"/>
      <c r="M72" s="158">
        <v>1200</v>
      </c>
      <c r="N72" s="59"/>
      <c r="O72" s="59"/>
      <c r="P72" s="59"/>
      <c r="Q72" s="59"/>
      <c r="R72" s="59"/>
      <c r="S72" s="59"/>
      <c r="T72" s="59"/>
      <c r="U72" s="59"/>
      <c r="V72" s="59"/>
      <c r="W72" s="59"/>
      <c r="X72" s="59"/>
    </row>
    <row r="73" s="1" customFormat="1" customHeight="1" spans="1:24">
      <c r="A73" s="59" t="s">
        <v>70</v>
      </c>
      <c r="B73" s="59" t="s">
        <v>70</v>
      </c>
      <c r="C73" s="143" t="s">
        <v>287</v>
      </c>
      <c r="D73" s="154" t="s">
        <v>288</v>
      </c>
      <c r="E73" s="154" t="s">
        <v>260</v>
      </c>
      <c r="F73" s="154" t="s">
        <v>112</v>
      </c>
      <c r="G73" s="154" t="s">
        <v>210</v>
      </c>
      <c r="H73" s="154" t="s">
        <v>211</v>
      </c>
      <c r="I73" s="158">
        <v>856800</v>
      </c>
      <c r="J73" s="158">
        <v>856800</v>
      </c>
      <c r="K73" s="59"/>
      <c r="L73" s="59"/>
      <c r="M73" s="158">
        <v>856800</v>
      </c>
      <c r="N73" s="59"/>
      <c r="O73" s="59"/>
      <c r="P73" s="59"/>
      <c r="Q73" s="59"/>
      <c r="R73" s="59"/>
      <c r="S73" s="59"/>
      <c r="T73" s="59"/>
      <c r="U73" s="59"/>
      <c r="V73" s="59"/>
      <c r="W73" s="59"/>
      <c r="X73" s="59"/>
    </row>
    <row r="74" s="1" customFormat="1" customHeight="1" spans="1:24">
      <c r="A74" s="59" t="s">
        <v>70</v>
      </c>
      <c r="B74" s="59" t="s">
        <v>70</v>
      </c>
      <c r="C74" s="143" t="s">
        <v>287</v>
      </c>
      <c r="D74" s="154" t="s">
        <v>288</v>
      </c>
      <c r="E74" s="154" t="s">
        <v>263</v>
      </c>
      <c r="F74" s="154" t="s">
        <v>113</v>
      </c>
      <c r="G74" s="154" t="s">
        <v>210</v>
      </c>
      <c r="H74" s="154" t="s">
        <v>211</v>
      </c>
      <c r="I74" s="158">
        <v>40800</v>
      </c>
      <c r="J74" s="158">
        <v>40800</v>
      </c>
      <c r="K74" s="59"/>
      <c r="L74" s="59"/>
      <c r="M74" s="158">
        <v>40800</v>
      </c>
      <c r="N74" s="59"/>
      <c r="O74" s="59"/>
      <c r="P74" s="59"/>
      <c r="Q74" s="59"/>
      <c r="R74" s="59"/>
      <c r="S74" s="59"/>
      <c r="T74" s="59"/>
      <c r="U74" s="59"/>
      <c r="V74" s="59"/>
      <c r="W74" s="59"/>
      <c r="X74" s="59"/>
    </row>
    <row r="75" s="1" customFormat="1" customHeight="1" spans="1:24">
      <c r="A75" s="59" t="s">
        <v>70</v>
      </c>
      <c r="B75" s="59" t="s">
        <v>70</v>
      </c>
      <c r="C75" s="143" t="s">
        <v>289</v>
      </c>
      <c r="D75" s="154" t="s">
        <v>290</v>
      </c>
      <c r="E75" s="154" t="s">
        <v>202</v>
      </c>
      <c r="F75" s="154" t="s">
        <v>101</v>
      </c>
      <c r="G75" s="154" t="s">
        <v>283</v>
      </c>
      <c r="H75" s="154" t="s">
        <v>284</v>
      </c>
      <c r="I75" s="158">
        <v>310800</v>
      </c>
      <c r="J75" s="158">
        <v>310800</v>
      </c>
      <c r="K75" s="59"/>
      <c r="L75" s="59"/>
      <c r="M75" s="158">
        <v>310800</v>
      </c>
      <c r="N75" s="59"/>
      <c r="O75" s="59"/>
      <c r="P75" s="59"/>
      <c r="Q75" s="59"/>
      <c r="R75" s="59"/>
      <c r="S75" s="59"/>
      <c r="T75" s="59"/>
      <c r="U75" s="59"/>
      <c r="V75" s="59"/>
      <c r="W75" s="59"/>
      <c r="X75" s="59"/>
    </row>
    <row r="76" s="1" customFormat="1" customHeight="1" spans="1:24">
      <c r="A76" s="59" t="s">
        <v>70</v>
      </c>
      <c r="B76" s="59" t="s">
        <v>70</v>
      </c>
      <c r="C76" s="143" t="s">
        <v>291</v>
      </c>
      <c r="D76" s="154" t="s">
        <v>292</v>
      </c>
      <c r="E76" s="154" t="s">
        <v>202</v>
      </c>
      <c r="F76" s="154" t="s">
        <v>101</v>
      </c>
      <c r="G76" s="154" t="s">
        <v>268</v>
      </c>
      <c r="H76" s="154" t="s">
        <v>269</v>
      </c>
      <c r="I76" s="158">
        <v>1514004</v>
      </c>
      <c r="J76" s="158">
        <v>1514004</v>
      </c>
      <c r="K76" s="59"/>
      <c r="L76" s="59"/>
      <c r="M76" s="158">
        <v>1514004</v>
      </c>
      <c r="N76" s="59"/>
      <c r="O76" s="59"/>
      <c r="P76" s="59"/>
      <c r="Q76" s="59"/>
      <c r="R76" s="59"/>
      <c r="S76" s="59"/>
      <c r="T76" s="59"/>
      <c r="U76" s="59"/>
      <c r="V76" s="59"/>
      <c r="W76" s="59"/>
      <c r="X76" s="59"/>
    </row>
    <row r="77" s="1" customFormat="1" customHeight="1" spans="1:24">
      <c r="A77" s="59" t="s">
        <v>70</v>
      </c>
      <c r="B77" s="59" t="s">
        <v>70</v>
      </c>
      <c r="C77" s="143" t="s">
        <v>291</v>
      </c>
      <c r="D77" s="154" t="s">
        <v>292</v>
      </c>
      <c r="E77" s="154" t="s">
        <v>202</v>
      </c>
      <c r="F77" s="154" t="s">
        <v>101</v>
      </c>
      <c r="G77" s="154" t="s">
        <v>270</v>
      </c>
      <c r="H77" s="154" t="s">
        <v>271</v>
      </c>
      <c r="I77" s="158">
        <v>180000</v>
      </c>
      <c r="J77" s="158">
        <v>180000</v>
      </c>
      <c r="K77" s="59"/>
      <c r="L77" s="59"/>
      <c r="M77" s="158">
        <v>180000</v>
      </c>
      <c r="N77" s="59"/>
      <c r="O77" s="59"/>
      <c r="P77" s="59"/>
      <c r="Q77" s="59"/>
      <c r="R77" s="59"/>
      <c r="S77" s="59"/>
      <c r="T77" s="59"/>
      <c r="U77" s="59"/>
      <c r="V77" s="59"/>
      <c r="W77" s="59"/>
      <c r="X77" s="59"/>
    </row>
    <row r="78" s="1" customFormat="1" customHeight="1" spans="1:24">
      <c r="A78" s="59" t="s">
        <v>70</v>
      </c>
      <c r="B78" s="59" t="s">
        <v>70</v>
      </c>
      <c r="C78" s="143" t="s">
        <v>291</v>
      </c>
      <c r="D78" s="154" t="s">
        <v>292</v>
      </c>
      <c r="E78" s="154" t="s">
        <v>202</v>
      </c>
      <c r="F78" s="154" t="s">
        <v>101</v>
      </c>
      <c r="G78" s="154" t="s">
        <v>270</v>
      </c>
      <c r="H78" s="154" t="s">
        <v>271</v>
      </c>
      <c r="I78" s="158">
        <v>1973184</v>
      </c>
      <c r="J78" s="158">
        <v>1973184</v>
      </c>
      <c r="K78" s="59"/>
      <c r="L78" s="59"/>
      <c r="M78" s="158">
        <v>1973184</v>
      </c>
      <c r="N78" s="59"/>
      <c r="O78" s="59"/>
      <c r="P78" s="59"/>
      <c r="Q78" s="59"/>
      <c r="R78" s="59"/>
      <c r="S78" s="59"/>
      <c r="T78" s="59"/>
      <c r="U78" s="59"/>
      <c r="V78" s="59"/>
      <c r="W78" s="59"/>
      <c r="X78" s="59"/>
    </row>
    <row r="79" s="1" customFormat="1" customHeight="1" spans="1:24">
      <c r="A79" s="59" t="s">
        <v>70</v>
      </c>
      <c r="B79" s="59" t="s">
        <v>70</v>
      </c>
      <c r="C79" s="143" t="s">
        <v>291</v>
      </c>
      <c r="D79" s="154" t="s">
        <v>292</v>
      </c>
      <c r="E79" s="154" t="s">
        <v>202</v>
      </c>
      <c r="F79" s="154" t="s">
        <v>101</v>
      </c>
      <c r="G79" s="154" t="s">
        <v>203</v>
      </c>
      <c r="H79" s="154" t="s">
        <v>204</v>
      </c>
      <c r="I79" s="158">
        <v>126167</v>
      </c>
      <c r="J79" s="158">
        <v>126167</v>
      </c>
      <c r="K79" s="59"/>
      <c r="L79" s="59"/>
      <c r="M79" s="158">
        <v>126167</v>
      </c>
      <c r="N79" s="59"/>
      <c r="O79" s="59"/>
      <c r="P79" s="59"/>
      <c r="Q79" s="59"/>
      <c r="R79" s="59"/>
      <c r="S79" s="59"/>
      <c r="T79" s="59"/>
      <c r="U79" s="59"/>
      <c r="V79" s="59"/>
      <c r="W79" s="59"/>
      <c r="X79" s="59"/>
    </row>
    <row r="80" s="1" customFormat="1" customHeight="1" spans="1:24">
      <c r="A80" s="59" t="s">
        <v>70</v>
      </c>
      <c r="B80" s="59" t="s">
        <v>70</v>
      </c>
      <c r="C80" s="143" t="s">
        <v>293</v>
      </c>
      <c r="D80" s="154" t="s">
        <v>294</v>
      </c>
      <c r="E80" s="154" t="s">
        <v>209</v>
      </c>
      <c r="F80" s="154" t="s">
        <v>107</v>
      </c>
      <c r="G80" s="154" t="s">
        <v>210</v>
      </c>
      <c r="H80" s="154" t="s">
        <v>211</v>
      </c>
      <c r="I80" s="158">
        <v>33840</v>
      </c>
      <c r="J80" s="158">
        <v>33840</v>
      </c>
      <c r="K80" s="59"/>
      <c r="L80" s="59"/>
      <c r="M80" s="158">
        <v>33840</v>
      </c>
      <c r="N80" s="59"/>
      <c r="O80" s="59"/>
      <c r="P80" s="59"/>
      <c r="Q80" s="59"/>
      <c r="R80" s="59"/>
      <c r="S80" s="59"/>
      <c r="T80" s="59"/>
      <c r="U80" s="59"/>
      <c r="V80" s="59"/>
      <c r="W80" s="59"/>
      <c r="X80" s="59"/>
    </row>
    <row r="81" s="1" customFormat="1" customHeight="1" spans="1:24">
      <c r="A81" s="59" t="s">
        <v>70</v>
      </c>
      <c r="B81" s="59" t="s">
        <v>70</v>
      </c>
      <c r="C81" s="143" t="s">
        <v>293</v>
      </c>
      <c r="D81" s="154" t="s">
        <v>294</v>
      </c>
      <c r="E81" s="154" t="s">
        <v>295</v>
      </c>
      <c r="F81" s="154" t="s">
        <v>129</v>
      </c>
      <c r="G81" s="154" t="s">
        <v>210</v>
      </c>
      <c r="H81" s="154" t="s">
        <v>211</v>
      </c>
      <c r="I81" s="158">
        <v>131245.2</v>
      </c>
      <c r="J81" s="158">
        <v>131245.2</v>
      </c>
      <c r="K81" s="59"/>
      <c r="L81" s="59"/>
      <c r="M81" s="158">
        <v>131245.2</v>
      </c>
      <c r="N81" s="59"/>
      <c r="O81" s="59"/>
      <c r="P81" s="59"/>
      <c r="Q81" s="59"/>
      <c r="R81" s="59"/>
      <c r="S81" s="59"/>
      <c r="T81" s="59"/>
      <c r="U81" s="59"/>
      <c r="V81" s="59"/>
      <c r="W81" s="59"/>
      <c r="X81" s="59"/>
    </row>
    <row r="82" s="1" customFormat="1" customHeight="1" spans="1:24">
      <c r="A82" s="59" t="s">
        <v>70</v>
      </c>
      <c r="B82" s="59" t="s">
        <v>70</v>
      </c>
      <c r="C82" s="143" t="s">
        <v>293</v>
      </c>
      <c r="D82" s="154" t="s">
        <v>294</v>
      </c>
      <c r="E82" s="154" t="s">
        <v>223</v>
      </c>
      <c r="F82" s="154" t="s">
        <v>128</v>
      </c>
      <c r="G82" s="154" t="s">
        <v>296</v>
      </c>
      <c r="H82" s="154" t="s">
        <v>297</v>
      </c>
      <c r="I82" s="158">
        <v>428400</v>
      </c>
      <c r="J82" s="158">
        <v>428400</v>
      </c>
      <c r="K82" s="59"/>
      <c r="L82" s="59"/>
      <c r="M82" s="158">
        <v>428400</v>
      </c>
      <c r="N82" s="59"/>
      <c r="O82" s="59"/>
      <c r="P82" s="59"/>
      <c r="Q82" s="59"/>
      <c r="R82" s="59"/>
      <c r="S82" s="59"/>
      <c r="T82" s="59"/>
      <c r="U82" s="59"/>
      <c r="V82" s="59"/>
      <c r="W82" s="59"/>
      <c r="X82" s="59"/>
    </row>
    <row r="83" s="1" customFormat="1" ht="17.25" customHeight="1" spans="1:24">
      <c r="A83" s="27" t="s">
        <v>173</v>
      </c>
      <c r="B83" s="36"/>
      <c r="C83" s="160"/>
      <c r="D83" s="160"/>
      <c r="E83" s="160"/>
      <c r="F83" s="160"/>
      <c r="G83" s="160"/>
      <c r="H83" s="161"/>
      <c r="I83" s="162">
        <v>33229241.65</v>
      </c>
      <c r="J83" s="162">
        <v>33229241.65</v>
      </c>
      <c r="K83" s="83"/>
      <c r="L83" s="83"/>
      <c r="M83" s="162">
        <v>33229241.65</v>
      </c>
      <c r="N83" s="83"/>
      <c r="O83" s="83"/>
      <c r="P83" s="83"/>
      <c r="Q83" s="83"/>
      <c r="R83" s="83"/>
      <c r="S83" s="83"/>
      <c r="T83" s="83"/>
      <c r="U83" s="83"/>
      <c r="V83" s="83"/>
      <c r="W83" s="83"/>
      <c r="X83" s="83"/>
    </row>
  </sheetData>
  <mergeCells count="31">
    <mergeCell ref="A3:X3"/>
    <mergeCell ref="A4:H4"/>
    <mergeCell ref="I5:X5"/>
    <mergeCell ref="J6:N6"/>
    <mergeCell ref="O6:Q6"/>
    <mergeCell ref="S6:X6"/>
    <mergeCell ref="A83:H83"/>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7"/>
  <sheetViews>
    <sheetView showZeros="0" workbookViewId="0">
      <pane ySplit="1" topLeftCell="A2" activePane="bottomLeft" state="frozen"/>
      <selection/>
      <selection pane="bottomLeft" activeCell="F18" sqref="F18"/>
    </sheetView>
  </sheetViews>
  <sheetFormatPr defaultColWidth="9.13888888888889" defaultRowHeight="14.25" customHeight="1"/>
  <cols>
    <col min="1" max="1" width="20.8888888888889" customWidth="1"/>
    <col min="2" max="2" width="22.7777777777778" customWidth="1"/>
    <col min="3" max="3" width="32.8518518518519" customWidth="1"/>
    <col min="4" max="4" width="36.7777777777778" customWidth="1"/>
    <col min="5" max="5" width="11.1388888888889" customWidth="1"/>
    <col min="6" max="6" width="34.5555555555556" customWidth="1"/>
    <col min="7" max="7" width="9.85185185185185" customWidth="1"/>
    <col min="8" max="8" width="18.8888888888889" customWidth="1"/>
    <col min="9" max="13" width="20" customWidth="1"/>
    <col min="14" max="14" width="12.287037037037" customWidth="1"/>
    <col min="15" max="15" width="12.7037037037037" customWidth="1"/>
    <col min="16" max="16" width="11.1388888888889" customWidth="1"/>
    <col min="17" max="21" width="19.8518518518519" customWidth="1"/>
    <col min="22" max="22" width="20" customWidth="1"/>
    <col min="23" max="23" width="19.8518518518519" customWidth="1"/>
  </cols>
  <sheetData>
    <row r="1" customHeight="1" spans="1:23">
      <c r="A1" s="2"/>
      <c r="B1" s="2"/>
      <c r="C1" s="2"/>
      <c r="D1" s="2"/>
      <c r="E1" s="2"/>
      <c r="F1" s="2"/>
      <c r="G1" s="2"/>
      <c r="H1" s="2"/>
      <c r="I1" s="2"/>
      <c r="J1" s="2"/>
      <c r="K1" s="2"/>
      <c r="L1" s="2"/>
      <c r="M1" s="2"/>
      <c r="N1" s="2"/>
      <c r="O1" s="2"/>
      <c r="P1" s="2"/>
      <c r="Q1" s="2"/>
      <c r="R1" s="2"/>
      <c r="S1" s="2"/>
      <c r="T1" s="2"/>
      <c r="U1" s="2"/>
      <c r="V1" s="2"/>
      <c r="W1" s="2"/>
    </row>
    <row r="2" ht="13.5" customHeight="1" spans="2:23">
      <c r="B2" s="142"/>
      <c r="E2" s="3"/>
      <c r="F2" s="3"/>
      <c r="G2" s="3"/>
      <c r="H2" s="3"/>
      <c r="U2" s="142"/>
      <c r="W2" s="149" t="s">
        <v>298</v>
      </c>
    </row>
    <row r="3" ht="46.5" customHeight="1" spans="1:23">
      <c r="A3" s="5" t="str">
        <f>"2025"&amp;"年部门项目支出预算表"</f>
        <v>2025年部门项目支出预算表</v>
      </c>
      <c r="B3" s="5"/>
      <c r="C3" s="5"/>
      <c r="D3" s="5"/>
      <c r="E3" s="5"/>
      <c r="F3" s="5"/>
      <c r="G3" s="5"/>
      <c r="H3" s="5"/>
      <c r="I3" s="5"/>
      <c r="J3" s="5"/>
      <c r="K3" s="5"/>
      <c r="L3" s="5"/>
      <c r="M3" s="5"/>
      <c r="N3" s="5"/>
      <c r="O3" s="5"/>
      <c r="P3" s="5"/>
      <c r="Q3" s="5"/>
      <c r="R3" s="5"/>
      <c r="S3" s="5"/>
      <c r="T3" s="5"/>
      <c r="U3" s="5"/>
      <c r="V3" s="5"/>
      <c r="W3" s="5"/>
    </row>
    <row r="4" ht="13.5" customHeight="1" spans="1:23">
      <c r="A4" s="6" t="s">
        <v>1</v>
      </c>
      <c r="B4" s="7"/>
      <c r="C4" s="7"/>
      <c r="D4" s="7"/>
      <c r="E4" s="7"/>
      <c r="F4" s="7"/>
      <c r="G4" s="7"/>
      <c r="H4" s="7"/>
      <c r="I4" s="8"/>
      <c r="J4" s="8"/>
      <c r="K4" s="8"/>
      <c r="L4" s="8"/>
      <c r="M4" s="8"/>
      <c r="N4" s="8"/>
      <c r="O4" s="8"/>
      <c r="P4" s="8"/>
      <c r="Q4" s="8"/>
      <c r="U4" s="142"/>
      <c r="W4" s="125" t="s">
        <v>2</v>
      </c>
    </row>
    <row r="5" ht="21.75" customHeight="1" spans="1:23">
      <c r="A5" s="10" t="s">
        <v>299</v>
      </c>
      <c r="B5" s="11" t="s">
        <v>184</v>
      </c>
      <c r="C5" s="10" t="s">
        <v>185</v>
      </c>
      <c r="D5" s="10" t="s">
        <v>300</v>
      </c>
      <c r="E5" s="11" t="s">
        <v>186</v>
      </c>
      <c r="F5" s="11" t="s">
        <v>187</v>
      </c>
      <c r="G5" s="11" t="s">
        <v>301</v>
      </c>
      <c r="H5" s="11" t="s">
        <v>302</v>
      </c>
      <c r="I5" s="30" t="s">
        <v>56</v>
      </c>
      <c r="J5" s="12" t="s">
        <v>303</v>
      </c>
      <c r="K5" s="13"/>
      <c r="L5" s="13"/>
      <c r="M5" s="14"/>
      <c r="N5" s="12" t="s">
        <v>192</v>
      </c>
      <c r="O5" s="13"/>
      <c r="P5" s="14"/>
      <c r="Q5" s="11" t="s">
        <v>62</v>
      </c>
      <c r="R5" s="12" t="s">
        <v>63</v>
      </c>
      <c r="S5" s="13"/>
      <c r="T5" s="13"/>
      <c r="U5" s="13"/>
      <c r="V5" s="13"/>
      <c r="W5" s="14"/>
    </row>
    <row r="6" ht="21.75" customHeight="1" spans="1:23">
      <c r="A6" s="15"/>
      <c r="B6" s="31"/>
      <c r="C6" s="15"/>
      <c r="D6" s="15"/>
      <c r="E6" s="16"/>
      <c r="F6" s="16"/>
      <c r="G6" s="16"/>
      <c r="H6" s="16"/>
      <c r="I6" s="31"/>
      <c r="J6" s="145" t="s">
        <v>59</v>
      </c>
      <c r="K6" s="146"/>
      <c r="L6" s="11" t="s">
        <v>60</v>
      </c>
      <c r="M6" s="11" t="s">
        <v>61</v>
      </c>
      <c r="N6" s="11" t="s">
        <v>59</v>
      </c>
      <c r="O6" s="11" t="s">
        <v>60</v>
      </c>
      <c r="P6" s="11" t="s">
        <v>61</v>
      </c>
      <c r="Q6" s="16"/>
      <c r="R6" s="11" t="s">
        <v>58</v>
      </c>
      <c r="S6" s="11" t="s">
        <v>65</v>
      </c>
      <c r="T6" s="11" t="s">
        <v>198</v>
      </c>
      <c r="U6" s="11" t="s">
        <v>67</v>
      </c>
      <c r="V6" s="11" t="s">
        <v>68</v>
      </c>
      <c r="W6" s="11" t="s">
        <v>69</v>
      </c>
    </row>
    <row r="7" ht="21" customHeight="1" spans="1:23">
      <c r="A7" s="31"/>
      <c r="B7" s="31"/>
      <c r="C7" s="31"/>
      <c r="D7" s="31"/>
      <c r="E7" s="31"/>
      <c r="F7" s="31"/>
      <c r="G7" s="31"/>
      <c r="H7" s="31"/>
      <c r="I7" s="31"/>
      <c r="J7" s="147" t="s">
        <v>58</v>
      </c>
      <c r="K7" s="148"/>
      <c r="L7" s="31"/>
      <c r="M7" s="31"/>
      <c r="N7" s="31"/>
      <c r="O7" s="31"/>
      <c r="P7" s="31"/>
      <c r="Q7" s="31"/>
      <c r="R7" s="31"/>
      <c r="S7" s="31"/>
      <c r="T7" s="31"/>
      <c r="U7" s="31"/>
      <c r="V7" s="31"/>
      <c r="W7" s="31"/>
    </row>
    <row r="8" ht="39.75" customHeight="1" spans="1:23">
      <c r="A8" s="18"/>
      <c r="B8" s="20"/>
      <c r="C8" s="18"/>
      <c r="D8" s="18"/>
      <c r="E8" s="19"/>
      <c r="F8" s="19"/>
      <c r="G8" s="19"/>
      <c r="H8" s="19"/>
      <c r="I8" s="20"/>
      <c r="J8" s="70" t="s">
        <v>58</v>
      </c>
      <c r="K8" s="70" t="s">
        <v>304</v>
      </c>
      <c r="L8" s="19"/>
      <c r="M8" s="19"/>
      <c r="N8" s="19"/>
      <c r="O8" s="19"/>
      <c r="P8" s="19"/>
      <c r="Q8" s="19"/>
      <c r="R8" s="19"/>
      <c r="S8" s="19"/>
      <c r="T8" s="19"/>
      <c r="U8" s="20"/>
      <c r="V8" s="19"/>
      <c r="W8" s="19"/>
    </row>
    <row r="9" ht="15" customHeight="1" spans="1:23">
      <c r="A9" s="21">
        <v>1</v>
      </c>
      <c r="B9" s="21">
        <v>2</v>
      </c>
      <c r="C9" s="21">
        <v>3</v>
      </c>
      <c r="D9" s="21">
        <v>4</v>
      </c>
      <c r="E9" s="21">
        <v>5</v>
      </c>
      <c r="F9" s="21">
        <v>6</v>
      </c>
      <c r="G9" s="21">
        <v>7</v>
      </c>
      <c r="H9" s="21">
        <v>8</v>
      </c>
      <c r="I9" s="21">
        <v>9</v>
      </c>
      <c r="J9" s="21">
        <v>10</v>
      </c>
      <c r="K9" s="21">
        <v>11</v>
      </c>
      <c r="L9" s="38">
        <v>12</v>
      </c>
      <c r="M9" s="38">
        <v>13</v>
      </c>
      <c r="N9" s="38">
        <v>14</v>
      </c>
      <c r="O9" s="38">
        <v>15</v>
      </c>
      <c r="P9" s="38">
        <v>16</v>
      </c>
      <c r="Q9" s="38">
        <v>17</v>
      </c>
      <c r="R9" s="38">
        <v>18</v>
      </c>
      <c r="S9" s="38">
        <v>19</v>
      </c>
      <c r="T9" s="38">
        <v>20</v>
      </c>
      <c r="U9" s="21">
        <v>21</v>
      </c>
      <c r="V9" s="38">
        <v>22</v>
      </c>
      <c r="W9" s="21">
        <v>23</v>
      </c>
    </row>
    <row r="10" s="1" customFormat="1" ht="15" customHeight="1" spans="1:23">
      <c r="A10" s="23" t="s">
        <v>305</v>
      </c>
      <c r="B10" s="143" t="s">
        <v>306</v>
      </c>
      <c r="C10" s="144" t="s">
        <v>307</v>
      </c>
      <c r="D10" s="22" t="s">
        <v>70</v>
      </c>
      <c r="E10" s="23" t="s">
        <v>222</v>
      </c>
      <c r="F10" s="23" t="s">
        <v>125</v>
      </c>
      <c r="G10" s="23" t="s">
        <v>236</v>
      </c>
      <c r="H10" s="23" t="s">
        <v>237</v>
      </c>
      <c r="I10" s="25">
        <v>20104</v>
      </c>
      <c r="J10" s="25">
        <v>20104</v>
      </c>
      <c r="K10" s="25">
        <v>20104</v>
      </c>
      <c r="L10" s="59"/>
      <c r="M10" s="59"/>
      <c r="N10" s="59"/>
      <c r="O10" s="59"/>
      <c r="P10" s="59"/>
      <c r="Q10" s="59"/>
      <c r="R10" s="59"/>
      <c r="S10" s="59"/>
      <c r="T10" s="59"/>
      <c r="U10" s="22"/>
      <c r="V10" s="59"/>
      <c r="W10" s="22"/>
    </row>
    <row r="11" s="1" customFormat="1" ht="15" customHeight="1" spans="1:23">
      <c r="A11" s="23" t="s">
        <v>305</v>
      </c>
      <c r="B11" s="143" t="s">
        <v>306</v>
      </c>
      <c r="C11" s="144" t="s">
        <v>307</v>
      </c>
      <c r="D11" s="22" t="s">
        <v>70</v>
      </c>
      <c r="E11" s="23" t="s">
        <v>222</v>
      </c>
      <c r="F11" s="23" t="s">
        <v>125</v>
      </c>
      <c r="G11" s="23" t="s">
        <v>308</v>
      </c>
      <c r="H11" s="23" t="s">
        <v>309</v>
      </c>
      <c r="I11" s="25">
        <v>115620</v>
      </c>
      <c r="J11" s="25">
        <v>115620</v>
      </c>
      <c r="K11" s="25">
        <v>115620</v>
      </c>
      <c r="L11" s="59"/>
      <c r="M11" s="59"/>
      <c r="N11" s="59"/>
      <c r="O11" s="59"/>
      <c r="P11" s="59"/>
      <c r="Q11" s="59"/>
      <c r="R11" s="59"/>
      <c r="S11" s="59"/>
      <c r="T11" s="59"/>
      <c r="U11" s="22"/>
      <c r="V11" s="59"/>
      <c r="W11" s="22"/>
    </row>
    <row r="12" s="1" customFormat="1" ht="15" customHeight="1" spans="1:23">
      <c r="A12" s="23" t="s">
        <v>305</v>
      </c>
      <c r="B12" s="143" t="s">
        <v>306</v>
      </c>
      <c r="C12" s="144" t="s">
        <v>307</v>
      </c>
      <c r="D12" s="22" t="s">
        <v>70</v>
      </c>
      <c r="E12" s="23" t="s">
        <v>222</v>
      </c>
      <c r="F12" s="23" t="s">
        <v>125</v>
      </c>
      <c r="G12" s="23" t="s">
        <v>229</v>
      </c>
      <c r="H12" s="23" t="s">
        <v>230</v>
      </c>
      <c r="I12" s="25">
        <v>65316</v>
      </c>
      <c r="J12" s="25">
        <v>65316</v>
      </c>
      <c r="K12" s="25">
        <v>65316</v>
      </c>
      <c r="L12" s="59"/>
      <c r="M12" s="59"/>
      <c r="N12" s="59"/>
      <c r="O12" s="59"/>
      <c r="P12" s="59"/>
      <c r="Q12" s="59"/>
      <c r="R12" s="59"/>
      <c r="S12" s="59"/>
      <c r="T12" s="59"/>
      <c r="U12" s="22"/>
      <c r="V12" s="59"/>
      <c r="W12" s="22"/>
    </row>
    <row r="13" s="1" customFormat="1" ht="15" customHeight="1" spans="1:23">
      <c r="A13" s="23" t="s">
        <v>305</v>
      </c>
      <c r="B13" s="143" t="s">
        <v>310</v>
      </c>
      <c r="C13" s="144" t="s">
        <v>311</v>
      </c>
      <c r="D13" s="22" t="s">
        <v>70</v>
      </c>
      <c r="E13" s="23" t="s">
        <v>312</v>
      </c>
      <c r="F13" s="23" t="s">
        <v>131</v>
      </c>
      <c r="G13" s="23" t="s">
        <v>285</v>
      </c>
      <c r="H13" s="23" t="s">
        <v>286</v>
      </c>
      <c r="I13" s="25">
        <v>65000</v>
      </c>
      <c r="J13" s="25">
        <v>65000</v>
      </c>
      <c r="K13" s="25">
        <v>65000</v>
      </c>
      <c r="L13" s="59"/>
      <c r="M13" s="59"/>
      <c r="N13" s="59"/>
      <c r="O13" s="59"/>
      <c r="P13" s="59"/>
      <c r="Q13" s="59"/>
      <c r="R13" s="59"/>
      <c r="S13" s="59"/>
      <c r="T13" s="59"/>
      <c r="U13" s="22"/>
      <c r="V13" s="59"/>
      <c r="W13" s="22"/>
    </row>
    <row r="14" s="1" customFormat="1" ht="15" customHeight="1" spans="1:23">
      <c r="A14" s="23" t="s">
        <v>305</v>
      </c>
      <c r="B14" s="143" t="s">
        <v>310</v>
      </c>
      <c r="C14" s="144" t="s">
        <v>311</v>
      </c>
      <c r="D14" s="22" t="s">
        <v>70</v>
      </c>
      <c r="E14" s="23" t="s">
        <v>312</v>
      </c>
      <c r="F14" s="23" t="s">
        <v>131</v>
      </c>
      <c r="G14" s="23" t="s">
        <v>236</v>
      </c>
      <c r="H14" s="23" t="s">
        <v>237</v>
      </c>
      <c r="I14" s="25">
        <v>26400</v>
      </c>
      <c r="J14" s="25">
        <v>26400</v>
      </c>
      <c r="K14" s="25">
        <v>26400</v>
      </c>
      <c r="L14" s="59"/>
      <c r="M14" s="59"/>
      <c r="N14" s="59"/>
      <c r="O14" s="59"/>
      <c r="P14" s="59"/>
      <c r="Q14" s="59"/>
      <c r="R14" s="59"/>
      <c r="S14" s="59"/>
      <c r="T14" s="59"/>
      <c r="U14" s="22"/>
      <c r="V14" s="59"/>
      <c r="W14" s="22"/>
    </row>
    <row r="15" s="1" customFormat="1" ht="15" customHeight="1" spans="1:23">
      <c r="A15" s="23" t="s">
        <v>305</v>
      </c>
      <c r="B15" s="143" t="s">
        <v>310</v>
      </c>
      <c r="C15" s="144" t="s">
        <v>311</v>
      </c>
      <c r="D15" s="22" t="s">
        <v>70</v>
      </c>
      <c r="E15" s="23" t="s">
        <v>312</v>
      </c>
      <c r="F15" s="23" t="s">
        <v>131</v>
      </c>
      <c r="G15" s="23" t="s">
        <v>229</v>
      </c>
      <c r="H15" s="23" t="s">
        <v>230</v>
      </c>
      <c r="I15" s="25">
        <v>142690</v>
      </c>
      <c r="J15" s="25">
        <v>142690</v>
      </c>
      <c r="K15" s="25">
        <v>142690</v>
      </c>
      <c r="L15" s="59"/>
      <c r="M15" s="59"/>
      <c r="N15" s="59"/>
      <c r="O15" s="59"/>
      <c r="P15" s="59"/>
      <c r="Q15" s="59"/>
      <c r="R15" s="59"/>
      <c r="S15" s="59"/>
      <c r="T15" s="59"/>
      <c r="U15" s="22"/>
      <c r="V15" s="59"/>
      <c r="W15" s="22"/>
    </row>
    <row r="16" s="1" customFormat="1" ht="15" customHeight="1" spans="1:23">
      <c r="A16" s="23" t="s">
        <v>305</v>
      </c>
      <c r="B16" s="143" t="s">
        <v>310</v>
      </c>
      <c r="C16" s="144" t="s">
        <v>311</v>
      </c>
      <c r="D16" s="22" t="s">
        <v>70</v>
      </c>
      <c r="E16" s="23" t="s">
        <v>312</v>
      </c>
      <c r="F16" s="23" t="s">
        <v>131</v>
      </c>
      <c r="G16" s="23" t="s">
        <v>313</v>
      </c>
      <c r="H16" s="23" t="s">
        <v>314</v>
      </c>
      <c r="I16" s="25">
        <v>49600</v>
      </c>
      <c r="J16" s="25">
        <v>49600</v>
      </c>
      <c r="K16" s="25">
        <v>49600</v>
      </c>
      <c r="L16" s="59"/>
      <c r="M16" s="59"/>
      <c r="N16" s="59"/>
      <c r="O16" s="59"/>
      <c r="P16" s="59"/>
      <c r="Q16" s="59"/>
      <c r="R16" s="59"/>
      <c r="S16" s="59"/>
      <c r="T16" s="59"/>
      <c r="U16" s="22"/>
      <c r="V16" s="59"/>
      <c r="W16" s="22"/>
    </row>
    <row r="17" s="1" customFormat="1" ht="15" customHeight="1" spans="1:23">
      <c r="A17" s="23" t="s">
        <v>305</v>
      </c>
      <c r="B17" s="143" t="s">
        <v>315</v>
      </c>
      <c r="C17" s="144" t="s">
        <v>316</v>
      </c>
      <c r="D17" s="22" t="s">
        <v>70</v>
      </c>
      <c r="E17" s="23" t="s">
        <v>317</v>
      </c>
      <c r="F17" s="23" t="s">
        <v>102</v>
      </c>
      <c r="G17" s="23" t="s">
        <v>318</v>
      </c>
      <c r="H17" s="23" t="s">
        <v>319</v>
      </c>
      <c r="I17" s="25">
        <v>20000</v>
      </c>
      <c r="J17" s="25">
        <v>20000</v>
      </c>
      <c r="K17" s="25">
        <v>20000</v>
      </c>
      <c r="L17" s="59"/>
      <c r="M17" s="59"/>
      <c r="N17" s="59"/>
      <c r="O17" s="59"/>
      <c r="P17" s="59"/>
      <c r="Q17" s="59"/>
      <c r="R17" s="59"/>
      <c r="S17" s="59"/>
      <c r="T17" s="59"/>
      <c r="U17" s="22"/>
      <c r="V17" s="59"/>
      <c r="W17" s="22"/>
    </row>
    <row r="18" s="1" customFormat="1" ht="15" customHeight="1" spans="1:23">
      <c r="A18" s="23" t="s">
        <v>305</v>
      </c>
      <c r="B18" s="143" t="s">
        <v>315</v>
      </c>
      <c r="C18" s="144" t="s">
        <v>316</v>
      </c>
      <c r="D18" s="22" t="s">
        <v>70</v>
      </c>
      <c r="E18" s="23" t="s">
        <v>317</v>
      </c>
      <c r="F18" s="23" t="s">
        <v>102</v>
      </c>
      <c r="G18" s="23" t="s">
        <v>229</v>
      </c>
      <c r="H18" s="23" t="s">
        <v>230</v>
      </c>
      <c r="I18" s="25">
        <v>76987.34</v>
      </c>
      <c r="J18" s="25">
        <v>76987.34</v>
      </c>
      <c r="K18" s="25">
        <v>76987.34</v>
      </c>
      <c r="L18" s="59"/>
      <c r="M18" s="59"/>
      <c r="N18" s="59"/>
      <c r="O18" s="59"/>
      <c r="P18" s="59"/>
      <c r="Q18" s="59"/>
      <c r="R18" s="59"/>
      <c r="S18" s="59"/>
      <c r="T18" s="59"/>
      <c r="U18" s="22"/>
      <c r="V18" s="59"/>
      <c r="W18" s="22"/>
    </row>
    <row r="19" s="1" customFormat="1" ht="15" customHeight="1" spans="1:23">
      <c r="A19" s="23" t="s">
        <v>305</v>
      </c>
      <c r="B19" s="143" t="s">
        <v>315</v>
      </c>
      <c r="C19" s="144" t="s">
        <v>316</v>
      </c>
      <c r="D19" s="22" t="s">
        <v>70</v>
      </c>
      <c r="E19" s="23" t="s">
        <v>317</v>
      </c>
      <c r="F19" s="23" t="s">
        <v>102</v>
      </c>
      <c r="G19" s="23" t="s">
        <v>236</v>
      </c>
      <c r="H19" s="23" t="s">
        <v>237</v>
      </c>
      <c r="I19" s="25">
        <v>15800</v>
      </c>
      <c r="J19" s="25">
        <v>15800</v>
      </c>
      <c r="K19" s="25">
        <v>15800</v>
      </c>
      <c r="L19" s="59"/>
      <c r="M19" s="59"/>
      <c r="N19" s="59"/>
      <c r="O19" s="59"/>
      <c r="P19" s="59"/>
      <c r="Q19" s="59"/>
      <c r="R19" s="59"/>
      <c r="S19" s="59"/>
      <c r="T19" s="59"/>
      <c r="U19" s="22"/>
      <c r="V19" s="59"/>
      <c r="W19" s="22"/>
    </row>
    <row r="20" s="1" customFormat="1" ht="15" customHeight="1" spans="1:23">
      <c r="A20" s="23" t="s">
        <v>305</v>
      </c>
      <c r="B20" s="143" t="s">
        <v>315</v>
      </c>
      <c r="C20" s="144" t="s">
        <v>316</v>
      </c>
      <c r="D20" s="22" t="s">
        <v>70</v>
      </c>
      <c r="E20" s="23" t="s">
        <v>317</v>
      </c>
      <c r="F20" s="23" t="s">
        <v>102</v>
      </c>
      <c r="G20" s="23" t="s">
        <v>308</v>
      </c>
      <c r="H20" s="23" t="s">
        <v>309</v>
      </c>
      <c r="I20" s="25">
        <v>531616.46</v>
      </c>
      <c r="J20" s="25">
        <v>531616.46</v>
      </c>
      <c r="K20" s="25">
        <v>531616.46</v>
      </c>
      <c r="L20" s="59"/>
      <c r="M20" s="59"/>
      <c r="N20" s="59"/>
      <c r="O20" s="59"/>
      <c r="P20" s="59"/>
      <c r="Q20" s="59"/>
      <c r="R20" s="59"/>
      <c r="S20" s="59"/>
      <c r="T20" s="59"/>
      <c r="U20" s="22"/>
      <c r="V20" s="59"/>
      <c r="W20" s="22"/>
    </row>
    <row r="21" s="1" customFormat="1" ht="15" customHeight="1" spans="1:23">
      <c r="A21" s="23" t="s">
        <v>305</v>
      </c>
      <c r="B21" s="143" t="s">
        <v>315</v>
      </c>
      <c r="C21" s="144" t="s">
        <v>316</v>
      </c>
      <c r="D21" s="22" t="s">
        <v>70</v>
      </c>
      <c r="E21" s="23" t="s">
        <v>317</v>
      </c>
      <c r="F21" s="23" t="s">
        <v>102</v>
      </c>
      <c r="G21" s="23" t="s">
        <v>313</v>
      </c>
      <c r="H21" s="23" t="s">
        <v>314</v>
      </c>
      <c r="I21" s="25">
        <v>12000</v>
      </c>
      <c r="J21" s="25">
        <v>12000</v>
      </c>
      <c r="K21" s="25">
        <v>12000</v>
      </c>
      <c r="L21" s="59"/>
      <c r="M21" s="59"/>
      <c r="N21" s="59"/>
      <c r="O21" s="59"/>
      <c r="P21" s="59"/>
      <c r="Q21" s="59"/>
      <c r="R21" s="59"/>
      <c r="S21" s="59"/>
      <c r="T21" s="59"/>
      <c r="U21" s="22"/>
      <c r="V21" s="59"/>
      <c r="W21" s="22"/>
    </row>
    <row r="22" s="1" customFormat="1" ht="15" customHeight="1" spans="1:23">
      <c r="A22" s="23" t="s">
        <v>305</v>
      </c>
      <c r="B22" s="143" t="s">
        <v>320</v>
      </c>
      <c r="C22" s="144" t="s">
        <v>321</v>
      </c>
      <c r="D22" s="22" t="s">
        <v>70</v>
      </c>
      <c r="E22" s="23" t="s">
        <v>202</v>
      </c>
      <c r="F22" s="23" t="s">
        <v>101</v>
      </c>
      <c r="G22" s="23" t="s">
        <v>322</v>
      </c>
      <c r="H22" s="23" t="s">
        <v>323</v>
      </c>
      <c r="I22" s="25">
        <v>8400</v>
      </c>
      <c r="J22" s="25">
        <v>8400</v>
      </c>
      <c r="K22" s="25">
        <v>8400</v>
      </c>
      <c r="L22" s="59"/>
      <c r="M22" s="59"/>
      <c r="N22" s="59"/>
      <c r="O22" s="59"/>
      <c r="P22" s="59"/>
      <c r="Q22" s="59"/>
      <c r="R22" s="59"/>
      <c r="S22" s="59"/>
      <c r="T22" s="59"/>
      <c r="U22" s="22"/>
      <c r="V22" s="59"/>
      <c r="W22" s="22"/>
    </row>
    <row r="23" s="1" customFormat="1" ht="15" customHeight="1" spans="1:23">
      <c r="A23" s="23" t="s">
        <v>305</v>
      </c>
      <c r="B23" s="143" t="s">
        <v>324</v>
      </c>
      <c r="C23" s="144" t="s">
        <v>325</v>
      </c>
      <c r="D23" s="22" t="s">
        <v>70</v>
      </c>
      <c r="E23" s="23" t="s">
        <v>326</v>
      </c>
      <c r="F23" s="23" t="s">
        <v>110</v>
      </c>
      <c r="G23" s="23" t="s">
        <v>308</v>
      </c>
      <c r="H23" s="23" t="s">
        <v>309</v>
      </c>
      <c r="I23" s="25">
        <v>174048</v>
      </c>
      <c r="J23" s="25">
        <v>174048</v>
      </c>
      <c r="K23" s="25">
        <v>174048</v>
      </c>
      <c r="L23" s="59"/>
      <c r="M23" s="59"/>
      <c r="N23" s="59"/>
      <c r="O23" s="59"/>
      <c r="P23" s="59"/>
      <c r="Q23" s="59"/>
      <c r="R23" s="59"/>
      <c r="S23" s="59"/>
      <c r="T23" s="59"/>
      <c r="U23" s="22"/>
      <c r="V23" s="59"/>
      <c r="W23" s="22"/>
    </row>
    <row r="24" s="1" customFormat="1" ht="15" customHeight="1" spans="1:23">
      <c r="A24" s="23" t="s">
        <v>305</v>
      </c>
      <c r="B24" s="143" t="s">
        <v>324</v>
      </c>
      <c r="C24" s="144" t="s">
        <v>325</v>
      </c>
      <c r="D24" s="22" t="s">
        <v>70</v>
      </c>
      <c r="E24" s="23" t="s">
        <v>326</v>
      </c>
      <c r="F24" s="23" t="s">
        <v>110</v>
      </c>
      <c r="G24" s="23" t="s">
        <v>261</v>
      </c>
      <c r="H24" s="23" t="s">
        <v>262</v>
      </c>
      <c r="I24" s="25">
        <v>5000</v>
      </c>
      <c r="J24" s="25">
        <v>5000</v>
      </c>
      <c r="K24" s="25">
        <v>5000</v>
      </c>
      <c r="L24" s="59"/>
      <c r="M24" s="59"/>
      <c r="N24" s="59"/>
      <c r="O24" s="59"/>
      <c r="P24" s="59"/>
      <c r="Q24" s="59"/>
      <c r="R24" s="59"/>
      <c r="S24" s="59"/>
      <c r="T24" s="59"/>
      <c r="U24" s="22"/>
      <c r="V24" s="59"/>
      <c r="W24" s="22"/>
    </row>
    <row r="25" s="1" customFormat="1" ht="15" customHeight="1" spans="1:23">
      <c r="A25" s="23" t="s">
        <v>305</v>
      </c>
      <c r="B25" s="143" t="s">
        <v>324</v>
      </c>
      <c r="C25" s="144" t="s">
        <v>325</v>
      </c>
      <c r="D25" s="22" t="s">
        <v>70</v>
      </c>
      <c r="E25" s="23" t="s">
        <v>326</v>
      </c>
      <c r="F25" s="23" t="s">
        <v>110</v>
      </c>
      <c r="G25" s="23" t="s">
        <v>229</v>
      </c>
      <c r="H25" s="23" t="s">
        <v>230</v>
      </c>
      <c r="I25" s="25">
        <v>102280</v>
      </c>
      <c r="J25" s="25">
        <v>102280</v>
      </c>
      <c r="K25" s="25">
        <v>102280</v>
      </c>
      <c r="L25" s="59"/>
      <c r="M25" s="59"/>
      <c r="N25" s="59"/>
      <c r="O25" s="59"/>
      <c r="P25" s="59"/>
      <c r="Q25" s="59"/>
      <c r="R25" s="59"/>
      <c r="S25" s="59"/>
      <c r="T25" s="59"/>
      <c r="U25" s="22"/>
      <c r="V25" s="59"/>
      <c r="W25" s="22"/>
    </row>
    <row r="26" s="1" customFormat="1" ht="15" customHeight="1" spans="1:23">
      <c r="A26" s="23" t="s">
        <v>327</v>
      </c>
      <c r="B26" s="143" t="s">
        <v>328</v>
      </c>
      <c r="C26" s="144" t="s">
        <v>329</v>
      </c>
      <c r="D26" s="22" t="s">
        <v>70</v>
      </c>
      <c r="E26" s="23" t="s">
        <v>330</v>
      </c>
      <c r="F26" s="23" t="s">
        <v>117</v>
      </c>
      <c r="G26" s="23" t="s">
        <v>296</v>
      </c>
      <c r="H26" s="23" t="s">
        <v>297</v>
      </c>
      <c r="I26" s="25">
        <v>159300</v>
      </c>
      <c r="J26" s="25">
        <v>159300</v>
      </c>
      <c r="K26" s="25">
        <v>159300</v>
      </c>
      <c r="L26" s="59"/>
      <c r="M26" s="59"/>
      <c r="N26" s="59"/>
      <c r="O26" s="59"/>
      <c r="P26" s="59"/>
      <c r="Q26" s="59"/>
      <c r="R26" s="59"/>
      <c r="S26" s="59"/>
      <c r="T26" s="59"/>
      <c r="U26" s="22"/>
      <c r="V26" s="59"/>
      <c r="W26" s="22"/>
    </row>
    <row r="27" s="1" customFormat="1" ht="15" customHeight="1" spans="1:23">
      <c r="A27" s="23" t="s">
        <v>331</v>
      </c>
      <c r="B27" s="143" t="s">
        <v>332</v>
      </c>
      <c r="C27" s="144" t="s">
        <v>333</v>
      </c>
      <c r="D27" s="22" t="s">
        <v>70</v>
      </c>
      <c r="E27" s="23" t="s">
        <v>317</v>
      </c>
      <c r="F27" s="23" t="s">
        <v>102</v>
      </c>
      <c r="G27" s="23" t="s">
        <v>313</v>
      </c>
      <c r="H27" s="23" t="s">
        <v>314</v>
      </c>
      <c r="I27" s="25">
        <v>127584</v>
      </c>
      <c r="J27" s="25">
        <v>127584</v>
      </c>
      <c r="K27" s="25">
        <v>127584</v>
      </c>
      <c r="L27" s="59"/>
      <c r="M27" s="59"/>
      <c r="N27" s="59"/>
      <c r="O27" s="59"/>
      <c r="P27" s="59"/>
      <c r="Q27" s="59"/>
      <c r="R27" s="59"/>
      <c r="S27" s="59"/>
      <c r="T27" s="59"/>
      <c r="U27" s="22"/>
      <c r="V27" s="59"/>
      <c r="W27" s="22"/>
    </row>
    <row r="28" s="1" customFormat="1" ht="15" customHeight="1" spans="1:23">
      <c r="A28" s="23" t="s">
        <v>305</v>
      </c>
      <c r="B28" s="143" t="s">
        <v>334</v>
      </c>
      <c r="C28" s="144" t="s">
        <v>335</v>
      </c>
      <c r="D28" s="22" t="s">
        <v>70</v>
      </c>
      <c r="E28" s="23" t="s">
        <v>209</v>
      </c>
      <c r="F28" s="23" t="s">
        <v>107</v>
      </c>
      <c r="G28" s="23" t="s">
        <v>229</v>
      </c>
      <c r="H28" s="23" t="s">
        <v>230</v>
      </c>
      <c r="I28" s="25">
        <v>450000</v>
      </c>
      <c r="J28" s="25">
        <v>450000</v>
      </c>
      <c r="K28" s="25">
        <v>450000</v>
      </c>
      <c r="L28" s="59"/>
      <c r="M28" s="59"/>
      <c r="N28" s="59"/>
      <c r="O28" s="59"/>
      <c r="P28" s="59"/>
      <c r="Q28" s="59"/>
      <c r="R28" s="59"/>
      <c r="S28" s="59"/>
      <c r="T28" s="59"/>
      <c r="U28" s="22"/>
      <c r="V28" s="59"/>
      <c r="W28" s="22"/>
    </row>
    <row r="29" s="1" customFormat="1" ht="15" customHeight="1" spans="1:23">
      <c r="A29" s="23" t="s">
        <v>305</v>
      </c>
      <c r="B29" s="143" t="s">
        <v>334</v>
      </c>
      <c r="C29" s="144" t="s">
        <v>335</v>
      </c>
      <c r="D29" s="22" t="s">
        <v>70</v>
      </c>
      <c r="E29" s="23" t="s">
        <v>209</v>
      </c>
      <c r="F29" s="23" t="s">
        <v>107</v>
      </c>
      <c r="G29" s="23" t="s">
        <v>308</v>
      </c>
      <c r="H29" s="23" t="s">
        <v>309</v>
      </c>
      <c r="I29" s="25">
        <v>185000</v>
      </c>
      <c r="J29" s="25">
        <v>185000</v>
      </c>
      <c r="K29" s="25">
        <v>185000</v>
      </c>
      <c r="L29" s="59"/>
      <c r="M29" s="59"/>
      <c r="N29" s="59"/>
      <c r="O29" s="59"/>
      <c r="P29" s="59"/>
      <c r="Q29" s="59"/>
      <c r="R29" s="59"/>
      <c r="S29" s="59"/>
      <c r="T29" s="59"/>
      <c r="U29" s="22"/>
      <c r="V29" s="59"/>
      <c r="W29" s="22"/>
    </row>
    <row r="30" s="1" customFormat="1" ht="15" customHeight="1" spans="1:23">
      <c r="A30" s="23" t="s">
        <v>336</v>
      </c>
      <c r="B30" s="143" t="s">
        <v>337</v>
      </c>
      <c r="C30" s="144" t="s">
        <v>338</v>
      </c>
      <c r="D30" s="22" t="s">
        <v>70</v>
      </c>
      <c r="E30" s="23" t="s">
        <v>202</v>
      </c>
      <c r="F30" s="23" t="s">
        <v>101</v>
      </c>
      <c r="G30" s="23" t="s">
        <v>236</v>
      </c>
      <c r="H30" s="23" t="s">
        <v>237</v>
      </c>
      <c r="I30" s="25">
        <v>120000</v>
      </c>
      <c r="J30" s="25">
        <v>120000</v>
      </c>
      <c r="K30" s="25">
        <v>120000</v>
      </c>
      <c r="L30" s="59"/>
      <c r="M30" s="59"/>
      <c r="N30" s="59"/>
      <c r="O30" s="59"/>
      <c r="P30" s="59"/>
      <c r="Q30" s="59"/>
      <c r="R30" s="59"/>
      <c r="S30" s="59"/>
      <c r="T30" s="59"/>
      <c r="U30" s="22"/>
      <c r="V30" s="59"/>
      <c r="W30" s="22"/>
    </row>
    <row r="31" s="1" customFormat="1" ht="15" customHeight="1" spans="1:23">
      <c r="A31" s="23" t="s">
        <v>336</v>
      </c>
      <c r="B31" s="143" t="s">
        <v>339</v>
      </c>
      <c r="C31" s="144" t="s">
        <v>340</v>
      </c>
      <c r="D31" s="22" t="s">
        <v>70</v>
      </c>
      <c r="E31" s="23" t="s">
        <v>202</v>
      </c>
      <c r="F31" s="23" t="s">
        <v>101</v>
      </c>
      <c r="G31" s="23" t="s">
        <v>236</v>
      </c>
      <c r="H31" s="23" t="s">
        <v>237</v>
      </c>
      <c r="I31" s="25">
        <v>501696</v>
      </c>
      <c r="J31" s="25">
        <v>501696</v>
      </c>
      <c r="K31" s="25">
        <v>501696</v>
      </c>
      <c r="L31" s="59"/>
      <c r="M31" s="59"/>
      <c r="N31" s="59"/>
      <c r="O31" s="59"/>
      <c r="P31" s="59"/>
      <c r="Q31" s="59"/>
      <c r="R31" s="59"/>
      <c r="S31" s="59"/>
      <c r="T31" s="59"/>
      <c r="U31" s="22"/>
      <c r="V31" s="59"/>
      <c r="W31" s="22"/>
    </row>
    <row r="32" s="1" customFormat="1" ht="15" customHeight="1" spans="1:23">
      <c r="A32" s="23" t="s">
        <v>336</v>
      </c>
      <c r="B32" s="143" t="s">
        <v>341</v>
      </c>
      <c r="C32" s="144" t="s">
        <v>342</v>
      </c>
      <c r="D32" s="22" t="s">
        <v>70</v>
      </c>
      <c r="E32" s="23" t="s">
        <v>202</v>
      </c>
      <c r="F32" s="23" t="s">
        <v>101</v>
      </c>
      <c r="G32" s="23" t="s">
        <v>343</v>
      </c>
      <c r="H32" s="23" t="s">
        <v>344</v>
      </c>
      <c r="I32" s="25">
        <v>435600</v>
      </c>
      <c r="J32" s="25">
        <v>435600</v>
      </c>
      <c r="K32" s="25">
        <v>435600</v>
      </c>
      <c r="L32" s="59"/>
      <c r="M32" s="59"/>
      <c r="N32" s="59"/>
      <c r="O32" s="59"/>
      <c r="P32" s="59"/>
      <c r="Q32" s="59"/>
      <c r="R32" s="59"/>
      <c r="S32" s="59"/>
      <c r="T32" s="59"/>
      <c r="U32" s="22"/>
      <c r="V32" s="59"/>
      <c r="W32" s="22"/>
    </row>
    <row r="33" s="1" customFormat="1" ht="15" customHeight="1" spans="1:23">
      <c r="A33" s="23" t="s">
        <v>331</v>
      </c>
      <c r="B33" s="143" t="s">
        <v>345</v>
      </c>
      <c r="C33" s="144" t="s">
        <v>346</v>
      </c>
      <c r="D33" s="22" t="s">
        <v>70</v>
      </c>
      <c r="E33" s="23" t="s">
        <v>222</v>
      </c>
      <c r="F33" s="23" t="s">
        <v>125</v>
      </c>
      <c r="G33" s="23" t="s">
        <v>236</v>
      </c>
      <c r="H33" s="23" t="s">
        <v>237</v>
      </c>
      <c r="I33" s="25">
        <v>49910</v>
      </c>
      <c r="J33" s="25">
        <v>49910</v>
      </c>
      <c r="K33" s="25">
        <v>49910</v>
      </c>
      <c r="L33" s="59"/>
      <c r="M33" s="59"/>
      <c r="N33" s="59"/>
      <c r="O33" s="59"/>
      <c r="P33" s="59"/>
      <c r="Q33" s="59"/>
      <c r="R33" s="59"/>
      <c r="S33" s="59"/>
      <c r="T33" s="59"/>
      <c r="U33" s="22"/>
      <c r="V33" s="59"/>
      <c r="W33" s="22"/>
    </row>
    <row r="34" s="1" customFormat="1" ht="15" customHeight="1" spans="1:23">
      <c r="A34" s="23" t="s">
        <v>331</v>
      </c>
      <c r="B34" s="143" t="s">
        <v>345</v>
      </c>
      <c r="C34" s="144" t="s">
        <v>346</v>
      </c>
      <c r="D34" s="22" t="s">
        <v>70</v>
      </c>
      <c r="E34" s="23" t="s">
        <v>222</v>
      </c>
      <c r="F34" s="23" t="s">
        <v>125</v>
      </c>
      <c r="G34" s="23" t="s">
        <v>308</v>
      </c>
      <c r="H34" s="23" t="s">
        <v>309</v>
      </c>
      <c r="I34" s="25">
        <v>558845.2</v>
      </c>
      <c r="J34" s="25">
        <v>558845.2</v>
      </c>
      <c r="K34" s="25">
        <v>558845.2</v>
      </c>
      <c r="L34" s="59"/>
      <c r="M34" s="59"/>
      <c r="N34" s="59"/>
      <c r="O34" s="59"/>
      <c r="P34" s="59"/>
      <c r="Q34" s="59"/>
      <c r="R34" s="59"/>
      <c r="S34" s="59"/>
      <c r="T34" s="59"/>
      <c r="U34" s="22"/>
      <c r="V34" s="59"/>
      <c r="W34" s="22"/>
    </row>
    <row r="35" s="1" customFormat="1" ht="15" customHeight="1" spans="1:23">
      <c r="A35" s="23" t="s">
        <v>331</v>
      </c>
      <c r="B35" s="143" t="s">
        <v>345</v>
      </c>
      <c r="C35" s="144" t="s">
        <v>346</v>
      </c>
      <c r="D35" s="22" t="s">
        <v>70</v>
      </c>
      <c r="E35" s="23" t="s">
        <v>222</v>
      </c>
      <c r="F35" s="23" t="s">
        <v>125</v>
      </c>
      <c r="G35" s="23" t="s">
        <v>229</v>
      </c>
      <c r="H35" s="23" t="s">
        <v>230</v>
      </c>
      <c r="I35" s="25">
        <v>71438.5</v>
      </c>
      <c r="J35" s="25">
        <v>71438.5</v>
      </c>
      <c r="K35" s="25">
        <v>71438.5</v>
      </c>
      <c r="L35" s="59"/>
      <c r="M35" s="59"/>
      <c r="N35" s="59"/>
      <c r="O35" s="59"/>
      <c r="P35" s="59"/>
      <c r="Q35" s="59"/>
      <c r="R35" s="59"/>
      <c r="S35" s="59"/>
      <c r="T35" s="59"/>
      <c r="U35" s="22"/>
      <c r="V35" s="59"/>
      <c r="W35" s="22"/>
    </row>
    <row r="36" s="1" customFormat="1" ht="15" customHeight="1" spans="1:23">
      <c r="A36" s="23" t="s">
        <v>331</v>
      </c>
      <c r="B36" s="143" t="s">
        <v>345</v>
      </c>
      <c r="C36" s="144" t="s">
        <v>346</v>
      </c>
      <c r="D36" s="22" t="s">
        <v>70</v>
      </c>
      <c r="E36" s="23" t="s">
        <v>222</v>
      </c>
      <c r="F36" s="23" t="s">
        <v>125</v>
      </c>
      <c r="G36" s="23" t="s">
        <v>285</v>
      </c>
      <c r="H36" s="23" t="s">
        <v>286</v>
      </c>
      <c r="I36" s="25">
        <v>53944.5</v>
      </c>
      <c r="J36" s="25">
        <v>53944.5</v>
      </c>
      <c r="K36" s="25">
        <v>53944.5</v>
      </c>
      <c r="L36" s="59"/>
      <c r="M36" s="59"/>
      <c r="N36" s="59"/>
      <c r="O36" s="59"/>
      <c r="P36" s="59"/>
      <c r="Q36" s="59"/>
      <c r="R36" s="59"/>
      <c r="S36" s="59"/>
      <c r="T36" s="59"/>
      <c r="U36" s="22"/>
      <c r="V36" s="59"/>
      <c r="W36" s="22"/>
    </row>
    <row r="37" s="1" customFormat="1" ht="18.75" customHeight="1" spans="1:23">
      <c r="A37" s="27" t="s">
        <v>173</v>
      </c>
      <c r="B37" s="36"/>
      <c r="C37" s="36"/>
      <c r="D37" s="36"/>
      <c r="E37" s="36"/>
      <c r="F37" s="36"/>
      <c r="G37" s="36"/>
      <c r="H37" s="37"/>
      <c r="I37" s="25">
        <v>4144180</v>
      </c>
      <c r="J37" s="25">
        <v>4144180</v>
      </c>
      <c r="K37" s="25">
        <v>4144180</v>
      </c>
      <c r="L37" s="83"/>
      <c r="M37" s="83"/>
      <c r="N37" s="83"/>
      <c r="O37" s="83"/>
      <c r="P37" s="83"/>
      <c r="Q37" s="83"/>
      <c r="R37" s="83"/>
      <c r="S37" s="83"/>
      <c r="T37" s="83"/>
      <c r="U37" s="83"/>
      <c r="V37" s="83"/>
      <c r="W37" s="83"/>
    </row>
  </sheetData>
  <mergeCells count="28">
    <mergeCell ref="A3:W3"/>
    <mergeCell ref="A4:H4"/>
    <mergeCell ref="J5:M5"/>
    <mergeCell ref="N5:P5"/>
    <mergeCell ref="R5:W5"/>
    <mergeCell ref="A37:H37"/>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25"/>
  <sheetViews>
    <sheetView showZeros="0" workbookViewId="0">
      <pane ySplit="1" topLeftCell="A114" activePane="bottomLeft" state="frozen"/>
      <selection/>
      <selection pane="bottomLeft" activeCell="A5" sqref="$A5:$XFD5"/>
    </sheetView>
  </sheetViews>
  <sheetFormatPr defaultColWidth="9.13888888888889" defaultRowHeight="12" customHeight="1"/>
  <cols>
    <col min="1" max="1" width="34.287037037037" customWidth="1"/>
    <col min="2" max="2" width="29" customWidth="1"/>
    <col min="3" max="5" width="23.5740740740741" customWidth="1"/>
    <col min="6" max="6" width="11.287037037037" customWidth="1"/>
    <col min="7" max="7" width="25.1388888888889" customWidth="1"/>
    <col min="8" max="8" width="15.5740740740741" customWidth="1"/>
    <col min="9" max="9" width="13.4259259259259" customWidth="1"/>
    <col min="10" max="10" width="18.8518518518519" customWidth="1"/>
  </cols>
  <sheetData>
    <row r="1" customHeight="1" spans="1:10">
      <c r="A1" s="2"/>
      <c r="B1" s="2"/>
      <c r="C1" s="2"/>
      <c r="D1" s="2"/>
      <c r="E1" s="2"/>
      <c r="F1" s="2"/>
      <c r="G1" s="2"/>
      <c r="H1" s="2"/>
      <c r="I1" s="2"/>
      <c r="J1" s="2"/>
    </row>
    <row r="2" ht="18" customHeight="1" spans="10:10">
      <c r="J2" s="4" t="s">
        <v>347</v>
      </c>
    </row>
    <row r="3" ht="39.75" customHeight="1" spans="1:10">
      <c r="A3" s="68" t="str">
        <f>"2025"&amp;"年部门项目支出绩效目标表"</f>
        <v>2025年部门项目支出绩效目标表</v>
      </c>
      <c r="B3" s="5"/>
      <c r="C3" s="5"/>
      <c r="D3" s="5"/>
      <c r="E3" s="5"/>
      <c r="F3" s="69"/>
      <c r="G3" s="5"/>
      <c r="H3" s="69"/>
      <c r="I3" s="69"/>
      <c r="J3" s="5"/>
    </row>
    <row r="4" ht="17.25" customHeight="1" spans="1:1">
      <c r="A4" s="6" t="s">
        <v>1</v>
      </c>
    </row>
    <row r="5" ht="44.25" customHeight="1" spans="1:10">
      <c r="A5" s="70" t="s">
        <v>185</v>
      </c>
      <c r="B5" s="70" t="s">
        <v>348</v>
      </c>
      <c r="C5" s="70" t="s">
        <v>349</v>
      </c>
      <c r="D5" s="70" t="s">
        <v>350</v>
      </c>
      <c r="E5" s="70" t="s">
        <v>351</v>
      </c>
      <c r="F5" s="71" t="s">
        <v>352</v>
      </c>
      <c r="G5" s="70" t="s">
        <v>353</v>
      </c>
      <c r="H5" s="71" t="s">
        <v>354</v>
      </c>
      <c r="I5" s="71" t="s">
        <v>355</v>
      </c>
      <c r="J5" s="70" t="s">
        <v>356</v>
      </c>
    </row>
    <row r="6" ht="18.75" customHeight="1" spans="1:10">
      <c r="A6" s="140">
        <v>1</v>
      </c>
      <c r="B6" s="140">
        <v>2</v>
      </c>
      <c r="C6" s="140">
        <v>3</v>
      </c>
      <c r="D6" s="140">
        <v>4</v>
      </c>
      <c r="E6" s="140">
        <v>5</v>
      </c>
      <c r="F6" s="38">
        <v>6</v>
      </c>
      <c r="G6" s="140">
        <v>7</v>
      </c>
      <c r="H6" s="38">
        <v>8</v>
      </c>
      <c r="I6" s="38">
        <v>9</v>
      </c>
      <c r="J6" s="140">
        <v>10</v>
      </c>
    </row>
    <row r="7" s="1" customFormat="1" ht="28" customHeight="1" spans="1:10">
      <c r="A7" s="141" t="s">
        <v>321</v>
      </c>
      <c r="B7" s="141" t="s">
        <v>357</v>
      </c>
      <c r="C7" s="141" t="s">
        <v>358</v>
      </c>
      <c r="D7" s="141" t="s">
        <v>359</v>
      </c>
      <c r="E7" s="141" t="s">
        <v>360</v>
      </c>
      <c r="F7" s="141" t="s">
        <v>361</v>
      </c>
      <c r="G7" s="141" t="s">
        <v>83</v>
      </c>
      <c r="H7" s="141" t="s">
        <v>362</v>
      </c>
      <c r="I7" s="141" t="s">
        <v>363</v>
      </c>
      <c r="J7" s="141" t="s">
        <v>364</v>
      </c>
    </row>
    <row r="8" s="1" customFormat="1" ht="28" customHeight="1" spans="1:10">
      <c r="A8" s="141" t="s">
        <v>321</v>
      </c>
      <c r="B8" s="141" t="s">
        <v>357</v>
      </c>
      <c r="C8" s="141" t="s">
        <v>358</v>
      </c>
      <c r="D8" s="141" t="s">
        <v>359</v>
      </c>
      <c r="E8" s="141" t="s">
        <v>365</v>
      </c>
      <c r="F8" s="141" t="s">
        <v>361</v>
      </c>
      <c r="G8" s="141" t="s">
        <v>82</v>
      </c>
      <c r="H8" s="141" t="s">
        <v>366</v>
      </c>
      <c r="I8" s="141" t="s">
        <v>363</v>
      </c>
      <c r="J8" s="141" t="s">
        <v>364</v>
      </c>
    </row>
    <row r="9" s="1" customFormat="1" ht="28" customHeight="1" spans="1:10">
      <c r="A9" s="141" t="s">
        <v>321</v>
      </c>
      <c r="B9" s="141" t="s">
        <v>357</v>
      </c>
      <c r="C9" s="141" t="s">
        <v>358</v>
      </c>
      <c r="D9" s="141" t="s">
        <v>359</v>
      </c>
      <c r="E9" s="141" t="s">
        <v>367</v>
      </c>
      <c r="F9" s="141" t="s">
        <v>361</v>
      </c>
      <c r="G9" s="141" t="s">
        <v>84</v>
      </c>
      <c r="H9" s="141" t="s">
        <v>368</v>
      </c>
      <c r="I9" s="141" t="s">
        <v>363</v>
      </c>
      <c r="J9" s="141" t="s">
        <v>364</v>
      </c>
    </row>
    <row r="10" s="1" customFormat="1" ht="28" customHeight="1" spans="1:10">
      <c r="A10" s="141" t="s">
        <v>321</v>
      </c>
      <c r="B10" s="141" t="s">
        <v>357</v>
      </c>
      <c r="C10" s="141" t="s">
        <v>358</v>
      </c>
      <c r="D10" s="141" t="s">
        <v>369</v>
      </c>
      <c r="E10" s="141" t="s">
        <v>370</v>
      </c>
      <c r="F10" s="141" t="s">
        <v>361</v>
      </c>
      <c r="G10" s="141" t="s">
        <v>371</v>
      </c>
      <c r="H10" s="141" t="s">
        <v>372</v>
      </c>
      <c r="I10" s="141" t="s">
        <v>363</v>
      </c>
      <c r="J10" s="141" t="s">
        <v>373</v>
      </c>
    </row>
    <row r="11" s="1" customFormat="1" ht="28" customHeight="1" spans="1:10">
      <c r="A11" s="141" t="s">
        <v>321</v>
      </c>
      <c r="B11" s="141" t="s">
        <v>357</v>
      </c>
      <c r="C11" s="141" t="s">
        <v>358</v>
      </c>
      <c r="D11" s="141" t="s">
        <v>374</v>
      </c>
      <c r="E11" s="141" t="s">
        <v>375</v>
      </c>
      <c r="F11" s="141" t="s">
        <v>361</v>
      </c>
      <c r="G11" s="141" t="s">
        <v>82</v>
      </c>
      <c r="H11" s="141" t="s">
        <v>376</v>
      </c>
      <c r="I11" s="141" t="s">
        <v>363</v>
      </c>
      <c r="J11" s="141" t="s">
        <v>377</v>
      </c>
    </row>
    <row r="12" s="1" customFormat="1" ht="28" customHeight="1" spans="1:10">
      <c r="A12" s="141" t="s">
        <v>321</v>
      </c>
      <c r="B12" s="141" t="s">
        <v>357</v>
      </c>
      <c r="C12" s="141" t="s">
        <v>378</v>
      </c>
      <c r="D12" s="141" t="s">
        <v>379</v>
      </c>
      <c r="E12" s="141" t="s">
        <v>380</v>
      </c>
      <c r="F12" s="141" t="s">
        <v>361</v>
      </c>
      <c r="G12" s="141" t="s">
        <v>380</v>
      </c>
      <c r="H12" s="141" t="s">
        <v>381</v>
      </c>
      <c r="I12" s="141" t="s">
        <v>382</v>
      </c>
      <c r="J12" s="141" t="s">
        <v>383</v>
      </c>
    </row>
    <row r="13" s="1" customFormat="1" ht="28" customHeight="1" spans="1:10">
      <c r="A13" s="141" t="s">
        <v>321</v>
      </c>
      <c r="B13" s="141" t="s">
        <v>357</v>
      </c>
      <c r="C13" s="141" t="s">
        <v>384</v>
      </c>
      <c r="D13" s="141" t="s">
        <v>385</v>
      </c>
      <c r="E13" s="141" t="s">
        <v>386</v>
      </c>
      <c r="F13" s="141" t="s">
        <v>387</v>
      </c>
      <c r="G13" s="141" t="s">
        <v>388</v>
      </c>
      <c r="H13" s="141" t="s">
        <v>372</v>
      </c>
      <c r="I13" s="141" t="s">
        <v>363</v>
      </c>
      <c r="J13" s="141" t="s">
        <v>386</v>
      </c>
    </row>
    <row r="14" s="1" customFormat="1" ht="41" customHeight="1" spans="1:10">
      <c r="A14" s="141" t="s">
        <v>316</v>
      </c>
      <c r="B14" s="141" t="s">
        <v>389</v>
      </c>
      <c r="C14" s="141" t="s">
        <v>358</v>
      </c>
      <c r="D14" s="141" t="s">
        <v>359</v>
      </c>
      <c r="E14" s="141" t="s">
        <v>390</v>
      </c>
      <c r="F14" s="141" t="s">
        <v>387</v>
      </c>
      <c r="G14" s="141" t="s">
        <v>84</v>
      </c>
      <c r="H14" s="141" t="s">
        <v>391</v>
      </c>
      <c r="I14" s="141" t="s">
        <v>363</v>
      </c>
      <c r="J14" s="141" t="s">
        <v>392</v>
      </c>
    </row>
    <row r="15" s="1" customFormat="1" ht="41" customHeight="1" spans="1:10">
      <c r="A15" s="141" t="s">
        <v>316</v>
      </c>
      <c r="B15" s="141" t="s">
        <v>389</v>
      </c>
      <c r="C15" s="141" t="s">
        <v>358</v>
      </c>
      <c r="D15" s="141" t="s">
        <v>359</v>
      </c>
      <c r="E15" s="141" t="s">
        <v>393</v>
      </c>
      <c r="F15" s="141" t="s">
        <v>394</v>
      </c>
      <c r="G15" s="141" t="s">
        <v>83</v>
      </c>
      <c r="H15" s="141" t="s">
        <v>395</v>
      </c>
      <c r="I15" s="141" t="s">
        <v>363</v>
      </c>
      <c r="J15" s="141" t="s">
        <v>396</v>
      </c>
    </row>
    <row r="16" s="1" customFormat="1" ht="41" customHeight="1" spans="1:10">
      <c r="A16" s="141" t="s">
        <v>316</v>
      </c>
      <c r="B16" s="141" t="s">
        <v>389</v>
      </c>
      <c r="C16" s="141" t="s">
        <v>358</v>
      </c>
      <c r="D16" s="141" t="s">
        <v>359</v>
      </c>
      <c r="E16" s="141" t="s">
        <v>397</v>
      </c>
      <c r="F16" s="141" t="s">
        <v>361</v>
      </c>
      <c r="G16" s="141" t="s">
        <v>82</v>
      </c>
      <c r="H16" s="141" t="s">
        <v>398</v>
      </c>
      <c r="I16" s="141" t="s">
        <v>363</v>
      </c>
      <c r="J16" s="141" t="s">
        <v>399</v>
      </c>
    </row>
    <row r="17" s="1" customFormat="1" ht="41" customHeight="1" spans="1:10">
      <c r="A17" s="141" t="s">
        <v>316</v>
      </c>
      <c r="B17" s="141" t="s">
        <v>389</v>
      </c>
      <c r="C17" s="141" t="s">
        <v>358</v>
      </c>
      <c r="D17" s="141" t="s">
        <v>359</v>
      </c>
      <c r="E17" s="141" t="s">
        <v>400</v>
      </c>
      <c r="F17" s="141" t="s">
        <v>387</v>
      </c>
      <c r="G17" s="141" t="s">
        <v>85</v>
      </c>
      <c r="H17" s="141" t="s">
        <v>398</v>
      </c>
      <c r="I17" s="141" t="s">
        <v>363</v>
      </c>
      <c r="J17" s="141" t="s">
        <v>401</v>
      </c>
    </row>
    <row r="18" s="1" customFormat="1" ht="41" customHeight="1" spans="1:10">
      <c r="A18" s="141" t="s">
        <v>316</v>
      </c>
      <c r="B18" s="141" t="s">
        <v>389</v>
      </c>
      <c r="C18" s="141" t="s">
        <v>358</v>
      </c>
      <c r="D18" s="141" t="s">
        <v>359</v>
      </c>
      <c r="E18" s="141" t="s">
        <v>402</v>
      </c>
      <c r="F18" s="141" t="s">
        <v>361</v>
      </c>
      <c r="G18" s="141" t="s">
        <v>82</v>
      </c>
      <c r="H18" s="141" t="s">
        <v>395</v>
      </c>
      <c r="I18" s="141" t="s">
        <v>363</v>
      </c>
      <c r="J18" s="141" t="s">
        <v>403</v>
      </c>
    </row>
    <row r="19" s="1" customFormat="1" ht="41" customHeight="1" spans="1:10">
      <c r="A19" s="141" t="s">
        <v>316</v>
      </c>
      <c r="B19" s="141" t="s">
        <v>389</v>
      </c>
      <c r="C19" s="141" t="s">
        <v>358</v>
      </c>
      <c r="D19" s="141" t="s">
        <v>359</v>
      </c>
      <c r="E19" s="141" t="s">
        <v>404</v>
      </c>
      <c r="F19" s="141" t="s">
        <v>387</v>
      </c>
      <c r="G19" s="141" t="s">
        <v>82</v>
      </c>
      <c r="H19" s="141" t="s">
        <v>391</v>
      </c>
      <c r="I19" s="141" t="s">
        <v>363</v>
      </c>
      <c r="J19" s="141" t="s">
        <v>405</v>
      </c>
    </row>
    <row r="20" s="1" customFormat="1" ht="43.2" spans="1:10">
      <c r="A20" s="141" t="s">
        <v>316</v>
      </c>
      <c r="B20" s="141" t="s">
        <v>389</v>
      </c>
      <c r="C20" s="141" t="s">
        <v>358</v>
      </c>
      <c r="D20" s="141" t="s">
        <v>359</v>
      </c>
      <c r="E20" s="141" t="s">
        <v>406</v>
      </c>
      <c r="F20" s="141" t="s">
        <v>361</v>
      </c>
      <c r="G20" s="141" t="s">
        <v>83</v>
      </c>
      <c r="H20" s="141" t="s">
        <v>395</v>
      </c>
      <c r="I20" s="141" t="s">
        <v>363</v>
      </c>
      <c r="J20" s="141" t="s">
        <v>407</v>
      </c>
    </row>
    <row r="21" s="1" customFormat="1" ht="41" customHeight="1" spans="1:10">
      <c r="A21" s="141" t="s">
        <v>316</v>
      </c>
      <c r="B21" s="141" t="s">
        <v>389</v>
      </c>
      <c r="C21" s="141" t="s">
        <v>358</v>
      </c>
      <c r="D21" s="141" t="s">
        <v>369</v>
      </c>
      <c r="E21" s="141" t="s">
        <v>408</v>
      </c>
      <c r="F21" s="141" t="s">
        <v>361</v>
      </c>
      <c r="G21" s="141" t="s">
        <v>371</v>
      </c>
      <c r="H21" s="141" t="s">
        <v>372</v>
      </c>
      <c r="I21" s="141" t="s">
        <v>363</v>
      </c>
      <c r="J21" s="141" t="s">
        <v>409</v>
      </c>
    </row>
    <row r="22" s="1" customFormat="1" ht="43.2" spans="1:10">
      <c r="A22" s="141" t="s">
        <v>316</v>
      </c>
      <c r="B22" s="141" t="s">
        <v>389</v>
      </c>
      <c r="C22" s="141" t="s">
        <v>358</v>
      </c>
      <c r="D22" s="141" t="s">
        <v>369</v>
      </c>
      <c r="E22" s="141" t="s">
        <v>410</v>
      </c>
      <c r="F22" s="141" t="s">
        <v>361</v>
      </c>
      <c r="G22" s="141" t="s">
        <v>371</v>
      </c>
      <c r="H22" s="141" t="s">
        <v>372</v>
      </c>
      <c r="I22" s="141" t="s">
        <v>363</v>
      </c>
      <c r="J22" s="141" t="s">
        <v>411</v>
      </c>
    </row>
    <row r="23" s="1" customFormat="1" ht="41" customHeight="1" spans="1:10">
      <c r="A23" s="141" t="s">
        <v>316</v>
      </c>
      <c r="B23" s="141" t="s">
        <v>389</v>
      </c>
      <c r="C23" s="141" t="s">
        <v>358</v>
      </c>
      <c r="D23" s="141" t="s">
        <v>374</v>
      </c>
      <c r="E23" s="141" t="s">
        <v>412</v>
      </c>
      <c r="F23" s="141" t="s">
        <v>394</v>
      </c>
      <c r="G23" s="141" t="s">
        <v>82</v>
      </c>
      <c r="H23" s="141" t="s">
        <v>376</v>
      </c>
      <c r="I23" s="141" t="s">
        <v>363</v>
      </c>
      <c r="J23" s="141" t="s">
        <v>412</v>
      </c>
    </row>
    <row r="24" s="1" customFormat="1" ht="41" customHeight="1" spans="1:10">
      <c r="A24" s="141" t="s">
        <v>316</v>
      </c>
      <c r="B24" s="141" t="s">
        <v>389</v>
      </c>
      <c r="C24" s="141" t="s">
        <v>358</v>
      </c>
      <c r="D24" s="141" t="s">
        <v>413</v>
      </c>
      <c r="E24" s="141" t="s">
        <v>414</v>
      </c>
      <c r="F24" s="141" t="s">
        <v>394</v>
      </c>
      <c r="G24" s="141" t="s">
        <v>415</v>
      </c>
      <c r="H24" s="141" t="s">
        <v>416</v>
      </c>
      <c r="I24" s="141" t="s">
        <v>363</v>
      </c>
      <c r="J24" s="141" t="s">
        <v>417</v>
      </c>
    </row>
    <row r="25" s="1" customFormat="1" ht="41" customHeight="1" spans="1:10">
      <c r="A25" s="141" t="s">
        <v>316</v>
      </c>
      <c r="B25" s="141" t="s">
        <v>389</v>
      </c>
      <c r="C25" s="141" t="s">
        <v>378</v>
      </c>
      <c r="D25" s="141" t="s">
        <v>379</v>
      </c>
      <c r="E25" s="141" t="s">
        <v>418</v>
      </c>
      <c r="F25" s="141" t="s">
        <v>361</v>
      </c>
      <c r="G25" s="141" t="s">
        <v>419</v>
      </c>
      <c r="H25" s="141" t="s">
        <v>381</v>
      </c>
      <c r="I25" s="141" t="s">
        <v>382</v>
      </c>
      <c r="J25" s="141" t="s">
        <v>420</v>
      </c>
    </row>
    <row r="26" s="1" customFormat="1" ht="41" customHeight="1" spans="1:10">
      <c r="A26" s="141" t="s">
        <v>316</v>
      </c>
      <c r="B26" s="141" t="s">
        <v>389</v>
      </c>
      <c r="C26" s="141" t="s">
        <v>378</v>
      </c>
      <c r="D26" s="141" t="s">
        <v>379</v>
      </c>
      <c r="E26" s="141" t="s">
        <v>421</v>
      </c>
      <c r="F26" s="141" t="s">
        <v>361</v>
      </c>
      <c r="G26" s="141" t="s">
        <v>422</v>
      </c>
      <c r="H26" s="141" t="s">
        <v>381</v>
      </c>
      <c r="I26" s="141" t="s">
        <v>382</v>
      </c>
      <c r="J26" s="141" t="s">
        <v>423</v>
      </c>
    </row>
    <row r="27" s="1" customFormat="1" ht="41" customHeight="1" spans="1:10">
      <c r="A27" s="141" t="s">
        <v>316</v>
      </c>
      <c r="B27" s="141" t="s">
        <v>389</v>
      </c>
      <c r="C27" s="141" t="s">
        <v>378</v>
      </c>
      <c r="D27" s="141" t="s">
        <v>379</v>
      </c>
      <c r="E27" s="141" t="s">
        <v>424</v>
      </c>
      <c r="F27" s="141" t="s">
        <v>361</v>
      </c>
      <c r="G27" s="141" t="s">
        <v>422</v>
      </c>
      <c r="H27" s="141" t="s">
        <v>381</v>
      </c>
      <c r="I27" s="141" t="s">
        <v>382</v>
      </c>
      <c r="J27" s="141" t="s">
        <v>425</v>
      </c>
    </row>
    <row r="28" s="1" customFormat="1" ht="41" customHeight="1" spans="1:10">
      <c r="A28" s="141" t="s">
        <v>316</v>
      </c>
      <c r="B28" s="141" t="s">
        <v>389</v>
      </c>
      <c r="C28" s="141" t="s">
        <v>384</v>
      </c>
      <c r="D28" s="141" t="s">
        <v>385</v>
      </c>
      <c r="E28" s="141" t="s">
        <v>426</v>
      </c>
      <c r="F28" s="141" t="s">
        <v>387</v>
      </c>
      <c r="G28" s="141" t="s">
        <v>388</v>
      </c>
      <c r="H28" s="141" t="s">
        <v>372</v>
      </c>
      <c r="I28" s="141" t="s">
        <v>363</v>
      </c>
      <c r="J28" s="141" t="s">
        <v>427</v>
      </c>
    </row>
    <row r="29" s="1" customFormat="1" ht="49" customHeight="1" spans="1:10">
      <c r="A29" s="141" t="s">
        <v>346</v>
      </c>
      <c r="B29" s="141" t="s">
        <v>428</v>
      </c>
      <c r="C29" s="141" t="s">
        <v>358</v>
      </c>
      <c r="D29" s="141" t="s">
        <v>359</v>
      </c>
      <c r="E29" s="141" t="s">
        <v>429</v>
      </c>
      <c r="F29" s="141" t="s">
        <v>361</v>
      </c>
      <c r="G29" s="141" t="s">
        <v>430</v>
      </c>
      <c r="H29" s="141" t="s">
        <v>431</v>
      </c>
      <c r="I29" s="141" t="s">
        <v>363</v>
      </c>
      <c r="J29" s="141" t="s">
        <v>432</v>
      </c>
    </row>
    <row r="30" s="1" customFormat="1" ht="49" customHeight="1" spans="1:10">
      <c r="A30" s="141" t="s">
        <v>346</v>
      </c>
      <c r="B30" s="141" t="s">
        <v>428</v>
      </c>
      <c r="C30" s="141" t="s">
        <v>358</v>
      </c>
      <c r="D30" s="141" t="s">
        <v>359</v>
      </c>
      <c r="E30" s="141" t="s">
        <v>433</v>
      </c>
      <c r="F30" s="141" t="s">
        <v>361</v>
      </c>
      <c r="G30" s="141" t="s">
        <v>94</v>
      </c>
      <c r="H30" s="141" t="s">
        <v>362</v>
      </c>
      <c r="I30" s="141" t="s">
        <v>363</v>
      </c>
      <c r="J30" s="141" t="s">
        <v>434</v>
      </c>
    </row>
    <row r="31" s="1" customFormat="1" ht="49" customHeight="1" spans="1:10">
      <c r="A31" s="141" t="s">
        <v>346</v>
      </c>
      <c r="B31" s="141" t="s">
        <v>428</v>
      </c>
      <c r="C31" s="141" t="s">
        <v>358</v>
      </c>
      <c r="D31" s="141" t="s">
        <v>359</v>
      </c>
      <c r="E31" s="141" t="s">
        <v>435</v>
      </c>
      <c r="F31" s="141" t="s">
        <v>361</v>
      </c>
      <c r="G31" s="141" t="s">
        <v>436</v>
      </c>
      <c r="H31" s="141" t="s">
        <v>437</v>
      </c>
      <c r="I31" s="141" t="s">
        <v>363</v>
      </c>
      <c r="J31" s="141" t="s">
        <v>438</v>
      </c>
    </row>
    <row r="32" s="1" customFormat="1" ht="49" customHeight="1" spans="1:10">
      <c r="A32" s="141" t="s">
        <v>346</v>
      </c>
      <c r="B32" s="141" t="s">
        <v>428</v>
      </c>
      <c r="C32" s="141" t="s">
        <v>358</v>
      </c>
      <c r="D32" s="141" t="s">
        <v>359</v>
      </c>
      <c r="E32" s="141" t="s">
        <v>439</v>
      </c>
      <c r="F32" s="141" t="s">
        <v>361</v>
      </c>
      <c r="G32" s="141" t="s">
        <v>440</v>
      </c>
      <c r="H32" s="141" t="s">
        <v>395</v>
      </c>
      <c r="I32" s="141" t="s">
        <v>363</v>
      </c>
      <c r="J32" s="141" t="s">
        <v>441</v>
      </c>
    </row>
    <row r="33" s="1" customFormat="1" ht="49" customHeight="1" spans="1:10">
      <c r="A33" s="141" t="s">
        <v>346</v>
      </c>
      <c r="B33" s="141" t="s">
        <v>428</v>
      </c>
      <c r="C33" s="141" t="s">
        <v>358</v>
      </c>
      <c r="D33" s="141" t="s">
        <v>369</v>
      </c>
      <c r="E33" s="141" t="s">
        <v>442</v>
      </c>
      <c r="F33" s="141" t="s">
        <v>361</v>
      </c>
      <c r="G33" s="141" t="s">
        <v>443</v>
      </c>
      <c r="H33" s="141" t="s">
        <v>381</v>
      </c>
      <c r="I33" s="141" t="s">
        <v>363</v>
      </c>
      <c r="J33" s="141" t="s">
        <v>444</v>
      </c>
    </row>
    <row r="34" s="1" customFormat="1" ht="49" customHeight="1" spans="1:10">
      <c r="A34" s="141" t="s">
        <v>346</v>
      </c>
      <c r="B34" s="141" t="s">
        <v>428</v>
      </c>
      <c r="C34" s="141" t="s">
        <v>358</v>
      </c>
      <c r="D34" s="141" t="s">
        <v>369</v>
      </c>
      <c r="E34" s="141" t="s">
        <v>370</v>
      </c>
      <c r="F34" s="141" t="s">
        <v>361</v>
      </c>
      <c r="G34" s="141" t="s">
        <v>371</v>
      </c>
      <c r="H34" s="141" t="s">
        <v>372</v>
      </c>
      <c r="I34" s="141" t="s">
        <v>363</v>
      </c>
      <c r="J34" s="141" t="s">
        <v>445</v>
      </c>
    </row>
    <row r="35" s="1" customFormat="1" ht="49" customHeight="1" spans="1:10">
      <c r="A35" s="141" t="s">
        <v>346</v>
      </c>
      <c r="B35" s="141" t="s">
        <v>428</v>
      </c>
      <c r="C35" s="141" t="s">
        <v>358</v>
      </c>
      <c r="D35" s="141" t="s">
        <v>374</v>
      </c>
      <c r="E35" s="141" t="s">
        <v>446</v>
      </c>
      <c r="F35" s="141" t="s">
        <v>387</v>
      </c>
      <c r="G35" s="141" t="s">
        <v>388</v>
      </c>
      <c r="H35" s="141" t="s">
        <v>372</v>
      </c>
      <c r="I35" s="141" t="s">
        <v>363</v>
      </c>
      <c r="J35" s="141" t="s">
        <v>447</v>
      </c>
    </row>
    <row r="36" s="1" customFormat="1" ht="49" customHeight="1" spans="1:10">
      <c r="A36" s="141" t="s">
        <v>346</v>
      </c>
      <c r="B36" s="141" t="s">
        <v>428</v>
      </c>
      <c r="C36" s="141" t="s">
        <v>358</v>
      </c>
      <c r="D36" s="141" t="s">
        <v>413</v>
      </c>
      <c r="E36" s="141" t="s">
        <v>414</v>
      </c>
      <c r="F36" s="141" t="s">
        <v>361</v>
      </c>
      <c r="G36" s="141" t="s">
        <v>415</v>
      </c>
      <c r="H36" s="141" t="s">
        <v>416</v>
      </c>
      <c r="I36" s="141" t="s">
        <v>363</v>
      </c>
      <c r="J36" s="141" t="s">
        <v>448</v>
      </c>
    </row>
    <row r="37" s="1" customFormat="1" ht="49" customHeight="1" spans="1:10">
      <c r="A37" s="141" t="s">
        <v>346</v>
      </c>
      <c r="B37" s="141" t="s">
        <v>428</v>
      </c>
      <c r="C37" s="141" t="s">
        <v>378</v>
      </c>
      <c r="D37" s="141" t="s">
        <v>379</v>
      </c>
      <c r="E37" s="141" t="s">
        <v>449</v>
      </c>
      <c r="F37" s="141" t="s">
        <v>361</v>
      </c>
      <c r="G37" s="141" t="s">
        <v>371</v>
      </c>
      <c r="H37" s="141" t="s">
        <v>372</v>
      </c>
      <c r="I37" s="141" t="s">
        <v>363</v>
      </c>
      <c r="J37" s="141" t="s">
        <v>450</v>
      </c>
    </row>
    <row r="38" s="1" customFormat="1" ht="49" customHeight="1" spans="1:10">
      <c r="A38" s="141" t="s">
        <v>346</v>
      </c>
      <c r="B38" s="141" t="s">
        <v>428</v>
      </c>
      <c r="C38" s="141" t="s">
        <v>378</v>
      </c>
      <c r="D38" s="141" t="s">
        <v>379</v>
      </c>
      <c r="E38" s="141" t="s">
        <v>451</v>
      </c>
      <c r="F38" s="141" t="s">
        <v>361</v>
      </c>
      <c r="G38" s="141" t="s">
        <v>452</v>
      </c>
      <c r="H38" s="141" t="s">
        <v>372</v>
      </c>
      <c r="I38" s="141" t="s">
        <v>382</v>
      </c>
      <c r="J38" s="141" t="s">
        <v>453</v>
      </c>
    </row>
    <row r="39" s="1" customFormat="1" ht="49" customHeight="1" spans="1:10">
      <c r="A39" s="141" t="s">
        <v>346</v>
      </c>
      <c r="B39" s="141" t="s">
        <v>428</v>
      </c>
      <c r="C39" s="141" t="s">
        <v>384</v>
      </c>
      <c r="D39" s="141" t="s">
        <v>385</v>
      </c>
      <c r="E39" s="141" t="s">
        <v>454</v>
      </c>
      <c r="F39" s="141" t="s">
        <v>387</v>
      </c>
      <c r="G39" s="141" t="s">
        <v>388</v>
      </c>
      <c r="H39" s="141" t="s">
        <v>372</v>
      </c>
      <c r="I39" s="141" t="s">
        <v>363</v>
      </c>
      <c r="J39" s="141" t="s">
        <v>455</v>
      </c>
    </row>
    <row r="40" s="1" customFormat="1" ht="106" customHeight="1" spans="1:10">
      <c r="A40" s="141" t="s">
        <v>307</v>
      </c>
      <c r="B40" s="141" t="s">
        <v>456</v>
      </c>
      <c r="C40" s="141" t="s">
        <v>358</v>
      </c>
      <c r="D40" s="141" t="s">
        <v>359</v>
      </c>
      <c r="E40" s="141" t="s">
        <v>457</v>
      </c>
      <c r="F40" s="141" t="s">
        <v>394</v>
      </c>
      <c r="G40" s="141" t="s">
        <v>82</v>
      </c>
      <c r="H40" s="141" t="s">
        <v>395</v>
      </c>
      <c r="I40" s="141" t="s">
        <v>363</v>
      </c>
      <c r="J40" s="141" t="s">
        <v>458</v>
      </c>
    </row>
    <row r="41" s="1" customFormat="1" ht="38" customHeight="1" spans="1:10">
      <c r="A41" s="141" t="s">
        <v>307</v>
      </c>
      <c r="B41" s="141" t="s">
        <v>456</v>
      </c>
      <c r="C41" s="141" t="s">
        <v>358</v>
      </c>
      <c r="D41" s="141" t="s">
        <v>359</v>
      </c>
      <c r="E41" s="141" t="s">
        <v>459</v>
      </c>
      <c r="F41" s="141" t="s">
        <v>394</v>
      </c>
      <c r="G41" s="141" t="s">
        <v>460</v>
      </c>
      <c r="H41" s="141" t="s">
        <v>461</v>
      </c>
      <c r="I41" s="141" t="s">
        <v>363</v>
      </c>
      <c r="J41" s="141" t="s">
        <v>462</v>
      </c>
    </row>
    <row r="42" s="1" customFormat="1" ht="38" customHeight="1" spans="1:10">
      <c r="A42" s="141" t="s">
        <v>307</v>
      </c>
      <c r="B42" s="141" t="s">
        <v>456</v>
      </c>
      <c r="C42" s="141" t="s">
        <v>358</v>
      </c>
      <c r="D42" s="141" t="s">
        <v>359</v>
      </c>
      <c r="E42" s="141" t="s">
        <v>463</v>
      </c>
      <c r="F42" s="141" t="s">
        <v>361</v>
      </c>
      <c r="G42" s="141" t="s">
        <v>464</v>
      </c>
      <c r="H42" s="141" t="s">
        <v>465</v>
      </c>
      <c r="I42" s="141" t="s">
        <v>363</v>
      </c>
      <c r="J42" s="141" t="s">
        <v>466</v>
      </c>
    </row>
    <row r="43" s="1" customFormat="1" ht="38" customHeight="1" spans="1:10">
      <c r="A43" s="141" t="s">
        <v>307</v>
      </c>
      <c r="B43" s="141" t="s">
        <v>456</v>
      </c>
      <c r="C43" s="141" t="s">
        <v>358</v>
      </c>
      <c r="D43" s="141" t="s">
        <v>359</v>
      </c>
      <c r="E43" s="141" t="s">
        <v>467</v>
      </c>
      <c r="F43" s="141" t="s">
        <v>361</v>
      </c>
      <c r="G43" s="141" t="s">
        <v>82</v>
      </c>
      <c r="H43" s="141" t="s">
        <v>362</v>
      </c>
      <c r="I43" s="141" t="s">
        <v>363</v>
      </c>
      <c r="J43" s="141" t="s">
        <v>468</v>
      </c>
    </row>
    <row r="44" s="1" customFormat="1" ht="38" customHeight="1" spans="1:10">
      <c r="A44" s="141" t="s">
        <v>307</v>
      </c>
      <c r="B44" s="141" t="s">
        <v>456</v>
      </c>
      <c r="C44" s="141" t="s">
        <v>358</v>
      </c>
      <c r="D44" s="141" t="s">
        <v>359</v>
      </c>
      <c r="E44" s="141" t="s">
        <v>469</v>
      </c>
      <c r="F44" s="141" t="s">
        <v>361</v>
      </c>
      <c r="G44" s="141" t="s">
        <v>91</v>
      </c>
      <c r="H44" s="141" t="s">
        <v>362</v>
      </c>
      <c r="I44" s="141" t="s">
        <v>363</v>
      </c>
      <c r="J44" s="141" t="s">
        <v>470</v>
      </c>
    </row>
    <row r="45" s="1" customFormat="1" ht="38" customHeight="1" spans="1:10">
      <c r="A45" s="141" t="s">
        <v>307</v>
      </c>
      <c r="B45" s="141" t="s">
        <v>456</v>
      </c>
      <c r="C45" s="141" t="s">
        <v>358</v>
      </c>
      <c r="D45" s="141" t="s">
        <v>369</v>
      </c>
      <c r="E45" s="141" t="s">
        <v>471</v>
      </c>
      <c r="F45" s="141" t="s">
        <v>387</v>
      </c>
      <c r="G45" s="141" t="s">
        <v>388</v>
      </c>
      <c r="H45" s="141" t="s">
        <v>372</v>
      </c>
      <c r="I45" s="141" t="s">
        <v>363</v>
      </c>
      <c r="J45" s="141" t="s">
        <v>472</v>
      </c>
    </row>
    <row r="46" s="1" customFormat="1" ht="38" customHeight="1" spans="1:10">
      <c r="A46" s="141" t="s">
        <v>307</v>
      </c>
      <c r="B46" s="141" t="s">
        <v>456</v>
      </c>
      <c r="C46" s="141" t="s">
        <v>358</v>
      </c>
      <c r="D46" s="141" t="s">
        <v>369</v>
      </c>
      <c r="E46" s="141" t="s">
        <v>473</v>
      </c>
      <c r="F46" s="141" t="s">
        <v>361</v>
      </c>
      <c r="G46" s="141" t="s">
        <v>371</v>
      </c>
      <c r="H46" s="141" t="s">
        <v>372</v>
      </c>
      <c r="I46" s="141" t="s">
        <v>363</v>
      </c>
      <c r="J46" s="141" t="s">
        <v>474</v>
      </c>
    </row>
    <row r="47" s="1" customFormat="1" ht="38" customHeight="1" spans="1:10">
      <c r="A47" s="141" t="s">
        <v>307</v>
      </c>
      <c r="B47" s="141" t="s">
        <v>456</v>
      </c>
      <c r="C47" s="141" t="s">
        <v>358</v>
      </c>
      <c r="D47" s="141" t="s">
        <v>369</v>
      </c>
      <c r="E47" s="141" t="s">
        <v>475</v>
      </c>
      <c r="F47" s="141" t="s">
        <v>361</v>
      </c>
      <c r="G47" s="141" t="s">
        <v>371</v>
      </c>
      <c r="H47" s="141" t="s">
        <v>372</v>
      </c>
      <c r="I47" s="141" t="s">
        <v>363</v>
      </c>
      <c r="J47" s="141" t="s">
        <v>476</v>
      </c>
    </row>
    <row r="48" s="1" customFormat="1" ht="38" customHeight="1" spans="1:10">
      <c r="A48" s="141" t="s">
        <v>307</v>
      </c>
      <c r="B48" s="141" t="s">
        <v>456</v>
      </c>
      <c r="C48" s="141" t="s">
        <v>358</v>
      </c>
      <c r="D48" s="141" t="s">
        <v>369</v>
      </c>
      <c r="E48" s="141" t="s">
        <v>477</v>
      </c>
      <c r="F48" s="141" t="s">
        <v>361</v>
      </c>
      <c r="G48" s="141" t="s">
        <v>478</v>
      </c>
      <c r="H48" s="141" t="s">
        <v>372</v>
      </c>
      <c r="I48" s="141" t="s">
        <v>382</v>
      </c>
      <c r="J48" s="141" t="s">
        <v>479</v>
      </c>
    </row>
    <row r="49" s="1" customFormat="1" ht="38" customHeight="1" spans="1:10">
      <c r="A49" s="141" t="s">
        <v>307</v>
      </c>
      <c r="B49" s="141" t="s">
        <v>456</v>
      </c>
      <c r="C49" s="141" t="s">
        <v>358</v>
      </c>
      <c r="D49" s="141" t="s">
        <v>374</v>
      </c>
      <c r="E49" s="141" t="s">
        <v>480</v>
      </c>
      <c r="F49" s="141" t="s">
        <v>361</v>
      </c>
      <c r="G49" s="141" t="s">
        <v>371</v>
      </c>
      <c r="H49" s="141" t="s">
        <v>372</v>
      </c>
      <c r="I49" s="141" t="s">
        <v>363</v>
      </c>
      <c r="J49" s="141" t="s">
        <v>481</v>
      </c>
    </row>
    <row r="50" s="1" customFormat="1" ht="38" customHeight="1" spans="1:10">
      <c r="A50" s="141" t="s">
        <v>307</v>
      </c>
      <c r="B50" s="141" t="s">
        <v>456</v>
      </c>
      <c r="C50" s="141" t="s">
        <v>358</v>
      </c>
      <c r="D50" s="141" t="s">
        <v>413</v>
      </c>
      <c r="E50" s="141" t="s">
        <v>414</v>
      </c>
      <c r="F50" s="141" t="s">
        <v>394</v>
      </c>
      <c r="G50" s="141" t="s">
        <v>415</v>
      </c>
      <c r="H50" s="141" t="s">
        <v>416</v>
      </c>
      <c r="I50" s="141" t="s">
        <v>363</v>
      </c>
      <c r="J50" s="141" t="s">
        <v>417</v>
      </c>
    </row>
    <row r="51" s="1" customFormat="1" ht="38" customHeight="1" spans="1:10">
      <c r="A51" s="141" t="s">
        <v>307</v>
      </c>
      <c r="B51" s="141" t="s">
        <v>456</v>
      </c>
      <c r="C51" s="141" t="s">
        <v>378</v>
      </c>
      <c r="D51" s="141" t="s">
        <v>379</v>
      </c>
      <c r="E51" s="141" t="s">
        <v>482</v>
      </c>
      <c r="F51" s="141" t="s">
        <v>361</v>
      </c>
      <c r="G51" s="141" t="s">
        <v>419</v>
      </c>
      <c r="H51" s="141" t="s">
        <v>381</v>
      </c>
      <c r="I51" s="141" t="s">
        <v>382</v>
      </c>
      <c r="J51" s="141" t="s">
        <v>483</v>
      </c>
    </row>
    <row r="52" s="1" customFormat="1" ht="38" customHeight="1" spans="1:10">
      <c r="A52" s="141" t="s">
        <v>307</v>
      </c>
      <c r="B52" s="141" t="s">
        <v>456</v>
      </c>
      <c r="C52" s="141" t="s">
        <v>378</v>
      </c>
      <c r="D52" s="141" t="s">
        <v>379</v>
      </c>
      <c r="E52" s="141" t="s">
        <v>484</v>
      </c>
      <c r="F52" s="141" t="s">
        <v>361</v>
      </c>
      <c r="G52" s="141" t="s">
        <v>485</v>
      </c>
      <c r="H52" s="141" t="s">
        <v>372</v>
      </c>
      <c r="I52" s="141" t="s">
        <v>363</v>
      </c>
      <c r="J52" s="141" t="s">
        <v>486</v>
      </c>
    </row>
    <row r="53" s="1" customFormat="1" ht="38" customHeight="1" spans="1:10">
      <c r="A53" s="141" t="s">
        <v>307</v>
      </c>
      <c r="B53" s="141" t="s">
        <v>456</v>
      </c>
      <c r="C53" s="141" t="s">
        <v>378</v>
      </c>
      <c r="D53" s="141" t="s">
        <v>379</v>
      </c>
      <c r="E53" s="141" t="s">
        <v>487</v>
      </c>
      <c r="F53" s="141" t="s">
        <v>361</v>
      </c>
      <c r="G53" s="141" t="s">
        <v>488</v>
      </c>
      <c r="H53" s="141" t="s">
        <v>381</v>
      </c>
      <c r="I53" s="141" t="s">
        <v>382</v>
      </c>
      <c r="J53" s="141" t="s">
        <v>489</v>
      </c>
    </row>
    <row r="54" s="1" customFormat="1" ht="38" customHeight="1" spans="1:10">
      <c r="A54" s="141" t="s">
        <v>307</v>
      </c>
      <c r="B54" s="141" t="s">
        <v>456</v>
      </c>
      <c r="C54" s="141" t="s">
        <v>384</v>
      </c>
      <c r="D54" s="141" t="s">
        <v>385</v>
      </c>
      <c r="E54" s="141" t="s">
        <v>454</v>
      </c>
      <c r="F54" s="141" t="s">
        <v>387</v>
      </c>
      <c r="G54" s="141" t="s">
        <v>388</v>
      </c>
      <c r="H54" s="141" t="s">
        <v>372</v>
      </c>
      <c r="I54" s="141" t="s">
        <v>363</v>
      </c>
      <c r="J54" s="141" t="s">
        <v>454</v>
      </c>
    </row>
    <row r="55" s="1" customFormat="1" ht="31" customHeight="1" spans="1:10">
      <c r="A55" s="141" t="s">
        <v>338</v>
      </c>
      <c r="B55" s="141" t="s">
        <v>490</v>
      </c>
      <c r="C55" s="141" t="s">
        <v>358</v>
      </c>
      <c r="D55" s="141" t="s">
        <v>359</v>
      </c>
      <c r="E55" s="141" t="s">
        <v>491</v>
      </c>
      <c r="F55" s="141" t="s">
        <v>361</v>
      </c>
      <c r="G55" s="141" t="s">
        <v>82</v>
      </c>
      <c r="H55" s="141" t="s">
        <v>395</v>
      </c>
      <c r="I55" s="141" t="s">
        <v>363</v>
      </c>
      <c r="J55" s="141" t="s">
        <v>492</v>
      </c>
    </row>
    <row r="56" s="1" customFormat="1" ht="31" customHeight="1" spans="1:10">
      <c r="A56" s="141" t="s">
        <v>338</v>
      </c>
      <c r="B56" s="141" t="s">
        <v>490</v>
      </c>
      <c r="C56" s="141" t="s">
        <v>358</v>
      </c>
      <c r="D56" s="141" t="s">
        <v>369</v>
      </c>
      <c r="E56" s="141" t="s">
        <v>493</v>
      </c>
      <c r="F56" s="141" t="s">
        <v>387</v>
      </c>
      <c r="G56" s="141" t="s">
        <v>478</v>
      </c>
      <c r="H56" s="141" t="s">
        <v>372</v>
      </c>
      <c r="I56" s="141" t="s">
        <v>363</v>
      </c>
      <c r="J56" s="141" t="s">
        <v>494</v>
      </c>
    </row>
    <row r="57" s="1" customFormat="1" ht="31" customHeight="1" spans="1:10">
      <c r="A57" s="141" t="s">
        <v>338</v>
      </c>
      <c r="B57" s="141" t="s">
        <v>490</v>
      </c>
      <c r="C57" s="141" t="s">
        <v>358</v>
      </c>
      <c r="D57" s="141" t="s">
        <v>374</v>
      </c>
      <c r="E57" s="141" t="s">
        <v>495</v>
      </c>
      <c r="F57" s="141" t="s">
        <v>361</v>
      </c>
      <c r="G57" s="141" t="s">
        <v>82</v>
      </c>
      <c r="H57" s="141" t="s">
        <v>376</v>
      </c>
      <c r="I57" s="141" t="s">
        <v>363</v>
      </c>
      <c r="J57" s="141" t="s">
        <v>496</v>
      </c>
    </row>
    <row r="58" s="1" customFormat="1" ht="31" customHeight="1" spans="1:10">
      <c r="A58" s="141" t="s">
        <v>338</v>
      </c>
      <c r="B58" s="141" t="s">
        <v>490</v>
      </c>
      <c r="C58" s="141" t="s">
        <v>358</v>
      </c>
      <c r="D58" s="141" t="s">
        <v>413</v>
      </c>
      <c r="E58" s="141" t="s">
        <v>414</v>
      </c>
      <c r="F58" s="141" t="s">
        <v>387</v>
      </c>
      <c r="G58" s="141" t="s">
        <v>497</v>
      </c>
      <c r="H58" s="141" t="s">
        <v>416</v>
      </c>
      <c r="I58" s="141" t="s">
        <v>363</v>
      </c>
      <c r="J58" s="141" t="s">
        <v>498</v>
      </c>
    </row>
    <row r="59" s="1" customFormat="1" ht="31" customHeight="1" spans="1:10">
      <c r="A59" s="141" t="s">
        <v>338</v>
      </c>
      <c r="B59" s="141" t="s">
        <v>490</v>
      </c>
      <c r="C59" s="141" t="s">
        <v>378</v>
      </c>
      <c r="D59" s="141" t="s">
        <v>379</v>
      </c>
      <c r="E59" s="141" t="s">
        <v>499</v>
      </c>
      <c r="F59" s="141" t="s">
        <v>361</v>
      </c>
      <c r="G59" s="141" t="s">
        <v>500</v>
      </c>
      <c r="H59" s="141" t="s">
        <v>381</v>
      </c>
      <c r="I59" s="141" t="s">
        <v>382</v>
      </c>
      <c r="J59" s="141" t="s">
        <v>499</v>
      </c>
    </row>
    <row r="60" s="1" customFormat="1" ht="31" customHeight="1" spans="1:10">
      <c r="A60" s="141" t="s">
        <v>338</v>
      </c>
      <c r="B60" s="141" t="s">
        <v>490</v>
      </c>
      <c r="C60" s="141" t="s">
        <v>384</v>
      </c>
      <c r="D60" s="141" t="s">
        <v>385</v>
      </c>
      <c r="E60" s="141" t="s">
        <v>501</v>
      </c>
      <c r="F60" s="141" t="s">
        <v>387</v>
      </c>
      <c r="G60" s="141" t="s">
        <v>388</v>
      </c>
      <c r="H60" s="141" t="s">
        <v>372</v>
      </c>
      <c r="I60" s="141" t="s">
        <v>363</v>
      </c>
      <c r="J60" s="141" t="s">
        <v>502</v>
      </c>
    </row>
    <row r="61" s="1" customFormat="1" ht="29" customHeight="1" spans="1:10">
      <c r="A61" s="141" t="s">
        <v>340</v>
      </c>
      <c r="B61" s="141" t="s">
        <v>503</v>
      </c>
      <c r="C61" s="141" t="s">
        <v>358</v>
      </c>
      <c r="D61" s="141" t="s">
        <v>359</v>
      </c>
      <c r="E61" s="141" t="s">
        <v>504</v>
      </c>
      <c r="F61" s="141" t="s">
        <v>361</v>
      </c>
      <c r="G61" s="141" t="s">
        <v>505</v>
      </c>
      <c r="H61" s="141" t="s">
        <v>465</v>
      </c>
      <c r="I61" s="141" t="s">
        <v>363</v>
      </c>
      <c r="J61" s="141" t="s">
        <v>506</v>
      </c>
    </row>
    <row r="62" s="1" customFormat="1" ht="29" customHeight="1" spans="1:10">
      <c r="A62" s="141" t="s">
        <v>340</v>
      </c>
      <c r="B62" s="141" t="s">
        <v>503</v>
      </c>
      <c r="C62" s="141" t="s">
        <v>358</v>
      </c>
      <c r="D62" s="141" t="s">
        <v>369</v>
      </c>
      <c r="E62" s="141" t="s">
        <v>507</v>
      </c>
      <c r="F62" s="141" t="s">
        <v>361</v>
      </c>
      <c r="G62" s="141" t="s">
        <v>443</v>
      </c>
      <c r="H62" s="141" t="s">
        <v>381</v>
      </c>
      <c r="I62" s="141" t="s">
        <v>382</v>
      </c>
      <c r="J62" s="141" t="s">
        <v>508</v>
      </c>
    </row>
    <row r="63" s="1" customFormat="1" ht="29" customHeight="1" spans="1:10">
      <c r="A63" s="141" t="s">
        <v>340</v>
      </c>
      <c r="B63" s="141" t="s">
        <v>503</v>
      </c>
      <c r="C63" s="141" t="s">
        <v>358</v>
      </c>
      <c r="D63" s="141" t="s">
        <v>374</v>
      </c>
      <c r="E63" s="141" t="s">
        <v>509</v>
      </c>
      <c r="F63" s="141" t="s">
        <v>394</v>
      </c>
      <c r="G63" s="141" t="s">
        <v>82</v>
      </c>
      <c r="H63" s="141" t="s">
        <v>376</v>
      </c>
      <c r="I63" s="141" t="s">
        <v>363</v>
      </c>
      <c r="J63" s="141" t="s">
        <v>510</v>
      </c>
    </row>
    <row r="64" s="1" customFormat="1" ht="29" customHeight="1" spans="1:10">
      <c r="A64" s="141" t="s">
        <v>340</v>
      </c>
      <c r="B64" s="141" t="s">
        <v>503</v>
      </c>
      <c r="C64" s="141" t="s">
        <v>358</v>
      </c>
      <c r="D64" s="141" t="s">
        <v>413</v>
      </c>
      <c r="E64" s="141" t="s">
        <v>414</v>
      </c>
      <c r="F64" s="141" t="s">
        <v>394</v>
      </c>
      <c r="G64" s="141" t="s">
        <v>388</v>
      </c>
      <c r="H64" s="141" t="s">
        <v>372</v>
      </c>
      <c r="I64" s="141" t="s">
        <v>363</v>
      </c>
      <c r="J64" s="141" t="s">
        <v>511</v>
      </c>
    </row>
    <row r="65" s="1" customFormat="1" ht="29" customHeight="1" spans="1:10">
      <c r="A65" s="141" t="s">
        <v>340</v>
      </c>
      <c r="B65" s="141" t="s">
        <v>503</v>
      </c>
      <c r="C65" s="141" t="s">
        <v>378</v>
      </c>
      <c r="D65" s="141" t="s">
        <v>379</v>
      </c>
      <c r="E65" s="141" t="s">
        <v>512</v>
      </c>
      <c r="F65" s="141" t="s">
        <v>361</v>
      </c>
      <c r="G65" s="141" t="s">
        <v>513</v>
      </c>
      <c r="H65" s="141" t="s">
        <v>381</v>
      </c>
      <c r="I65" s="141" t="s">
        <v>382</v>
      </c>
      <c r="J65" s="141" t="s">
        <v>514</v>
      </c>
    </row>
    <row r="66" s="1" customFormat="1" ht="29" customHeight="1" spans="1:10">
      <c r="A66" s="141" t="s">
        <v>340</v>
      </c>
      <c r="B66" s="141" t="s">
        <v>503</v>
      </c>
      <c r="C66" s="141" t="s">
        <v>384</v>
      </c>
      <c r="D66" s="141" t="s">
        <v>385</v>
      </c>
      <c r="E66" s="141" t="s">
        <v>515</v>
      </c>
      <c r="F66" s="141" t="s">
        <v>387</v>
      </c>
      <c r="G66" s="141" t="s">
        <v>388</v>
      </c>
      <c r="H66" s="141" t="s">
        <v>372</v>
      </c>
      <c r="I66" s="141" t="s">
        <v>363</v>
      </c>
      <c r="J66" s="141" t="s">
        <v>516</v>
      </c>
    </row>
    <row r="67" s="1" customFormat="1" ht="29" customHeight="1" spans="1:10">
      <c r="A67" s="141" t="s">
        <v>311</v>
      </c>
      <c r="B67" s="141" t="s">
        <v>517</v>
      </c>
      <c r="C67" s="141" t="s">
        <v>358</v>
      </c>
      <c r="D67" s="141" t="s">
        <v>359</v>
      </c>
      <c r="E67" s="141" t="s">
        <v>518</v>
      </c>
      <c r="F67" s="141" t="s">
        <v>361</v>
      </c>
      <c r="G67" s="141" t="s">
        <v>82</v>
      </c>
      <c r="H67" s="141" t="s">
        <v>391</v>
      </c>
      <c r="I67" s="141" t="s">
        <v>363</v>
      </c>
      <c r="J67" s="141" t="s">
        <v>519</v>
      </c>
    </row>
    <row r="68" s="1" customFormat="1" ht="46" customHeight="1" spans="1:10">
      <c r="A68" s="141" t="s">
        <v>311</v>
      </c>
      <c r="B68" s="141" t="s">
        <v>517</v>
      </c>
      <c r="C68" s="141" t="s">
        <v>358</v>
      </c>
      <c r="D68" s="141" t="s">
        <v>359</v>
      </c>
      <c r="E68" s="141" t="s">
        <v>520</v>
      </c>
      <c r="F68" s="141" t="s">
        <v>394</v>
      </c>
      <c r="G68" s="141" t="s">
        <v>85</v>
      </c>
      <c r="H68" s="141" t="s">
        <v>391</v>
      </c>
      <c r="I68" s="141" t="s">
        <v>363</v>
      </c>
      <c r="J68" s="141" t="s">
        <v>521</v>
      </c>
    </row>
    <row r="69" s="1" customFormat="1" ht="29" customHeight="1" spans="1:10">
      <c r="A69" s="141" t="s">
        <v>311</v>
      </c>
      <c r="B69" s="141" t="s">
        <v>517</v>
      </c>
      <c r="C69" s="141" t="s">
        <v>358</v>
      </c>
      <c r="D69" s="141" t="s">
        <v>359</v>
      </c>
      <c r="E69" s="141" t="s">
        <v>522</v>
      </c>
      <c r="F69" s="141" t="s">
        <v>394</v>
      </c>
      <c r="G69" s="141" t="s">
        <v>523</v>
      </c>
      <c r="H69" s="141" t="s">
        <v>437</v>
      </c>
      <c r="I69" s="141" t="s">
        <v>363</v>
      </c>
      <c r="J69" s="141" t="s">
        <v>524</v>
      </c>
    </row>
    <row r="70" s="1" customFormat="1" ht="29" customHeight="1" spans="1:10">
      <c r="A70" s="141" t="s">
        <v>311</v>
      </c>
      <c r="B70" s="141" t="s">
        <v>517</v>
      </c>
      <c r="C70" s="141" t="s">
        <v>358</v>
      </c>
      <c r="D70" s="141" t="s">
        <v>359</v>
      </c>
      <c r="E70" s="141" t="s">
        <v>525</v>
      </c>
      <c r="F70" s="141" t="s">
        <v>361</v>
      </c>
      <c r="G70" s="141" t="s">
        <v>82</v>
      </c>
      <c r="H70" s="141" t="s">
        <v>395</v>
      </c>
      <c r="I70" s="141" t="s">
        <v>363</v>
      </c>
      <c r="J70" s="141" t="s">
        <v>526</v>
      </c>
    </row>
    <row r="71" s="1" customFormat="1" ht="29" customHeight="1" spans="1:10">
      <c r="A71" s="141" t="s">
        <v>311</v>
      </c>
      <c r="B71" s="141" t="s">
        <v>517</v>
      </c>
      <c r="C71" s="141" t="s">
        <v>358</v>
      </c>
      <c r="D71" s="141" t="s">
        <v>359</v>
      </c>
      <c r="E71" s="141" t="s">
        <v>527</v>
      </c>
      <c r="F71" s="141" t="s">
        <v>361</v>
      </c>
      <c r="G71" s="141" t="s">
        <v>82</v>
      </c>
      <c r="H71" s="141" t="s">
        <v>395</v>
      </c>
      <c r="I71" s="141" t="s">
        <v>363</v>
      </c>
      <c r="J71" s="141" t="s">
        <v>528</v>
      </c>
    </row>
    <row r="72" s="1" customFormat="1" ht="29" customHeight="1" spans="1:10">
      <c r="A72" s="141" t="s">
        <v>311</v>
      </c>
      <c r="B72" s="141" t="s">
        <v>517</v>
      </c>
      <c r="C72" s="141" t="s">
        <v>358</v>
      </c>
      <c r="D72" s="141" t="s">
        <v>369</v>
      </c>
      <c r="E72" s="141" t="s">
        <v>529</v>
      </c>
      <c r="F72" s="141" t="s">
        <v>361</v>
      </c>
      <c r="G72" s="141" t="s">
        <v>371</v>
      </c>
      <c r="H72" s="141" t="s">
        <v>372</v>
      </c>
      <c r="I72" s="141" t="s">
        <v>363</v>
      </c>
      <c r="J72" s="141" t="s">
        <v>529</v>
      </c>
    </row>
    <row r="73" s="1" customFormat="1" ht="29" customHeight="1" spans="1:10">
      <c r="A73" s="141" t="s">
        <v>311</v>
      </c>
      <c r="B73" s="141" t="s">
        <v>517</v>
      </c>
      <c r="C73" s="141" t="s">
        <v>358</v>
      </c>
      <c r="D73" s="141" t="s">
        <v>369</v>
      </c>
      <c r="E73" s="141" t="s">
        <v>530</v>
      </c>
      <c r="F73" s="141" t="s">
        <v>361</v>
      </c>
      <c r="G73" s="141" t="s">
        <v>371</v>
      </c>
      <c r="H73" s="141" t="s">
        <v>372</v>
      </c>
      <c r="I73" s="141" t="s">
        <v>363</v>
      </c>
      <c r="J73" s="141" t="s">
        <v>530</v>
      </c>
    </row>
    <row r="74" s="1" customFormat="1" ht="29" customHeight="1" spans="1:10">
      <c r="A74" s="141" t="s">
        <v>311</v>
      </c>
      <c r="B74" s="141" t="s">
        <v>517</v>
      </c>
      <c r="C74" s="141" t="s">
        <v>358</v>
      </c>
      <c r="D74" s="141" t="s">
        <v>369</v>
      </c>
      <c r="E74" s="141" t="s">
        <v>531</v>
      </c>
      <c r="F74" s="141" t="s">
        <v>361</v>
      </c>
      <c r="G74" s="141" t="s">
        <v>388</v>
      </c>
      <c r="H74" s="141" t="s">
        <v>372</v>
      </c>
      <c r="I74" s="141" t="s">
        <v>363</v>
      </c>
      <c r="J74" s="141" t="s">
        <v>532</v>
      </c>
    </row>
    <row r="75" s="1" customFormat="1" ht="29" customHeight="1" spans="1:10">
      <c r="A75" s="141" t="s">
        <v>311</v>
      </c>
      <c r="B75" s="141" t="s">
        <v>517</v>
      </c>
      <c r="C75" s="141" t="s">
        <v>358</v>
      </c>
      <c r="D75" s="141" t="s">
        <v>374</v>
      </c>
      <c r="E75" s="141" t="s">
        <v>533</v>
      </c>
      <c r="F75" s="141" t="s">
        <v>387</v>
      </c>
      <c r="G75" s="141" t="s">
        <v>478</v>
      </c>
      <c r="H75" s="141" t="s">
        <v>372</v>
      </c>
      <c r="I75" s="141" t="s">
        <v>363</v>
      </c>
      <c r="J75" s="141" t="s">
        <v>534</v>
      </c>
    </row>
    <row r="76" s="1" customFormat="1" ht="29" customHeight="1" spans="1:10">
      <c r="A76" s="141" t="s">
        <v>311</v>
      </c>
      <c r="B76" s="141" t="s">
        <v>517</v>
      </c>
      <c r="C76" s="141" t="s">
        <v>358</v>
      </c>
      <c r="D76" s="141" t="s">
        <v>413</v>
      </c>
      <c r="E76" s="141" t="s">
        <v>414</v>
      </c>
      <c r="F76" s="141" t="s">
        <v>394</v>
      </c>
      <c r="G76" s="141" t="s">
        <v>415</v>
      </c>
      <c r="H76" s="141" t="s">
        <v>416</v>
      </c>
      <c r="I76" s="141" t="s">
        <v>363</v>
      </c>
      <c r="J76" s="141" t="s">
        <v>417</v>
      </c>
    </row>
    <row r="77" s="1" customFormat="1" ht="29" customHeight="1" spans="1:10">
      <c r="A77" s="141" t="s">
        <v>311</v>
      </c>
      <c r="B77" s="141" t="s">
        <v>517</v>
      </c>
      <c r="C77" s="141" t="s">
        <v>378</v>
      </c>
      <c r="D77" s="141" t="s">
        <v>379</v>
      </c>
      <c r="E77" s="141" t="s">
        <v>535</v>
      </c>
      <c r="F77" s="141" t="s">
        <v>361</v>
      </c>
      <c r="G77" s="141" t="s">
        <v>536</v>
      </c>
      <c r="H77" s="141" t="s">
        <v>381</v>
      </c>
      <c r="I77" s="141" t="s">
        <v>382</v>
      </c>
      <c r="J77" s="141" t="s">
        <v>537</v>
      </c>
    </row>
    <row r="78" s="1" customFormat="1" ht="29" customHeight="1" spans="1:10">
      <c r="A78" s="141" t="s">
        <v>311</v>
      </c>
      <c r="B78" s="141" t="s">
        <v>517</v>
      </c>
      <c r="C78" s="141" t="s">
        <v>378</v>
      </c>
      <c r="D78" s="141" t="s">
        <v>379</v>
      </c>
      <c r="E78" s="141" t="s">
        <v>538</v>
      </c>
      <c r="F78" s="141" t="s">
        <v>361</v>
      </c>
      <c r="G78" s="141" t="s">
        <v>536</v>
      </c>
      <c r="H78" s="141" t="s">
        <v>381</v>
      </c>
      <c r="I78" s="141" t="s">
        <v>382</v>
      </c>
      <c r="J78" s="141" t="s">
        <v>539</v>
      </c>
    </row>
    <row r="79" s="1" customFormat="1" ht="29" customHeight="1" spans="1:10">
      <c r="A79" s="141" t="s">
        <v>311</v>
      </c>
      <c r="B79" s="141" t="s">
        <v>517</v>
      </c>
      <c r="C79" s="141" t="s">
        <v>378</v>
      </c>
      <c r="D79" s="141" t="s">
        <v>379</v>
      </c>
      <c r="E79" s="141" t="s">
        <v>540</v>
      </c>
      <c r="F79" s="141" t="s">
        <v>361</v>
      </c>
      <c r="G79" s="141" t="s">
        <v>536</v>
      </c>
      <c r="H79" s="141" t="s">
        <v>381</v>
      </c>
      <c r="I79" s="141" t="s">
        <v>382</v>
      </c>
      <c r="J79" s="141" t="s">
        <v>541</v>
      </c>
    </row>
    <row r="80" s="1" customFormat="1" ht="29" customHeight="1" spans="1:10">
      <c r="A80" s="141" t="s">
        <v>311</v>
      </c>
      <c r="B80" s="141" t="s">
        <v>517</v>
      </c>
      <c r="C80" s="141" t="s">
        <v>384</v>
      </c>
      <c r="D80" s="141" t="s">
        <v>385</v>
      </c>
      <c r="E80" s="141" t="s">
        <v>454</v>
      </c>
      <c r="F80" s="141" t="s">
        <v>387</v>
      </c>
      <c r="G80" s="141" t="s">
        <v>388</v>
      </c>
      <c r="H80" s="141" t="s">
        <v>372</v>
      </c>
      <c r="I80" s="141" t="s">
        <v>363</v>
      </c>
      <c r="J80" s="141" t="s">
        <v>454</v>
      </c>
    </row>
    <row r="81" s="1" customFormat="1" ht="33" customHeight="1" spans="1:10">
      <c r="A81" s="141" t="s">
        <v>333</v>
      </c>
      <c r="B81" s="141" t="s">
        <v>542</v>
      </c>
      <c r="C81" s="141" t="s">
        <v>358</v>
      </c>
      <c r="D81" s="141" t="s">
        <v>359</v>
      </c>
      <c r="E81" s="141" t="s">
        <v>543</v>
      </c>
      <c r="F81" s="141" t="s">
        <v>361</v>
      </c>
      <c r="G81" s="141" t="s">
        <v>83</v>
      </c>
      <c r="H81" s="141" t="s">
        <v>465</v>
      </c>
      <c r="I81" s="141" t="s">
        <v>363</v>
      </c>
      <c r="J81" s="141" t="s">
        <v>544</v>
      </c>
    </row>
    <row r="82" s="1" customFormat="1" ht="33" customHeight="1" spans="1:10">
      <c r="A82" s="141" t="s">
        <v>333</v>
      </c>
      <c r="B82" s="141" t="s">
        <v>542</v>
      </c>
      <c r="C82" s="141" t="s">
        <v>358</v>
      </c>
      <c r="D82" s="141" t="s">
        <v>359</v>
      </c>
      <c r="E82" s="141" t="s">
        <v>545</v>
      </c>
      <c r="F82" s="141" t="s">
        <v>387</v>
      </c>
      <c r="G82" s="141" t="s">
        <v>82</v>
      </c>
      <c r="H82" s="141" t="s">
        <v>398</v>
      </c>
      <c r="I82" s="141" t="s">
        <v>363</v>
      </c>
      <c r="J82" s="141" t="s">
        <v>546</v>
      </c>
    </row>
    <row r="83" s="1" customFormat="1" ht="33" customHeight="1" spans="1:10">
      <c r="A83" s="141" t="s">
        <v>333</v>
      </c>
      <c r="B83" s="141" t="s">
        <v>542</v>
      </c>
      <c r="C83" s="141" t="s">
        <v>358</v>
      </c>
      <c r="D83" s="141" t="s">
        <v>369</v>
      </c>
      <c r="E83" s="141" t="s">
        <v>547</v>
      </c>
      <c r="F83" s="141" t="s">
        <v>361</v>
      </c>
      <c r="G83" s="141" t="s">
        <v>371</v>
      </c>
      <c r="H83" s="141" t="s">
        <v>372</v>
      </c>
      <c r="I83" s="141" t="s">
        <v>363</v>
      </c>
      <c r="J83" s="141" t="s">
        <v>548</v>
      </c>
    </row>
    <row r="84" s="1" customFormat="1" ht="33" customHeight="1" spans="1:10">
      <c r="A84" s="141" t="s">
        <v>333</v>
      </c>
      <c r="B84" s="141" t="s">
        <v>542</v>
      </c>
      <c r="C84" s="141" t="s">
        <v>358</v>
      </c>
      <c r="D84" s="141" t="s">
        <v>369</v>
      </c>
      <c r="E84" s="141" t="s">
        <v>549</v>
      </c>
      <c r="F84" s="141" t="s">
        <v>387</v>
      </c>
      <c r="G84" s="141" t="s">
        <v>371</v>
      </c>
      <c r="H84" s="141" t="s">
        <v>372</v>
      </c>
      <c r="I84" s="141" t="s">
        <v>363</v>
      </c>
      <c r="J84" s="141" t="s">
        <v>550</v>
      </c>
    </row>
    <row r="85" s="1" customFormat="1" ht="33" customHeight="1" spans="1:10">
      <c r="A85" s="141" t="s">
        <v>333</v>
      </c>
      <c r="B85" s="141" t="s">
        <v>542</v>
      </c>
      <c r="C85" s="141" t="s">
        <v>358</v>
      </c>
      <c r="D85" s="141" t="s">
        <v>374</v>
      </c>
      <c r="E85" s="141" t="s">
        <v>551</v>
      </c>
      <c r="F85" s="141" t="s">
        <v>361</v>
      </c>
      <c r="G85" s="141" t="s">
        <v>371</v>
      </c>
      <c r="H85" s="141" t="s">
        <v>372</v>
      </c>
      <c r="I85" s="141" t="s">
        <v>363</v>
      </c>
      <c r="J85" s="141" t="s">
        <v>552</v>
      </c>
    </row>
    <row r="86" s="1" customFormat="1" ht="33" customHeight="1" spans="1:10">
      <c r="A86" s="141" t="s">
        <v>333</v>
      </c>
      <c r="B86" s="141" t="s">
        <v>542</v>
      </c>
      <c r="C86" s="141" t="s">
        <v>358</v>
      </c>
      <c r="D86" s="141" t="s">
        <v>413</v>
      </c>
      <c r="E86" s="141" t="s">
        <v>414</v>
      </c>
      <c r="F86" s="141" t="s">
        <v>553</v>
      </c>
      <c r="G86" s="141" t="s">
        <v>554</v>
      </c>
      <c r="H86" s="141" t="s">
        <v>372</v>
      </c>
      <c r="I86" s="141" t="s">
        <v>363</v>
      </c>
      <c r="J86" s="141" t="s">
        <v>555</v>
      </c>
    </row>
    <row r="87" s="1" customFormat="1" ht="39" customHeight="1" spans="1:10">
      <c r="A87" s="141" t="s">
        <v>333</v>
      </c>
      <c r="B87" s="141" t="s">
        <v>542</v>
      </c>
      <c r="C87" s="141" t="s">
        <v>378</v>
      </c>
      <c r="D87" s="141" t="s">
        <v>379</v>
      </c>
      <c r="E87" s="141" t="s">
        <v>556</v>
      </c>
      <c r="F87" s="141" t="s">
        <v>361</v>
      </c>
      <c r="G87" s="141" t="s">
        <v>536</v>
      </c>
      <c r="H87" s="141" t="s">
        <v>381</v>
      </c>
      <c r="I87" s="141" t="s">
        <v>382</v>
      </c>
      <c r="J87" s="141" t="s">
        <v>557</v>
      </c>
    </row>
    <row r="88" s="1" customFormat="1" ht="33" customHeight="1" spans="1:10">
      <c r="A88" s="141" t="s">
        <v>333</v>
      </c>
      <c r="B88" s="141" t="s">
        <v>542</v>
      </c>
      <c r="C88" s="141" t="s">
        <v>384</v>
      </c>
      <c r="D88" s="141" t="s">
        <v>385</v>
      </c>
      <c r="E88" s="141" t="s">
        <v>558</v>
      </c>
      <c r="F88" s="141" t="s">
        <v>387</v>
      </c>
      <c r="G88" s="141" t="s">
        <v>388</v>
      </c>
      <c r="H88" s="141" t="s">
        <v>372</v>
      </c>
      <c r="I88" s="141" t="s">
        <v>363</v>
      </c>
      <c r="J88" s="141" t="s">
        <v>559</v>
      </c>
    </row>
    <row r="89" s="1" customFormat="1" ht="36" customHeight="1" spans="1:10">
      <c r="A89" s="141" t="s">
        <v>335</v>
      </c>
      <c r="B89" s="141" t="s">
        <v>560</v>
      </c>
      <c r="C89" s="141" t="s">
        <v>358</v>
      </c>
      <c r="D89" s="141" t="s">
        <v>359</v>
      </c>
      <c r="E89" s="141" t="s">
        <v>561</v>
      </c>
      <c r="F89" s="141" t="s">
        <v>361</v>
      </c>
      <c r="G89" s="141" t="s">
        <v>562</v>
      </c>
      <c r="H89" s="141" t="s">
        <v>362</v>
      </c>
      <c r="I89" s="141" t="s">
        <v>363</v>
      </c>
      <c r="J89" s="141" t="s">
        <v>563</v>
      </c>
    </row>
    <row r="90" s="1" customFormat="1" ht="36" customHeight="1" spans="1:10">
      <c r="A90" s="141" t="s">
        <v>335</v>
      </c>
      <c r="B90" s="141" t="s">
        <v>560</v>
      </c>
      <c r="C90" s="141" t="s">
        <v>358</v>
      </c>
      <c r="D90" s="141" t="s">
        <v>359</v>
      </c>
      <c r="E90" s="141" t="s">
        <v>564</v>
      </c>
      <c r="F90" s="141" t="s">
        <v>361</v>
      </c>
      <c r="G90" s="141" t="s">
        <v>565</v>
      </c>
      <c r="H90" s="141" t="s">
        <v>362</v>
      </c>
      <c r="I90" s="141" t="s">
        <v>363</v>
      </c>
      <c r="J90" s="141" t="s">
        <v>566</v>
      </c>
    </row>
    <row r="91" s="1" customFormat="1" ht="36" customHeight="1" spans="1:10">
      <c r="A91" s="141" t="s">
        <v>335</v>
      </c>
      <c r="B91" s="141" t="s">
        <v>560</v>
      </c>
      <c r="C91" s="141" t="s">
        <v>358</v>
      </c>
      <c r="D91" s="141" t="s">
        <v>369</v>
      </c>
      <c r="E91" s="141" t="s">
        <v>567</v>
      </c>
      <c r="F91" s="141" t="s">
        <v>361</v>
      </c>
      <c r="G91" s="141" t="s">
        <v>371</v>
      </c>
      <c r="H91" s="141" t="s">
        <v>372</v>
      </c>
      <c r="I91" s="141" t="s">
        <v>363</v>
      </c>
      <c r="J91" s="141" t="s">
        <v>568</v>
      </c>
    </row>
    <row r="92" s="1" customFormat="1" ht="36" customHeight="1" spans="1:10">
      <c r="A92" s="141" t="s">
        <v>335</v>
      </c>
      <c r="B92" s="141" t="s">
        <v>560</v>
      </c>
      <c r="C92" s="141" t="s">
        <v>358</v>
      </c>
      <c r="D92" s="141" t="s">
        <v>369</v>
      </c>
      <c r="E92" s="141" t="s">
        <v>473</v>
      </c>
      <c r="F92" s="141" t="s">
        <v>361</v>
      </c>
      <c r="G92" s="141" t="s">
        <v>371</v>
      </c>
      <c r="H92" s="141" t="s">
        <v>372</v>
      </c>
      <c r="I92" s="141" t="s">
        <v>363</v>
      </c>
      <c r="J92" s="141" t="s">
        <v>569</v>
      </c>
    </row>
    <row r="93" s="1" customFormat="1" ht="36" customHeight="1" spans="1:10">
      <c r="A93" s="141" t="s">
        <v>335</v>
      </c>
      <c r="B93" s="141" t="s">
        <v>560</v>
      </c>
      <c r="C93" s="141" t="s">
        <v>358</v>
      </c>
      <c r="D93" s="141" t="s">
        <v>413</v>
      </c>
      <c r="E93" s="141" t="s">
        <v>414</v>
      </c>
      <c r="F93" s="141" t="s">
        <v>394</v>
      </c>
      <c r="G93" s="141" t="s">
        <v>570</v>
      </c>
      <c r="H93" s="141" t="s">
        <v>416</v>
      </c>
      <c r="I93" s="141" t="s">
        <v>363</v>
      </c>
      <c r="J93" s="141" t="s">
        <v>417</v>
      </c>
    </row>
    <row r="94" s="1" customFormat="1" ht="36" customHeight="1" spans="1:10">
      <c r="A94" s="141" t="s">
        <v>335</v>
      </c>
      <c r="B94" s="141" t="s">
        <v>560</v>
      </c>
      <c r="C94" s="141" t="s">
        <v>378</v>
      </c>
      <c r="D94" s="141" t="s">
        <v>379</v>
      </c>
      <c r="E94" s="141" t="s">
        <v>571</v>
      </c>
      <c r="F94" s="141" t="s">
        <v>361</v>
      </c>
      <c r="G94" s="141" t="s">
        <v>536</v>
      </c>
      <c r="H94" s="141" t="s">
        <v>381</v>
      </c>
      <c r="I94" s="141" t="s">
        <v>382</v>
      </c>
      <c r="J94" s="141" t="s">
        <v>572</v>
      </c>
    </row>
    <row r="95" s="1" customFormat="1" ht="36" customHeight="1" spans="1:10">
      <c r="A95" s="141" t="s">
        <v>335</v>
      </c>
      <c r="B95" s="141" t="s">
        <v>560</v>
      </c>
      <c r="C95" s="141" t="s">
        <v>378</v>
      </c>
      <c r="D95" s="141" t="s">
        <v>379</v>
      </c>
      <c r="E95" s="141" t="s">
        <v>573</v>
      </c>
      <c r="F95" s="141" t="s">
        <v>361</v>
      </c>
      <c r="G95" s="141" t="s">
        <v>574</v>
      </c>
      <c r="H95" s="141" t="s">
        <v>381</v>
      </c>
      <c r="I95" s="141" t="s">
        <v>382</v>
      </c>
      <c r="J95" s="141" t="s">
        <v>575</v>
      </c>
    </row>
    <row r="96" s="1" customFormat="1" ht="36" customHeight="1" spans="1:10">
      <c r="A96" s="141" t="s">
        <v>335</v>
      </c>
      <c r="B96" s="141" t="s">
        <v>560</v>
      </c>
      <c r="C96" s="141" t="s">
        <v>384</v>
      </c>
      <c r="D96" s="141" t="s">
        <v>385</v>
      </c>
      <c r="E96" s="141" t="s">
        <v>515</v>
      </c>
      <c r="F96" s="141" t="s">
        <v>387</v>
      </c>
      <c r="G96" s="141" t="s">
        <v>388</v>
      </c>
      <c r="H96" s="141" t="s">
        <v>372</v>
      </c>
      <c r="I96" s="141" t="s">
        <v>363</v>
      </c>
      <c r="J96" s="141" t="s">
        <v>516</v>
      </c>
    </row>
    <row r="97" s="1" customFormat="1" ht="36" customHeight="1" spans="1:10">
      <c r="A97" s="141" t="s">
        <v>342</v>
      </c>
      <c r="B97" s="141" t="s">
        <v>576</v>
      </c>
      <c r="C97" s="141" t="s">
        <v>358</v>
      </c>
      <c r="D97" s="141" t="s">
        <v>359</v>
      </c>
      <c r="E97" s="141" t="s">
        <v>577</v>
      </c>
      <c r="F97" s="141" t="s">
        <v>361</v>
      </c>
      <c r="G97" s="141" t="s">
        <v>82</v>
      </c>
      <c r="H97" s="141" t="s">
        <v>362</v>
      </c>
      <c r="I97" s="141" t="s">
        <v>363</v>
      </c>
      <c r="J97" s="141" t="s">
        <v>578</v>
      </c>
    </row>
    <row r="98" s="1" customFormat="1" ht="36" customHeight="1" spans="1:10">
      <c r="A98" s="141" t="s">
        <v>342</v>
      </c>
      <c r="B98" s="141" t="s">
        <v>576</v>
      </c>
      <c r="C98" s="141" t="s">
        <v>358</v>
      </c>
      <c r="D98" s="141" t="s">
        <v>369</v>
      </c>
      <c r="E98" s="141" t="s">
        <v>493</v>
      </c>
      <c r="F98" s="141" t="s">
        <v>387</v>
      </c>
      <c r="G98" s="141" t="s">
        <v>478</v>
      </c>
      <c r="H98" s="141" t="s">
        <v>372</v>
      </c>
      <c r="I98" s="141" t="s">
        <v>363</v>
      </c>
      <c r="J98" s="141" t="s">
        <v>579</v>
      </c>
    </row>
    <row r="99" s="1" customFormat="1" ht="36" customHeight="1" spans="1:10">
      <c r="A99" s="141" t="s">
        <v>342</v>
      </c>
      <c r="B99" s="141" t="s">
        <v>576</v>
      </c>
      <c r="C99" s="141" t="s">
        <v>358</v>
      </c>
      <c r="D99" s="141" t="s">
        <v>374</v>
      </c>
      <c r="E99" s="141" t="s">
        <v>495</v>
      </c>
      <c r="F99" s="141" t="s">
        <v>394</v>
      </c>
      <c r="G99" s="141" t="s">
        <v>82</v>
      </c>
      <c r="H99" s="141" t="s">
        <v>376</v>
      </c>
      <c r="I99" s="141" t="s">
        <v>363</v>
      </c>
      <c r="J99" s="141" t="s">
        <v>580</v>
      </c>
    </row>
    <row r="100" s="1" customFormat="1" ht="36" customHeight="1" spans="1:10">
      <c r="A100" s="141" t="s">
        <v>342</v>
      </c>
      <c r="B100" s="141" t="s">
        <v>576</v>
      </c>
      <c r="C100" s="141" t="s">
        <v>358</v>
      </c>
      <c r="D100" s="141" t="s">
        <v>413</v>
      </c>
      <c r="E100" s="141" t="s">
        <v>414</v>
      </c>
      <c r="F100" s="141" t="s">
        <v>394</v>
      </c>
      <c r="G100" s="141" t="s">
        <v>478</v>
      </c>
      <c r="H100" s="141" t="s">
        <v>372</v>
      </c>
      <c r="I100" s="141" t="s">
        <v>363</v>
      </c>
      <c r="J100" s="141" t="s">
        <v>581</v>
      </c>
    </row>
    <row r="101" s="1" customFormat="1" ht="36" customHeight="1" spans="1:10">
      <c r="A101" s="141" t="s">
        <v>342</v>
      </c>
      <c r="B101" s="141" t="s">
        <v>576</v>
      </c>
      <c r="C101" s="141" t="s">
        <v>378</v>
      </c>
      <c r="D101" s="141" t="s">
        <v>379</v>
      </c>
      <c r="E101" s="141" t="s">
        <v>582</v>
      </c>
      <c r="F101" s="141" t="s">
        <v>361</v>
      </c>
      <c r="G101" s="141" t="s">
        <v>513</v>
      </c>
      <c r="H101" s="141" t="s">
        <v>381</v>
      </c>
      <c r="I101" s="141" t="s">
        <v>382</v>
      </c>
      <c r="J101" s="141" t="s">
        <v>583</v>
      </c>
    </row>
    <row r="102" s="1" customFormat="1" ht="36" customHeight="1" spans="1:10">
      <c r="A102" s="141" t="s">
        <v>342</v>
      </c>
      <c r="B102" s="141" t="s">
        <v>576</v>
      </c>
      <c r="C102" s="141" t="s">
        <v>384</v>
      </c>
      <c r="D102" s="141" t="s">
        <v>385</v>
      </c>
      <c r="E102" s="141" t="s">
        <v>584</v>
      </c>
      <c r="F102" s="141" t="s">
        <v>387</v>
      </c>
      <c r="G102" s="141" t="s">
        <v>388</v>
      </c>
      <c r="H102" s="141" t="s">
        <v>372</v>
      </c>
      <c r="I102" s="141" t="s">
        <v>363</v>
      </c>
      <c r="J102" s="141" t="s">
        <v>585</v>
      </c>
    </row>
    <row r="103" s="1" customFormat="1" ht="36" customHeight="1" spans="1:10">
      <c r="A103" s="141" t="s">
        <v>329</v>
      </c>
      <c r="B103" s="141" t="s">
        <v>586</v>
      </c>
      <c r="C103" s="141" t="s">
        <v>358</v>
      </c>
      <c r="D103" s="141" t="s">
        <v>359</v>
      </c>
      <c r="E103" s="141" t="s">
        <v>587</v>
      </c>
      <c r="F103" s="141" t="s">
        <v>387</v>
      </c>
      <c r="G103" s="141" t="s">
        <v>588</v>
      </c>
      <c r="H103" s="141" t="s">
        <v>465</v>
      </c>
      <c r="I103" s="141" t="s">
        <v>363</v>
      </c>
      <c r="J103" s="141" t="s">
        <v>589</v>
      </c>
    </row>
    <row r="104" s="1" customFormat="1" ht="36" customHeight="1" spans="1:10">
      <c r="A104" s="141" t="s">
        <v>329</v>
      </c>
      <c r="B104" s="141" t="s">
        <v>586</v>
      </c>
      <c r="C104" s="141" t="s">
        <v>358</v>
      </c>
      <c r="D104" s="141" t="s">
        <v>369</v>
      </c>
      <c r="E104" s="141" t="s">
        <v>590</v>
      </c>
      <c r="F104" s="141" t="s">
        <v>387</v>
      </c>
      <c r="G104" s="141" t="s">
        <v>478</v>
      </c>
      <c r="H104" s="141" t="s">
        <v>372</v>
      </c>
      <c r="I104" s="141" t="s">
        <v>363</v>
      </c>
      <c r="J104" s="141" t="s">
        <v>591</v>
      </c>
    </row>
    <row r="105" s="1" customFormat="1" ht="36" customHeight="1" spans="1:10">
      <c r="A105" s="141" t="s">
        <v>329</v>
      </c>
      <c r="B105" s="141" t="s">
        <v>586</v>
      </c>
      <c r="C105" s="141" t="s">
        <v>358</v>
      </c>
      <c r="D105" s="141" t="s">
        <v>369</v>
      </c>
      <c r="E105" s="141" t="s">
        <v>592</v>
      </c>
      <c r="F105" s="141" t="s">
        <v>361</v>
      </c>
      <c r="G105" s="141" t="s">
        <v>371</v>
      </c>
      <c r="H105" s="141" t="s">
        <v>372</v>
      </c>
      <c r="I105" s="141" t="s">
        <v>363</v>
      </c>
      <c r="J105" s="141" t="s">
        <v>593</v>
      </c>
    </row>
    <row r="106" s="1" customFormat="1" ht="36" customHeight="1" spans="1:10">
      <c r="A106" s="141" t="s">
        <v>329</v>
      </c>
      <c r="B106" s="141" t="s">
        <v>586</v>
      </c>
      <c r="C106" s="141" t="s">
        <v>358</v>
      </c>
      <c r="D106" s="141" t="s">
        <v>374</v>
      </c>
      <c r="E106" s="141" t="s">
        <v>594</v>
      </c>
      <c r="F106" s="141" t="s">
        <v>387</v>
      </c>
      <c r="G106" s="141" t="s">
        <v>478</v>
      </c>
      <c r="H106" s="141" t="s">
        <v>372</v>
      </c>
      <c r="I106" s="141" t="s">
        <v>363</v>
      </c>
      <c r="J106" s="141" t="s">
        <v>595</v>
      </c>
    </row>
    <row r="107" s="1" customFormat="1" ht="36" customHeight="1" spans="1:10">
      <c r="A107" s="141" t="s">
        <v>329</v>
      </c>
      <c r="B107" s="141" t="s">
        <v>586</v>
      </c>
      <c r="C107" s="141" t="s">
        <v>358</v>
      </c>
      <c r="D107" s="141" t="s">
        <v>374</v>
      </c>
      <c r="E107" s="141" t="s">
        <v>596</v>
      </c>
      <c r="F107" s="141" t="s">
        <v>387</v>
      </c>
      <c r="G107" s="141" t="s">
        <v>478</v>
      </c>
      <c r="H107" s="141" t="s">
        <v>372</v>
      </c>
      <c r="I107" s="141" t="s">
        <v>363</v>
      </c>
      <c r="J107" s="141" t="s">
        <v>597</v>
      </c>
    </row>
    <row r="108" s="1" customFormat="1" ht="36" customHeight="1" spans="1:10">
      <c r="A108" s="141" t="s">
        <v>329</v>
      </c>
      <c r="B108" s="141" t="s">
        <v>586</v>
      </c>
      <c r="C108" s="141" t="s">
        <v>378</v>
      </c>
      <c r="D108" s="141" t="s">
        <v>379</v>
      </c>
      <c r="E108" s="141" t="s">
        <v>598</v>
      </c>
      <c r="F108" s="141" t="s">
        <v>361</v>
      </c>
      <c r="G108" s="141" t="s">
        <v>574</v>
      </c>
      <c r="H108" s="141" t="s">
        <v>381</v>
      </c>
      <c r="I108" s="141" t="s">
        <v>382</v>
      </c>
      <c r="J108" s="141" t="s">
        <v>599</v>
      </c>
    </row>
    <row r="109" s="1" customFormat="1" ht="36" customHeight="1" spans="1:10">
      <c r="A109" s="141" t="s">
        <v>329</v>
      </c>
      <c r="B109" s="141" t="s">
        <v>586</v>
      </c>
      <c r="C109" s="141" t="s">
        <v>378</v>
      </c>
      <c r="D109" s="141" t="s">
        <v>379</v>
      </c>
      <c r="E109" s="141" t="s">
        <v>600</v>
      </c>
      <c r="F109" s="141" t="s">
        <v>361</v>
      </c>
      <c r="G109" s="141" t="s">
        <v>601</v>
      </c>
      <c r="H109" s="141" t="s">
        <v>381</v>
      </c>
      <c r="I109" s="141" t="s">
        <v>382</v>
      </c>
      <c r="J109" s="141" t="s">
        <v>602</v>
      </c>
    </row>
    <row r="110" s="1" customFormat="1" ht="36" customHeight="1" spans="1:10">
      <c r="A110" s="141" t="s">
        <v>329</v>
      </c>
      <c r="B110" s="141" t="s">
        <v>586</v>
      </c>
      <c r="C110" s="141" t="s">
        <v>384</v>
      </c>
      <c r="D110" s="141" t="s">
        <v>385</v>
      </c>
      <c r="E110" s="141" t="s">
        <v>515</v>
      </c>
      <c r="F110" s="141" t="s">
        <v>387</v>
      </c>
      <c r="G110" s="141" t="s">
        <v>478</v>
      </c>
      <c r="H110" s="141" t="s">
        <v>372</v>
      </c>
      <c r="I110" s="141" t="s">
        <v>363</v>
      </c>
      <c r="J110" s="141" t="s">
        <v>516</v>
      </c>
    </row>
    <row r="111" s="1" customFormat="1" ht="36" customHeight="1" spans="1:10">
      <c r="A111" s="141" t="s">
        <v>325</v>
      </c>
      <c r="B111" s="141" t="s">
        <v>603</v>
      </c>
      <c r="C111" s="141" t="s">
        <v>358</v>
      </c>
      <c r="D111" s="141" t="s">
        <v>359</v>
      </c>
      <c r="E111" s="141" t="s">
        <v>604</v>
      </c>
      <c r="F111" s="141" t="s">
        <v>387</v>
      </c>
      <c r="G111" s="141" t="s">
        <v>82</v>
      </c>
      <c r="H111" s="141" t="s">
        <v>398</v>
      </c>
      <c r="I111" s="141" t="s">
        <v>363</v>
      </c>
      <c r="J111" s="141" t="s">
        <v>605</v>
      </c>
    </row>
    <row r="112" s="1" customFormat="1" ht="36" customHeight="1" spans="1:10">
      <c r="A112" s="141" t="s">
        <v>325</v>
      </c>
      <c r="B112" s="141" t="s">
        <v>603</v>
      </c>
      <c r="C112" s="141" t="s">
        <v>358</v>
      </c>
      <c r="D112" s="141" t="s">
        <v>359</v>
      </c>
      <c r="E112" s="141" t="s">
        <v>606</v>
      </c>
      <c r="F112" s="141" t="s">
        <v>394</v>
      </c>
      <c r="G112" s="141" t="s">
        <v>82</v>
      </c>
      <c r="H112" s="141" t="s">
        <v>391</v>
      </c>
      <c r="I112" s="141" t="s">
        <v>363</v>
      </c>
      <c r="J112" s="141" t="s">
        <v>607</v>
      </c>
    </row>
    <row r="113" s="1" customFormat="1" ht="36" customHeight="1" spans="1:10">
      <c r="A113" s="141" t="s">
        <v>325</v>
      </c>
      <c r="B113" s="141" t="s">
        <v>603</v>
      </c>
      <c r="C113" s="141" t="s">
        <v>358</v>
      </c>
      <c r="D113" s="141" t="s">
        <v>359</v>
      </c>
      <c r="E113" s="141" t="s">
        <v>608</v>
      </c>
      <c r="F113" s="141" t="s">
        <v>394</v>
      </c>
      <c r="G113" s="141" t="s">
        <v>82</v>
      </c>
      <c r="H113" s="141" t="s">
        <v>362</v>
      </c>
      <c r="I113" s="141" t="s">
        <v>363</v>
      </c>
      <c r="J113" s="141" t="s">
        <v>609</v>
      </c>
    </row>
    <row r="114" s="1" customFormat="1" ht="36" customHeight="1" spans="1:10">
      <c r="A114" s="141" t="s">
        <v>325</v>
      </c>
      <c r="B114" s="141" t="s">
        <v>603</v>
      </c>
      <c r="C114" s="141" t="s">
        <v>358</v>
      </c>
      <c r="D114" s="141" t="s">
        <v>359</v>
      </c>
      <c r="E114" s="141" t="s">
        <v>610</v>
      </c>
      <c r="F114" s="141" t="s">
        <v>394</v>
      </c>
      <c r="G114" s="141" t="s">
        <v>86</v>
      </c>
      <c r="H114" s="141" t="s">
        <v>398</v>
      </c>
      <c r="I114" s="141" t="s">
        <v>363</v>
      </c>
      <c r="J114" s="141" t="s">
        <v>611</v>
      </c>
    </row>
    <row r="115" s="1" customFormat="1" ht="55" customHeight="1" spans="1:10">
      <c r="A115" s="141" t="s">
        <v>325</v>
      </c>
      <c r="B115" s="141" t="s">
        <v>603</v>
      </c>
      <c r="C115" s="141" t="s">
        <v>358</v>
      </c>
      <c r="D115" s="141" t="s">
        <v>359</v>
      </c>
      <c r="E115" s="141" t="s">
        <v>612</v>
      </c>
      <c r="F115" s="141" t="s">
        <v>361</v>
      </c>
      <c r="G115" s="141" t="s">
        <v>84</v>
      </c>
      <c r="H115" s="141" t="s">
        <v>362</v>
      </c>
      <c r="I115" s="141" t="s">
        <v>363</v>
      </c>
      <c r="J115" s="141" t="s">
        <v>613</v>
      </c>
    </row>
    <row r="116" s="1" customFormat="1" ht="36" customHeight="1" spans="1:10">
      <c r="A116" s="141" t="s">
        <v>325</v>
      </c>
      <c r="B116" s="141" t="s">
        <v>603</v>
      </c>
      <c r="C116" s="141" t="s">
        <v>358</v>
      </c>
      <c r="D116" s="141" t="s">
        <v>359</v>
      </c>
      <c r="E116" s="141" t="s">
        <v>614</v>
      </c>
      <c r="F116" s="141" t="s">
        <v>387</v>
      </c>
      <c r="G116" s="141" t="s">
        <v>83</v>
      </c>
      <c r="H116" s="141" t="s">
        <v>398</v>
      </c>
      <c r="I116" s="141" t="s">
        <v>363</v>
      </c>
      <c r="J116" s="141" t="s">
        <v>615</v>
      </c>
    </row>
    <row r="117" s="1" customFormat="1" ht="36" customHeight="1" spans="1:10">
      <c r="A117" s="141" t="s">
        <v>325</v>
      </c>
      <c r="B117" s="141" t="s">
        <v>603</v>
      </c>
      <c r="C117" s="141" t="s">
        <v>358</v>
      </c>
      <c r="D117" s="141" t="s">
        <v>369</v>
      </c>
      <c r="E117" s="141" t="s">
        <v>616</v>
      </c>
      <c r="F117" s="141" t="s">
        <v>361</v>
      </c>
      <c r="G117" s="141" t="s">
        <v>443</v>
      </c>
      <c r="H117" s="141" t="s">
        <v>381</v>
      </c>
      <c r="I117" s="141" t="s">
        <v>382</v>
      </c>
      <c r="J117" s="141" t="s">
        <v>617</v>
      </c>
    </row>
    <row r="118" s="1" customFormat="1" ht="36" customHeight="1" spans="1:10">
      <c r="A118" s="141" t="s">
        <v>325</v>
      </c>
      <c r="B118" s="141" t="s">
        <v>603</v>
      </c>
      <c r="C118" s="141" t="s">
        <v>358</v>
      </c>
      <c r="D118" s="141" t="s">
        <v>369</v>
      </c>
      <c r="E118" s="141" t="s">
        <v>618</v>
      </c>
      <c r="F118" s="141" t="s">
        <v>361</v>
      </c>
      <c r="G118" s="141" t="s">
        <v>371</v>
      </c>
      <c r="H118" s="141" t="s">
        <v>372</v>
      </c>
      <c r="I118" s="141" t="s">
        <v>363</v>
      </c>
      <c r="J118" s="141" t="s">
        <v>619</v>
      </c>
    </row>
    <row r="119" s="1" customFormat="1" ht="66" customHeight="1" spans="1:10">
      <c r="A119" s="141" t="s">
        <v>325</v>
      </c>
      <c r="B119" s="141" t="s">
        <v>603</v>
      </c>
      <c r="C119" s="141" t="s">
        <v>358</v>
      </c>
      <c r="D119" s="141" t="s">
        <v>369</v>
      </c>
      <c r="E119" s="141" t="s">
        <v>473</v>
      </c>
      <c r="F119" s="141" t="s">
        <v>361</v>
      </c>
      <c r="G119" s="141" t="s">
        <v>371</v>
      </c>
      <c r="H119" s="141" t="s">
        <v>372</v>
      </c>
      <c r="I119" s="141" t="s">
        <v>363</v>
      </c>
      <c r="J119" s="141" t="s">
        <v>620</v>
      </c>
    </row>
    <row r="120" s="1" customFormat="1" ht="36" customHeight="1" spans="1:10">
      <c r="A120" s="141" t="s">
        <v>325</v>
      </c>
      <c r="B120" s="141" t="s">
        <v>603</v>
      </c>
      <c r="C120" s="141" t="s">
        <v>358</v>
      </c>
      <c r="D120" s="141" t="s">
        <v>374</v>
      </c>
      <c r="E120" s="141" t="s">
        <v>621</v>
      </c>
      <c r="F120" s="141" t="s">
        <v>361</v>
      </c>
      <c r="G120" s="141" t="s">
        <v>82</v>
      </c>
      <c r="H120" s="141" t="s">
        <v>376</v>
      </c>
      <c r="I120" s="141" t="s">
        <v>363</v>
      </c>
      <c r="J120" s="141" t="s">
        <v>580</v>
      </c>
    </row>
    <row r="121" s="1" customFormat="1" ht="36" customHeight="1" spans="1:10">
      <c r="A121" s="141" t="s">
        <v>325</v>
      </c>
      <c r="B121" s="141" t="s">
        <v>603</v>
      </c>
      <c r="C121" s="141" t="s">
        <v>358</v>
      </c>
      <c r="D121" s="141" t="s">
        <v>413</v>
      </c>
      <c r="E121" s="141" t="s">
        <v>414</v>
      </c>
      <c r="F121" s="141" t="s">
        <v>394</v>
      </c>
      <c r="G121" s="141" t="s">
        <v>415</v>
      </c>
      <c r="H121" s="141" t="s">
        <v>416</v>
      </c>
      <c r="I121" s="141" t="s">
        <v>363</v>
      </c>
      <c r="J121" s="141" t="s">
        <v>417</v>
      </c>
    </row>
    <row r="122" s="1" customFormat="1" ht="36" customHeight="1" spans="1:10">
      <c r="A122" s="141" t="s">
        <v>325</v>
      </c>
      <c r="B122" s="141" t="s">
        <v>603</v>
      </c>
      <c r="C122" s="141" t="s">
        <v>378</v>
      </c>
      <c r="D122" s="141" t="s">
        <v>379</v>
      </c>
      <c r="E122" s="141" t="s">
        <v>622</v>
      </c>
      <c r="F122" s="141" t="s">
        <v>361</v>
      </c>
      <c r="G122" s="141" t="s">
        <v>536</v>
      </c>
      <c r="H122" s="141" t="s">
        <v>381</v>
      </c>
      <c r="I122" s="141" t="s">
        <v>382</v>
      </c>
      <c r="J122" s="141" t="s">
        <v>622</v>
      </c>
    </row>
    <row r="123" s="1" customFormat="1" ht="36" customHeight="1" spans="1:10">
      <c r="A123" s="141" t="s">
        <v>325</v>
      </c>
      <c r="B123" s="141" t="s">
        <v>603</v>
      </c>
      <c r="C123" s="141" t="s">
        <v>378</v>
      </c>
      <c r="D123" s="141" t="s">
        <v>379</v>
      </c>
      <c r="E123" s="141" t="s">
        <v>623</v>
      </c>
      <c r="F123" s="141" t="s">
        <v>361</v>
      </c>
      <c r="G123" s="141" t="s">
        <v>536</v>
      </c>
      <c r="H123" s="141" t="s">
        <v>381</v>
      </c>
      <c r="I123" s="141" t="s">
        <v>382</v>
      </c>
      <c r="J123" s="141" t="s">
        <v>623</v>
      </c>
    </row>
    <row r="124" s="1" customFormat="1" ht="36" customHeight="1" spans="1:10">
      <c r="A124" s="141" t="s">
        <v>325</v>
      </c>
      <c r="B124" s="141" t="s">
        <v>603</v>
      </c>
      <c r="C124" s="141" t="s">
        <v>378</v>
      </c>
      <c r="D124" s="141" t="s">
        <v>379</v>
      </c>
      <c r="E124" s="141" t="s">
        <v>624</v>
      </c>
      <c r="F124" s="141" t="s">
        <v>361</v>
      </c>
      <c r="G124" s="141" t="s">
        <v>536</v>
      </c>
      <c r="H124" s="141" t="s">
        <v>381</v>
      </c>
      <c r="I124" s="141" t="s">
        <v>382</v>
      </c>
      <c r="J124" s="141" t="s">
        <v>624</v>
      </c>
    </row>
    <row r="125" s="1" customFormat="1" ht="36" customHeight="1" spans="1:10">
      <c r="A125" s="141" t="s">
        <v>325</v>
      </c>
      <c r="B125" s="141" t="s">
        <v>603</v>
      </c>
      <c r="C125" s="141" t="s">
        <v>384</v>
      </c>
      <c r="D125" s="141" t="s">
        <v>385</v>
      </c>
      <c r="E125" s="141" t="s">
        <v>625</v>
      </c>
      <c r="F125" s="141" t="s">
        <v>387</v>
      </c>
      <c r="G125" s="141" t="s">
        <v>388</v>
      </c>
      <c r="H125" s="141" t="s">
        <v>372</v>
      </c>
      <c r="I125" s="141" t="s">
        <v>363</v>
      </c>
      <c r="J125" s="141" t="s">
        <v>454</v>
      </c>
    </row>
  </sheetData>
  <mergeCells count="26">
    <mergeCell ref="A3:J3"/>
    <mergeCell ref="A4:H4"/>
    <mergeCell ref="A7:A13"/>
    <mergeCell ref="A14:A28"/>
    <mergeCell ref="A29:A39"/>
    <mergeCell ref="A40:A54"/>
    <mergeCell ref="A55:A60"/>
    <mergeCell ref="A61:A66"/>
    <mergeCell ref="A67:A80"/>
    <mergeCell ref="A81:A88"/>
    <mergeCell ref="A89:A96"/>
    <mergeCell ref="A97:A102"/>
    <mergeCell ref="A103:A110"/>
    <mergeCell ref="A111:A125"/>
    <mergeCell ref="B7:B13"/>
    <mergeCell ref="B14:B28"/>
    <mergeCell ref="B29:B39"/>
    <mergeCell ref="B40:B54"/>
    <mergeCell ref="B55:B60"/>
    <mergeCell ref="B61:B66"/>
    <mergeCell ref="B67:B80"/>
    <mergeCell ref="B81:B88"/>
    <mergeCell ref="B89:B96"/>
    <mergeCell ref="B97:B102"/>
    <mergeCell ref="B103:B110"/>
    <mergeCell ref="B111:B125"/>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区对下转移支付预算表09-1</vt:lpstr>
      <vt:lpstr>区对下转移支付绩效目标表09-2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ACCOMPANY</cp:lastModifiedBy>
  <dcterms:created xsi:type="dcterms:W3CDTF">2025-02-06T07:09:00Z</dcterms:created>
  <dcterms:modified xsi:type="dcterms:W3CDTF">2025-03-10T08:38:34Z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2052-12.1.0.19770</vt:lpwstr>
  </property>
  <property fmtid="{D5CDD505-2E9C-101B-9397-08002B2CF9AE}" pid="4" name="KSOReadingLayout">
    <vt:bool>true</vt:bool>
  </property>
</Properties>
</file>