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tabRatio="894" firstSheet="8"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<sst xmlns="http://schemas.openxmlformats.org/spreadsheetml/2006/main" count="1043" uniqueCount="455">
  <si>
    <t>预算01-1表</t>
  </si>
  <si>
    <t>单位名称：中国共产党昆明市五华区委员会机构编制委员会办公室</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</si>
  <si>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</si>
  <si>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</si>
  <si>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</si>
  <si>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</si>
  <si>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</si>
  <si>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</si>
  <si>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</si>
  <si>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</si>
  <si>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</si>
  <si>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</si>
  <si>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</si>
  <si>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</si>
  <si>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</si>
  <si>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</si>
  <si>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</si>
  <si>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</si>
  <si>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</si>
  <si>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</si>
  <si>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</si>
  <si>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</si>
  <si>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</si>
  <si>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</si>
  <si>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</si>
  <si>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</si>
  <si>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</si>
  <si>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</si>
  <si>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</si>
  <si>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</si>
  <si>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</si>
  <si>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</si>
  <si>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</si>
  <si>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</si>
  <si>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</si>
  <si>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</si>
  <si>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</si>
  <si>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</si>
  <si>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</si>
  <si>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</si>
  <si>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</si>
  <si>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</si>
  <si>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</si>
  <si>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</si>
  <si>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</si>
  <si>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</si>
  <si>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</si>
  <si>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</si>
  <si>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</si>
  <si>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</si>
  <si>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</si>
  <si>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</si>
  <si>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</si>
  <si>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</si>
  <si>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</si>
  <si>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</si>
  <si>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</si>
  <si>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</si>
  <si>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</si>
  <si>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</si>
  <si>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</si>
  <si>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</si>
  <si>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</si>
  <si>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</si>
  <si>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</si>
  <si>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</si>
  <si>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</si>
  <si>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</si>
  <si>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</si>
  <si>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</si>
  <si>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中国共产党昆明市五华区委员会机构编制委员会办公室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</si>
  <si>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</si>
  <si>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</si>
  <si>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</si>
  <si>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</si>
  <si>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</si>
  <si>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</si>
  <si>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</si>
  <si>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</si>
  <si>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</si>
  <si>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</si>
  <si>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</si>
  <si>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</si>
  <si>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</si>
  <si>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</si>
  <si>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</si>
  <si>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</si>
  <si>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</si>
  <si>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</si>
  <si>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</si>
  <si>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</si>
  <si>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</si>
  <si>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</si>
  <si>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</si>
  <si>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</si>
  <si>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</si>
  <si>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</si>
  <si>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</si>
  <si>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</si>
  <si>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</si>
  <si>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 xml:space="preserve">  政府办公厅（室）及相关机构事务</t>
  </si>
  <si>
    <t>2010302</t>
  </si>
  <si>
    <t xml:space="preserve">    一般行政管理事务</t>
  </si>
  <si>
    <t>20131</t>
  </si>
  <si>
    <t xml:space="preserve">  党委办公厅（室）及相关机构事务</t>
  </si>
  <si>
    <t>2013101</t>
  </si>
  <si>
    <t xml:space="preserve">    行政运行</t>
  </si>
  <si>
    <t>2013102</t>
  </si>
  <si>
    <t>208</t>
  </si>
  <si>
    <t>社会保障和就业支出</t>
  </si>
  <si>
    <t>20805</t>
  </si>
  <si>
    <t xml:space="preserve"> 行政事业单位养老支出</t>
  </si>
  <si>
    <t xml:space="preserve">  行政单位离退休</t>
  </si>
  <si>
    <t>2080505</t>
  </si>
  <si>
    <t xml:space="preserve">  机关事业单位基本养老保险缴费支出</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</si>
  <si>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</si>
  <si>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</si>
  <si>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</si>
  <si>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</si>
  <si>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</si>
  <si>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</si>
  <si>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</si>
  <si>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</si>
  <si>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</si>
  <si>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</si>
  <si>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</si>
  <si>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</si>
  <si>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</si>
  <si>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</si>
  <si>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</si>
  <si>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</si>
  <si>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</si>
  <si>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</si>
  <si>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</si>
  <si>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</si>
  <si>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</si>
  <si>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</si>
  <si>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</si>
  <si>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</si>
  <si>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</si>
  <si>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</si>
  <si>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</si>
  <si>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</si>
  <si>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</si>
  <si>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</si>
  <si>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</si>
  <si>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</si>
  <si>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</si>
  <si>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</si>
  <si>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</si>
  <si>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</si>
  <si>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</si>
  <si>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</si>
  <si>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</si>
  <si>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</si>
  <si>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</si>
  <si>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</si>
  <si>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</si>
  <si>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</si>
  <si>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</si>
  <si>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</si>
  <si>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</si>
  <si>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</si>
  <si>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</si>
  <si>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</si>
  <si>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</si>
  <si>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</si>
  <si>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</si>
  <si>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</si>
  <si>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</si>
  <si>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</si>
  <si>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</si>
  <si>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</si>
  <si>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</si>
  <si>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</si>
  <si>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</si>
  <si>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</si>
  <si>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</si>
  <si>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备注：中国共产党昆明市五华区委员会机构编制委员会办公室2025年无一般公共预算“三公”经费支出预算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</si>
  <si>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</si>
  <si>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</si>
  <si>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</si>
  <si>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</si>
  <si>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</si>
  <si>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</si>
  <si>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</si>
  <si>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</si>
  <si>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</si>
  <si>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</si>
  <si>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</si>
  <si>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</si>
  <si>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</si>
  <si>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</si>
  <si>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</si>
  <si>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</si>
  <si>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</si>
  <si>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</si>
  <si>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</si>
  <si>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530102210000000003304</t>
  </si>
  <si>
    <t>住房公积金</t>
  </si>
  <si>
    <t>30113</t>
  </si>
  <si>
    <t>530102210000000003303</t>
  </si>
  <si>
    <t>对机关事业单位养老保险补助</t>
  </si>
  <si>
    <t>机关事业单位基本养老保险缴费支出</t>
  </si>
  <si>
    <t>30108</t>
  </si>
  <si>
    <t>机关事业单位基本养老保险缴费</t>
  </si>
  <si>
    <t>职业年金缴费</t>
  </si>
  <si>
    <t>2080506</t>
  </si>
  <si>
    <t>机关事业单位职业年金缴费支出</t>
  </si>
  <si>
    <t>30109</t>
  </si>
  <si>
    <t>行政职工基本医疗保险缴费</t>
  </si>
  <si>
    <t>行政单位医疗</t>
  </si>
  <si>
    <t>30110</t>
  </si>
  <si>
    <t>职工基本医疗保险缴费</t>
  </si>
  <si>
    <t>公务员医疗统筹</t>
  </si>
  <si>
    <t>公务员医疗补助</t>
  </si>
  <si>
    <t>30111</t>
  </si>
  <si>
    <t>公务员医疗补助缴费</t>
  </si>
  <si>
    <t>行政工勤人员失业保险</t>
  </si>
  <si>
    <t>行政运行</t>
  </si>
  <si>
    <t>30112</t>
  </si>
  <si>
    <t>其他社会保障缴费</t>
  </si>
  <si>
    <t>行政人员重特病医疗统筹</t>
  </si>
  <si>
    <t>其他行政事业单位医疗支出</t>
  </si>
  <si>
    <t>行政人员工伤保险</t>
  </si>
  <si>
    <t>530102241100002329483</t>
  </si>
  <si>
    <t>离退休人员福利费</t>
  </si>
  <si>
    <t>2080501</t>
  </si>
  <si>
    <t>行政单位离退休</t>
  </si>
  <si>
    <t>30229</t>
  </si>
  <si>
    <t>福利费</t>
  </si>
  <si>
    <t>530102241100002202534</t>
  </si>
  <si>
    <t>执法辅助类工资</t>
  </si>
  <si>
    <t>一般行政管理事务</t>
  </si>
  <si>
    <t>30199</t>
  </si>
  <si>
    <t>其他工资福利支出</t>
  </si>
  <si>
    <t>执法辅助类保险</t>
  </si>
  <si>
    <t>530102210000000003301</t>
  </si>
  <si>
    <t>行政基本工资</t>
  </si>
  <si>
    <t>30101</t>
  </si>
  <si>
    <t>基本工资</t>
  </si>
  <si>
    <t>行政津贴补贴</t>
  </si>
  <si>
    <t>30102</t>
  </si>
  <si>
    <t>津贴补贴</t>
  </si>
  <si>
    <t>行政年终一次性奖金</t>
  </si>
  <si>
    <t>30103</t>
  </si>
  <si>
    <t>奖金</t>
  </si>
  <si>
    <t>530102210000000003307</t>
  </si>
  <si>
    <t>工会经费（行政）</t>
  </si>
  <si>
    <t>30228</t>
  </si>
  <si>
    <t>工会经费</t>
  </si>
  <si>
    <t>530102210000000003306</t>
  </si>
  <si>
    <t>公务交通补贴</t>
  </si>
  <si>
    <t>30239</t>
  </si>
  <si>
    <t>其他交通费用</t>
  </si>
  <si>
    <t>530102231100001596985</t>
  </si>
  <si>
    <t>公务员基础绩效奖</t>
  </si>
  <si>
    <t>行政政府综合考核工作目标奖</t>
  </si>
  <si>
    <t>530102241100002202533</t>
  </si>
  <si>
    <t>行政退休人员生活补助</t>
  </si>
  <si>
    <t>30305</t>
  </si>
  <si>
    <t>生活补助</t>
  </si>
  <si>
    <t>530102210000000003310</t>
  </si>
  <si>
    <t>办公费</t>
  </si>
  <si>
    <t>30201</t>
  </si>
  <si>
    <t>饮用水费</t>
  </si>
  <si>
    <t>30205</t>
  </si>
  <si>
    <t>水费</t>
  </si>
  <si>
    <t>邮电费</t>
  </si>
  <si>
    <t>30207</t>
  </si>
  <si>
    <t>差旅费</t>
  </si>
  <si>
    <t>30211</t>
  </si>
  <si>
    <t>行政部门福利费（行政部分）</t>
  </si>
  <si>
    <t>530102210000000003308</t>
  </si>
  <si>
    <t>公共交通专项</t>
  </si>
  <si>
    <t>维修维护费</t>
  </si>
  <si>
    <t>30213</t>
  </si>
  <si>
    <t>维修（护）费</t>
  </si>
  <si>
    <t>行政退休公用经费</t>
  </si>
  <si>
    <t>30299</t>
  </si>
  <si>
    <t>其他商品和服务支出</t>
  </si>
  <si>
    <t>预算05-1表</t>
  </si>
  <si>
    <t>项目分类</t>
  </si>
  <si>
    <t>项目单位</t>
  </si>
  <si>
    <t>经济科目编码</t>
  </si>
  <si>
    <t>经济科目名称</t>
  </si>
  <si>
    <t>本年拨款</t>
  </si>
  <si>
    <t>其中：本次下达</t>
  </si>
  <si>
    <t>311 专项业务类</t>
  </si>
  <si>
    <t xml:space="preserve"> 
530102210000000001701</t>
  </si>
  <si>
    <t>机构编制管理工作经费</t>
  </si>
  <si>
    <t>30227</t>
  </si>
  <si>
    <t>委托业务费</t>
  </si>
  <si>
    <t>216 其他公用支出</t>
  </si>
  <si>
    <t>530102251100003675489</t>
  </si>
  <si>
    <t>残疾人保障资金</t>
  </si>
  <si>
    <t>530102251100003867960</t>
  </si>
  <si>
    <t>党建经费</t>
  </si>
  <si>
    <t>预算05-2表</t>
  </si>
  <si>
    <t>项目年度绩效目标</t>
  </si>
  <si>
    <t>一级指标</t>
  </si>
  <si>
    <t>二级指标</t>
  </si>
  <si>
    <t>三级指标</t>
  </si>
  <si>
    <t>指标性质</t>
  </si>
  <si>
    <t>指标值</t>
  </si>
  <si>
    <t>度量单位</t>
  </si>
  <si>
    <t>指标属性</t>
  </si>
  <si>
    <t>指标内容</t>
  </si>
  <si>
    <t>2025年按照计划实施如下：
1.承担并完成中共昆明市五华区委机构编制委员会的日常工作。
2.开展新闻信息宣传工作，发布新闻宣传信息30篇。
3.强化机构编制档案管理，按照档案管理要求，做到档案电子化、信息化录入，努力实行档案的达标管理，做好2024年全年机构编制档案整理工作。
4.做好机构编制实名制管理系统专网维护、系统维护、日常管理和数据更新、汇总、上报；确保机构编制实名制保密机房日常管理和维护运行正常。
5.做好涉密计算机、涉密打印机更换工作。
6.做好实名制机房网络设备（防火墙、交换机）更换工作。</t>
  </si>
  <si>
    <t>产出指标</t>
  </si>
  <si>
    <t>数量指标</t>
  </si>
  <si>
    <t>服务单位数量</t>
  </si>
  <si>
    <t>=</t>
  </si>
  <si>
    <t>192</t>
  </si>
  <si>
    <t>个</t>
  </si>
  <si>
    <t>定量指标</t>
  </si>
  <si>
    <t>反映服务单位数量情况</t>
  </si>
  <si>
    <t>更换网络设备</t>
  </si>
  <si>
    <t>套</t>
  </si>
  <si>
    <t>更换网络设备：防火墙1台，交换机1台</t>
  </si>
  <si>
    <t>更换涉密计算机</t>
  </si>
  <si>
    <t>台</t>
  </si>
  <si>
    <t>涉密计算机</t>
  </si>
  <si>
    <t>购买涉密打印机</t>
  </si>
  <si>
    <t>业务培训人数</t>
  </si>
  <si>
    <t>&gt;=</t>
  </si>
  <si>
    <t>120</t>
  </si>
  <si>
    <t>人</t>
  </si>
  <si>
    <t>反映组织全区事业单位开展登记管理工作业务培训完成情况</t>
  </si>
  <si>
    <t>管理维护次数</t>
  </si>
  <si>
    <t>次/月（季、年）</t>
  </si>
  <si>
    <t>反映实名制保密机房管理维护情况</t>
  </si>
  <si>
    <t>信息发布篇数</t>
  </si>
  <si>
    <t>30</t>
  </si>
  <si>
    <t>篇</t>
  </si>
  <si>
    <t>反映新闻宣传信息发布情况</t>
  </si>
  <si>
    <t>档案整理工作</t>
  </si>
  <si>
    <t>次</t>
  </si>
  <si>
    <t>反映档案整理工作完成情况</t>
  </si>
  <si>
    <t>质量指标</t>
  </si>
  <si>
    <t>报告合格率</t>
  </si>
  <si>
    <t>100</t>
  </si>
  <si>
    <t>%</t>
  </si>
  <si>
    <t>反映事业单位法人年度报告合格情况</t>
  </si>
  <si>
    <t>工作政策宣传率</t>
  </si>
  <si>
    <t>反映工作政策宣传情况</t>
  </si>
  <si>
    <t>验收合格率</t>
  </si>
  <si>
    <t>设备验收合格率</t>
  </si>
  <si>
    <t>工作运行情况</t>
  </si>
  <si>
    <t>正常</t>
  </si>
  <si>
    <t>是/否</t>
  </si>
  <si>
    <t>定性指标</t>
  </si>
  <si>
    <t>反映机构编制管理日常工作运行情况</t>
  </si>
  <si>
    <t>时效指标</t>
  </si>
  <si>
    <t>项目完成时间</t>
  </si>
  <si>
    <t>&lt;=</t>
  </si>
  <si>
    <t>年</t>
  </si>
  <si>
    <t>2025年12月31日前</t>
  </si>
  <si>
    <t>资金支出及时率</t>
  </si>
  <si>
    <t>任务完成及时率</t>
  </si>
  <si>
    <t>95</t>
  </si>
  <si>
    <t>机构编制日常管理、机构编制档案整理、机构编制信息宣传等</t>
  </si>
  <si>
    <t>成本指标</t>
  </si>
  <si>
    <t>经济成本指标</t>
  </si>
  <si>
    <t>万元</t>
  </si>
  <si>
    <t>成本节约率</t>
  </si>
  <si>
    <t>效益指标</t>
  </si>
  <si>
    <t>经济效益</t>
  </si>
  <si>
    <t>提高宏观决策水平</t>
  </si>
  <si>
    <t>提高</t>
  </si>
  <si>
    <t>提高宏观决策水平，为党委、政府的决策提供科学依据效果显著</t>
  </si>
  <si>
    <t>人员编制合理配置</t>
  </si>
  <si>
    <t>掌握各部门人员编制信息，促进机构编制资源的科学、合理配置，有效控制财政供养人员规模，节约行政成本</t>
  </si>
  <si>
    <t>监督力度</t>
  </si>
  <si>
    <t>加强</t>
  </si>
  <si>
    <t>事业单位法人事中事后监督力度</t>
  </si>
  <si>
    <t>工作覆盖率</t>
  </si>
  <si>
    <t>机关事业单位实名制工作覆盖率</t>
  </si>
  <si>
    <t>可持续影响</t>
  </si>
  <si>
    <t>有效办结率</t>
  </si>
  <si>
    <t>规范机关、群团、事业单位法人登记管理，为全区社会经济发展服务、有效办结率</t>
  </si>
  <si>
    <t>机构编制管理效果</t>
  </si>
  <si>
    <t>提高行政效能，提升机构编制管理水平效果显著</t>
  </si>
  <si>
    <t>满意度指标</t>
  </si>
  <si>
    <t>服务对象满意度</t>
  </si>
  <si>
    <t>单位满意度</t>
  </si>
  <si>
    <t>98</t>
  </si>
  <si>
    <t>机关、群团、事业单位满意度</t>
  </si>
  <si>
    <t>2025年党建经费预算1万元，用于党员学习、培训、教育活动；购买必要的党员政治理论学习和业务学习资料、党建读物、用品购置等；表彰奖励优秀党员、先进党支部及各类党建征文活动的奖品等；慰问困难党员；组织党员参观革命纪念馆址、观看爱国主义教育的影剧等活动。</t>
  </si>
  <si>
    <t>党员人数</t>
  </si>
  <si>
    <t>党建经费预算</t>
  </si>
  <si>
    <t>党建工作进行效果显著</t>
  </si>
  <si>
    <t>党员满意度</t>
  </si>
  <si>
    <t>残疾人保障金</t>
  </si>
  <si>
    <t>根据《残疾人就业保障金征收使用管理办法》财税〔2015〕第72号文件要求，残疾人保障金按上年用人单位安排残疾人就业未达到规定比例的差额人数和本单位在职职工年平均工资之积计算缴纳。计算公式如下：残疾人保障金年缴纳额=（上年用人单位在职职工人数×所在地省、自治区、直辖市人民政府规定的安排残疾人就业比例-上年用人单位实际安排的残疾人就业人数）×上年用人单位在职职工年平均工资。</t>
  </si>
  <si>
    <t>残疾人保障金缴费金额</t>
  </si>
  <si>
    <t>20000</t>
  </si>
  <si>
    <t>元</t>
  </si>
  <si>
    <t>足额缴纳</t>
  </si>
  <si>
    <t>残疾人保障金及时缴纳</t>
  </si>
  <si>
    <t>及时缴纳</t>
  </si>
  <si>
    <t>社会效益</t>
  </si>
  <si>
    <t>安排残疾人就业率</t>
  </si>
  <si>
    <t>争取安排残疾人就业</t>
  </si>
  <si>
    <t>残疾人服务满意度</t>
  </si>
  <si>
    <t>预算06表</t>
  </si>
  <si>
    <t>政府性基金预算支出预算表</t>
  </si>
  <si>
    <t>单位名称：昆明市发展和改革委员会</t>
  </si>
  <si>
    <t>政府性基金预算支出</t>
  </si>
  <si>
    <t>备注：中国共产党昆明市五华区委员会机构编制委员会办公室2025年无部门政府性基金预算支出预算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</si>
  <si>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</si>
  <si>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</si>
  <si>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</si>
  <si>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</si>
  <si>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</si>
  <si>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</si>
  <si>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</si>
  <si>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</si>
  <si>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</si>
  <si>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</si>
  <si>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</si>
  <si>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</si>
  <si>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</si>
  <si>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</si>
  <si>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</si>
  <si>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</si>
  <si>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</si>
  <si>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</si>
  <si>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</si>
  <si>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</si>
  <si>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</si>
  <si>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备注:中国共产党昆明市五华区委员会机构编制委员会办公室2025年无政府购买服务预算</t>
  </si>
  <si>
    <t>预算09-1表</t>
  </si>
  <si>
    <t>单位名称（项目）</t>
  </si>
  <si>
    <t>地区</t>
  </si>
  <si>
    <t>备注:中国共产党昆明市五华区委员会机构编制委员会办公室2025年无区对下转移支付预算</t>
  </si>
  <si>
    <t>预算09-2表</t>
  </si>
  <si>
    <t>备注:中国共产党昆明市五华区委员会机构编制委员会办公室2025年无区对下转移支付绩效目标</t>
  </si>
  <si>
    <t xml:space="preserve">预算10表
</t>
  </si>
  <si>
    <t>资产类别</t>
  </si>
  <si>
    <t>资产分类代码.名称</t>
  </si>
  <si>
    <t>资产名称</t>
  </si>
  <si>
    <t>计量单位</t>
  </si>
  <si>
    <t>财政部门批复数（元）</t>
  </si>
  <si>
    <t>单价</t>
  </si>
  <si>
    <t>金额</t>
  </si>
  <si>
    <t>备注:中国共产党昆明市五华区委员会机构编制委员会办公室2025年无部门新增资产配置</t>
  </si>
  <si>
    <t>预算11表</t>
  </si>
  <si>
    <t>上级补助</t>
  </si>
  <si>
    <r>
      <rPr>
        <sz val="10"/>
        <rFont val="宋体"/>
        <charset val="134"/>
      </rPr>
      <t>备注</t>
    </r>
    <r>
      <rPr>
        <sz val="10"/>
        <rFont val="Arial"/>
        <charset val="134"/>
      </rPr>
      <t>:</t>
    </r>
    <r>
      <rPr>
        <sz val="10"/>
        <rFont val="宋体"/>
        <charset val="134"/>
      </rPr>
      <t>中国共产党昆明市五华区委员会机构编制委员会办公室2025年无上级补助项目支出预算</t>
    </r>
  </si>
  <si>
    <t>预算12表</t>
  </si>
  <si>
    <t>项目级次</t>
  </si>
  <si>
    <t>经常性项目</t>
  </si>
  <si>
    <t>本级</t>
  </si>
  <si>
    <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</si>
</sst>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yyyy\-mm\-dd\ hh:mm:ss"/>
    <numFmt numFmtId="178" formatCode="#,##0.00;\-#,##0.00;;@"/>
    <numFmt numFmtId="179" formatCode="#,##0;\-#,##0;;@"/>
    <numFmt numFmtId="180" formatCode="hh:mm:ss"/>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name val="宋体"/>
      <charset val="134"/>
    </font>
    <font>
      <sz val="10"/>
      <name val="宋体"/>
      <charset val="134"/>
    </font>
    <font>
      <sz val="10"/>
      <name val="Arial"/>
      <charset val="0"/>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xf numFmtId="42" fontId="0" fillId="0" borderId="0" applyFont="0" applyFill="0" applyBorder="0" applyAlignment="0" applyProtection="0">
      <alignment vertical="center"/>
    </xf>
    <xf numFmtId="0" fontId="20" fillId="27" borderId="0" applyNumberFormat="0" applyBorder="0" applyAlignment="0" applyProtection="0">
      <alignment vertical="center"/>
    </xf>
    <xf numFmtId="0" fontId="35" fillId="2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5" fillId="0" borderId="7">
      <alignment horizontal="right" vertical="center"/>
    </xf>
    <xf numFmtId="0" fontId="20" fillId="11"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8" fillId="30"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6" fontId="5" fillId="0" borderId="7">
      <alignment horizontal="right" vertical="center"/>
    </xf>
    <xf numFmtId="0" fontId="23" fillId="0" borderId="0" applyNumberFormat="0" applyFill="0" applyBorder="0" applyAlignment="0" applyProtection="0">
      <alignment vertical="center"/>
    </xf>
    <xf numFmtId="0" fontId="0" fillId="16" borderId="20" applyNumberFormat="0" applyFont="0" applyAlignment="0" applyProtection="0">
      <alignment vertical="center"/>
    </xf>
    <xf numFmtId="0" fontId="28" fillId="23"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18" applyNumberFormat="0" applyFill="0" applyAlignment="0" applyProtection="0">
      <alignment vertical="center"/>
    </xf>
    <xf numFmtId="0" fontId="26" fillId="0" borderId="18" applyNumberFormat="0" applyFill="0" applyAlignment="0" applyProtection="0">
      <alignment vertical="center"/>
    </xf>
    <xf numFmtId="0" fontId="28" fillId="29" borderId="0" applyNumberFormat="0" applyBorder="0" applyAlignment="0" applyProtection="0">
      <alignment vertical="center"/>
    </xf>
    <xf numFmtId="0" fontId="22" fillId="0" borderId="22" applyNumberFormat="0" applyFill="0" applyAlignment="0" applyProtection="0">
      <alignment vertical="center"/>
    </xf>
    <xf numFmtId="0" fontId="28" fillId="22" borderId="0" applyNumberFormat="0" applyBorder="0" applyAlignment="0" applyProtection="0">
      <alignment vertical="center"/>
    </xf>
    <xf numFmtId="0" fontId="29" fillId="15" borderId="19" applyNumberFormat="0" applyAlignment="0" applyProtection="0">
      <alignment vertical="center"/>
    </xf>
    <xf numFmtId="0" fontId="36" fillId="15" borderId="23" applyNumberFormat="0" applyAlignment="0" applyProtection="0">
      <alignment vertical="center"/>
    </xf>
    <xf numFmtId="0" fontId="25" fillId="10" borderId="17" applyNumberFormat="0" applyAlignment="0" applyProtection="0">
      <alignment vertical="center"/>
    </xf>
    <xf numFmtId="0" fontId="20" fillId="34" borderId="0" applyNumberFormat="0" applyBorder="0" applyAlignment="0" applyProtection="0">
      <alignment vertical="center"/>
    </xf>
    <xf numFmtId="0" fontId="28" fillId="19" borderId="0" applyNumberFormat="0" applyBorder="0" applyAlignment="0" applyProtection="0">
      <alignment vertical="center"/>
    </xf>
    <xf numFmtId="0" fontId="37" fillId="0" borderId="24" applyNumberFormat="0" applyFill="0" applyAlignment="0" applyProtection="0">
      <alignment vertical="center"/>
    </xf>
    <xf numFmtId="0" fontId="31" fillId="0" borderId="21" applyNumberFormat="0" applyFill="0" applyAlignment="0" applyProtection="0">
      <alignment vertical="center"/>
    </xf>
    <xf numFmtId="0" fontId="38" fillId="33" borderId="0" applyNumberFormat="0" applyBorder="0" applyAlignment="0" applyProtection="0">
      <alignment vertical="center"/>
    </xf>
    <xf numFmtId="0" fontId="34" fillId="21" borderId="0" applyNumberFormat="0" applyBorder="0" applyAlignment="0" applyProtection="0">
      <alignment vertical="center"/>
    </xf>
    <xf numFmtId="10" fontId="5" fillId="0" borderId="7">
      <alignment horizontal="right" vertical="center"/>
    </xf>
    <xf numFmtId="0" fontId="20" fillId="26" borderId="0" applyNumberFormat="0" applyBorder="0" applyAlignment="0" applyProtection="0">
      <alignment vertical="center"/>
    </xf>
    <xf numFmtId="0" fontId="28" fillId="14" borderId="0" applyNumberFormat="0" applyBorder="0" applyAlignment="0" applyProtection="0">
      <alignment vertical="center"/>
    </xf>
    <xf numFmtId="0" fontId="20" fillId="25"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8" fillId="13" borderId="0" applyNumberFormat="0" applyBorder="0" applyAlignment="0" applyProtection="0">
      <alignment vertical="center"/>
    </xf>
    <xf numFmtId="0" fontId="28" fillId="18" borderId="0" applyNumberFormat="0" applyBorder="0" applyAlignment="0" applyProtection="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8" borderId="0" applyNumberFormat="0" applyBorder="0" applyAlignment="0" applyProtection="0">
      <alignment vertical="center"/>
    </xf>
    <xf numFmtId="0" fontId="28" fillId="28" borderId="0" applyNumberFormat="0" applyBorder="0" applyAlignment="0" applyProtection="0">
      <alignment vertical="center"/>
    </xf>
    <xf numFmtId="0" fontId="28" fillId="17" borderId="0" applyNumberFormat="0" applyBorder="0" applyAlignment="0" applyProtection="0">
      <alignment vertical="center"/>
    </xf>
    <xf numFmtId="0" fontId="20" fillId="4" borderId="0" applyNumberFormat="0" applyBorder="0" applyAlignment="0" applyProtection="0">
      <alignment vertical="center"/>
    </xf>
    <xf numFmtId="0" fontId="28" fillId="20" borderId="0" applyNumberFormat="0" applyBorder="0" applyAlignment="0" applyProtection="0">
      <alignment vertical="center"/>
    </xf>
    <xf numFmtId="178" fontId="5" fillId="0" borderId="7">
      <alignment horizontal="right" vertical="center"/>
    </xf>
    <xf numFmtId="49" fontId="5" fillId="0" borderId="7">
      <alignment horizontal="left" vertical="center" wrapText="1"/>
    </xf>
    <xf numFmtId="178" fontId="5" fillId="0" borderId="7">
      <alignment horizontal="right" vertical="center"/>
    </xf>
    <xf numFmtId="180" fontId="5" fillId="0" borderId="7">
      <alignment horizontal="right" vertical="center"/>
    </xf>
    <xf numFmtId="179" fontId="5" fillId="0" borderId="7">
      <alignment horizontal="right" vertical="center"/>
    </xf>
    <xf numFmtId="0" fontId="5" fillId="0" borderId="0">
      <alignment vertical="top"/>
      <protection locked="0"/>
    </xf>
    <xf numFmtId="0" fontId="6" fillId="0" borderId="0"/>
  </cellStyleXfs>
  <cellXfs count="26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3" borderId="1" xfId="57" applyFont="1" applyFill="1" applyBorder="1" applyAlignment="1" applyProtection="1">
      <alignment horizontal="center" vertical="center" wrapText="1"/>
      <protection locked="0"/>
    </xf>
    <xf numFmtId="0" fontId="5" fillId="0" borderId="1" xfId="57" applyFont="1" applyFill="1" applyBorder="1" applyAlignment="1" applyProtection="1">
      <alignment horizontal="center" vertical="center"/>
      <protection locked="0"/>
    </xf>
    <xf numFmtId="4" fontId="2" fillId="0" borderId="7" xfId="0" applyNumberFormat="1" applyFont="1" applyBorder="1" applyAlignment="1" applyProtection="1">
      <alignment horizontal="center" vertical="center" wrapText="1"/>
      <protection locked="0"/>
    </xf>
    <xf numFmtId="0" fontId="2" fillId="3" borderId="8" xfId="57" applyFont="1" applyFill="1" applyBorder="1" applyAlignment="1" applyProtection="1">
      <alignment horizontal="center" vertical="center" wrapText="1"/>
      <protection locked="0"/>
    </xf>
    <xf numFmtId="0" fontId="5" fillId="0" borderId="8" xfId="57" applyFont="1" applyFill="1" applyBorder="1" applyAlignment="1" applyProtection="1">
      <alignment horizontal="center" vertical="center"/>
      <protection locked="0"/>
    </xf>
    <xf numFmtId="0" fontId="5" fillId="0" borderId="9" xfId="57" applyFont="1" applyFill="1" applyBorder="1" applyAlignment="1" applyProtection="1">
      <alignment horizontal="center" vertical="center"/>
      <protection locked="0"/>
    </xf>
    <xf numFmtId="4" fontId="2" fillId="0" borderId="10" xfId="0" applyNumberFormat="1" applyFont="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4" fontId="2" fillId="0" borderId="8"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4" fontId="2" fillId="0" borderId="6" xfId="0" applyNumberFormat="1" applyFont="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alignment horizontal="left"/>
    </xf>
    <xf numFmtId="0" fontId="7" fillId="0" borderId="0" xfId="0" applyFont="1" applyFill="1" applyBorder="1" applyAlignment="1">
      <alignment horizontal="left"/>
    </xf>
    <xf numFmtId="0" fontId="1" fillId="0" borderId="7" xfId="0" applyFont="1" applyBorder="1" applyAlignment="1" applyProtection="1">
      <alignment horizontal="center" vertical="center"/>
      <protection locked="0"/>
    </xf>
    <xf numFmtId="4" fontId="8"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9" fillId="0" borderId="0" xfId="0" applyFont="1" applyBorder="1" applyAlignment="1" applyProtection="1">
      <alignment vertical="top"/>
      <protection locked="0"/>
    </xf>
    <xf numFmtId="0" fontId="9" fillId="0" borderId="0" xfId="0" applyFont="1" applyBorder="1" applyAlignment="1">
      <alignment vertical="top"/>
    </xf>
    <xf numFmtId="0" fontId="10" fillId="2" borderId="0" xfId="0" applyFont="1" applyFill="1" applyBorder="1" applyAlignment="1" applyProtection="1">
      <alignment horizontal="center" vertical="center" wrapText="1"/>
      <protection locked="0"/>
    </xf>
    <xf numFmtId="0" fontId="9" fillId="0" borderId="0" xfId="0" applyFont="1" applyBorder="1" applyProtection="1">
      <protection locked="0"/>
    </xf>
    <xf numFmtId="0" fontId="9"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wrapText="1"/>
      <protection locked="0"/>
    </xf>
    <xf numFmtId="0" fontId="2" fillId="0" borderId="1" xfId="0" applyFont="1" applyBorder="1" applyAlignment="1">
      <alignment horizontal="center" wrapText="1"/>
    </xf>
    <xf numFmtId="0" fontId="2" fillId="2" borderId="1" xfId="0" applyFont="1" applyFill="1" applyBorder="1" applyAlignment="1" applyProtection="1">
      <alignment horizontal="center" vertical="center" wrapText="1"/>
      <protection locked="0"/>
    </xf>
    <xf numFmtId="0" fontId="2" fillId="2" borderId="8" xfId="0" applyFont="1" applyFill="1" applyBorder="1" applyAlignment="1">
      <alignment horizontal="left" vertical="center" wrapText="1"/>
    </xf>
    <xf numFmtId="0" fontId="2" fillId="0" borderId="8" xfId="0" applyFont="1" applyBorder="1" applyAlignment="1" applyProtection="1">
      <alignment horizontal="left" vertical="center" wrapText="1"/>
      <protection locked="0"/>
    </xf>
    <xf numFmtId="0" fontId="2" fillId="0" borderId="8" xfId="0" applyFont="1" applyBorder="1" applyAlignment="1">
      <alignment horizontal="left" vertical="center" wrapText="1"/>
    </xf>
    <xf numFmtId="0" fontId="2" fillId="2" borderId="8" xfId="0" applyFont="1" applyFill="1" applyBorder="1" applyAlignment="1" applyProtection="1">
      <alignment horizontal="left" vertical="center" wrapText="1"/>
      <protection locked="0"/>
    </xf>
    <xf numFmtId="3" fontId="2" fillId="2" borderId="8" xfId="0" applyNumberFormat="1" applyFont="1" applyFill="1" applyBorder="1" applyAlignment="1" applyProtection="1">
      <alignment horizontal="right" vertical="center"/>
      <protection locked="0"/>
    </xf>
    <xf numFmtId="4" fontId="2" fillId="0" borderId="8" xfId="0" applyNumberFormat="1" applyFont="1" applyBorder="1" applyAlignment="1" applyProtection="1">
      <alignment horizontal="right" vertical="center"/>
      <protection locked="0"/>
    </xf>
    <xf numFmtId="0" fontId="2" fillId="0" borderId="8" xfId="0" applyFont="1" applyBorder="1" applyAlignment="1">
      <alignment horizontal="center" vertical="center"/>
    </xf>
    <xf numFmtId="0" fontId="2" fillId="0" borderId="8" xfId="0" applyFont="1" applyBorder="1" applyAlignment="1" applyProtection="1">
      <alignment horizontal="left"/>
      <protection locked="0"/>
    </xf>
    <xf numFmtId="0" fontId="2" fillId="0" borderId="8" xfId="0" applyFont="1" applyBorder="1" applyAlignment="1">
      <alignment horizontal="left"/>
    </xf>
    <xf numFmtId="0" fontId="2" fillId="2" borderId="8" xfId="0" applyFont="1" applyFill="1" applyBorder="1" applyAlignment="1">
      <alignment horizontal="right" vertical="center"/>
    </xf>
    <xf numFmtId="0" fontId="6" fillId="0" borderId="0" xfId="58" applyFill="1" applyAlignment="1">
      <alignment horizontal="left" vertical="center"/>
    </xf>
    <xf numFmtId="0" fontId="2" fillId="2" borderId="0" xfId="0" applyFont="1" applyFill="1" applyBorder="1" applyAlignment="1" applyProtection="1">
      <alignment horizontal="right" vertical="center" wrapText="1"/>
      <protection locked="0"/>
    </xf>
    <xf numFmtId="0" fontId="11"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2" borderId="8" xfId="0" applyFont="1" applyFill="1" applyBorder="1" applyAlignment="1" applyProtection="1">
      <alignment horizontal="center" vertical="center"/>
      <protection locked="0"/>
    </xf>
    <xf numFmtId="0" fontId="0" fillId="0" borderId="0" xfId="0" applyFont="1" applyBorder="1" applyAlignment="1">
      <alignment horizontal="left"/>
    </xf>
    <xf numFmtId="0" fontId="1" fillId="0" borderId="0" xfId="0" applyFont="1" applyBorder="1" applyAlignment="1">
      <alignment horizontal="right" vertical="center"/>
    </xf>
    <xf numFmtId="0" fontId="11"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1" fillId="0" borderId="5" xfId="0" applyFont="1" applyBorder="1" applyAlignment="1" applyProtection="1">
      <alignment horizontal="center" vertical="center"/>
      <protection locked="0"/>
    </xf>
    <xf numFmtId="0" fontId="1" fillId="0" borderId="8" xfId="0" applyFont="1" applyBorder="1" applyAlignment="1">
      <alignment horizontal="center" vertical="center"/>
    </xf>
    <xf numFmtId="0" fontId="1" fillId="0" borderId="8" xfId="0" applyFont="1" applyBorder="1" applyAlignment="1" applyProtection="1">
      <alignment horizontal="center" vertical="center"/>
      <protection locked="0"/>
    </xf>
    <xf numFmtId="178" fontId="8" fillId="0" borderId="8" xfId="0" applyNumberFormat="1" applyFont="1" applyBorder="1" applyAlignment="1">
      <alignment horizontal="right" vertical="center"/>
    </xf>
    <xf numFmtId="0" fontId="0" fillId="0" borderId="0" xfId="0" applyFont="1" applyBorder="1" applyAlignment="1">
      <alignment horizont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wrapText="1"/>
    </xf>
    <xf numFmtId="0" fontId="2" fillId="0" borderId="8" xfId="0" applyFont="1" applyBorder="1" applyAlignment="1" applyProtection="1">
      <alignment horizontal="left" vertical="center"/>
      <protection locked="0"/>
    </xf>
    <xf numFmtId="0" fontId="2" fillId="0" borderId="8" xfId="0" applyFont="1" applyBorder="1" applyAlignment="1">
      <alignment horizontal="left" vertical="center"/>
    </xf>
    <xf numFmtId="0" fontId="12" fillId="0" borderId="0" xfId="0" applyFont="1" applyFill="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178" fontId="8" fillId="0" borderId="1" xfId="0" applyNumberFormat="1" applyFont="1" applyBorder="1" applyAlignment="1">
      <alignment horizontal="right" vertical="center"/>
    </xf>
    <xf numFmtId="0" fontId="2" fillId="2" borderId="8"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wrapText="1"/>
      <protection locked="0"/>
    </xf>
    <xf numFmtId="0" fontId="2" fillId="0" borderId="0" xfId="0"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79" fontId="8" fillId="0" borderId="7" xfId="56" applyNumberFormat="1" applyFont="1" applyBorder="1" applyAlignment="1">
      <alignment horizontal="center" vertical="center"/>
    </xf>
    <xf numFmtId="179" fontId="8"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3" xfId="0" applyFont="1" applyBorder="1" applyAlignment="1" applyProtection="1">
      <alignment horizontal="center" vertical="center"/>
      <protection locked="0"/>
    </xf>
    <xf numFmtId="0" fontId="2" fillId="0" borderId="13" xfId="0" applyFont="1" applyBorder="1" applyAlignment="1">
      <alignment horizontal="center" vertical="center" wrapText="1"/>
    </xf>
    <xf numFmtId="3" fontId="2" fillId="0" borderId="13" xfId="0" applyNumberFormat="1" applyFont="1" applyBorder="1" applyAlignment="1">
      <alignment horizontal="center" vertical="center"/>
    </xf>
    <xf numFmtId="178" fontId="8" fillId="0" borderId="7"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8" fontId="8" fillId="0" borderId="0" xfId="0" applyNumberFormat="1" applyFont="1" applyBorder="1" applyAlignment="1">
      <alignment horizontal="left" vertical="center"/>
    </xf>
    <xf numFmtId="178" fontId="8" fillId="0" borderId="7" xfId="0" applyNumberFormat="1" applyFont="1" applyBorder="1" applyAlignment="1">
      <alignment horizontal="righ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1"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57" applyNumberFormat="1" applyFont="1" applyFill="1" applyAlignment="1" applyProtection="1">
      <alignment horizontal="left"/>
    </xf>
    <xf numFmtId="0" fontId="5" fillId="0" borderId="0" xfId="57" applyFont="1" applyFill="1" applyBorder="1" applyAlignment="1" applyProtection="1">
      <alignment vertical="top"/>
      <protection locked="0"/>
    </xf>
    <xf numFmtId="0" fontId="1" fillId="0" borderId="7" xfId="0" applyFont="1" applyBorder="1" applyAlignment="1">
      <alignment horizontal="center" vertical="center" wrapText="1"/>
    </xf>
    <xf numFmtId="0" fontId="5" fillId="0" borderId="1" xfId="57" applyFont="1" applyFill="1" applyBorder="1" applyAlignment="1" applyProtection="1">
      <alignment horizontal="center" vertical="center" wrapText="1"/>
      <protection locked="0"/>
    </xf>
    <xf numFmtId="0" fontId="5" fillId="0" borderId="1" xfId="57" applyFont="1" applyFill="1" applyBorder="1" applyAlignment="1" applyProtection="1">
      <alignment horizontal="left" vertical="center" wrapText="1"/>
      <protection locked="0"/>
    </xf>
    <xf numFmtId="49" fontId="1" fillId="0" borderId="7" xfId="0" applyNumberFormat="1" applyFont="1" applyBorder="1" applyAlignment="1">
      <alignment horizontal="center" vertical="center" wrapText="1"/>
    </xf>
    <xf numFmtId="0" fontId="6" fillId="0" borderId="5" xfId="57" applyFont="1" applyFill="1" applyBorder="1" applyAlignment="1" applyProtection="1">
      <alignment horizontal="center" vertical="center"/>
    </xf>
    <xf numFmtId="0" fontId="6" fillId="0" borderId="5" xfId="57" applyFont="1" applyFill="1" applyBorder="1" applyAlignment="1" applyProtection="1">
      <alignment vertical="center"/>
    </xf>
    <xf numFmtId="49" fontId="1" fillId="0" borderId="1" xfId="0" applyNumberFormat="1" applyFont="1" applyBorder="1" applyAlignment="1">
      <alignment horizontal="center" vertical="center" wrapText="1"/>
    </xf>
    <xf numFmtId="0" fontId="2" fillId="0" borderId="8" xfId="57" applyFont="1" applyFill="1" applyBorder="1" applyAlignment="1" applyProtection="1">
      <alignment horizontal="center" vertical="center" wrapText="1"/>
      <protection locked="0"/>
    </xf>
    <xf numFmtId="49" fontId="1" fillId="0" borderId="8" xfId="0" applyNumberFormat="1" applyFont="1" applyBorder="1" applyAlignment="1">
      <alignment horizontal="center" vertical="center" wrapText="1"/>
    </xf>
    <xf numFmtId="0" fontId="6" fillId="0" borderId="8" xfId="57" applyFont="1" applyFill="1" applyBorder="1" applyAlignment="1" applyProtection="1">
      <alignment horizontal="center" vertical="center"/>
    </xf>
    <xf numFmtId="0" fontId="1" fillId="0" borderId="0" xfId="0" applyFont="1" applyBorder="1" applyAlignment="1">
      <alignment vertical="top"/>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pplyProtection="1">
      <alignment horizontal="center" vertical="center" wrapText="1"/>
      <protection locked="0"/>
    </xf>
    <xf numFmtId="0" fontId="4" fillId="0" borderId="13" xfId="0" applyFont="1" applyBorder="1" applyAlignment="1">
      <alignment horizontal="center" vertical="center"/>
    </xf>
    <xf numFmtId="4" fontId="2" fillId="2" borderId="7" xfId="0" applyNumberFormat="1" applyFont="1" applyFill="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49" fontId="2" fillId="0" borderId="9" xfId="57" applyNumberFormat="1" applyFont="1" applyFill="1" applyBorder="1" applyAlignment="1" applyProtection="1">
      <alignment horizontal="center" vertical="center"/>
    </xf>
    <xf numFmtId="0" fontId="2" fillId="0" borderId="1" xfId="0" applyFont="1" applyBorder="1" applyAlignment="1">
      <alignment horizontal="center" vertical="center"/>
    </xf>
    <xf numFmtId="0" fontId="5" fillId="0" borderId="7" xfId="0" applyFont="1" applyBorder="1" applyAlignment="1" applyProtection="1">
      <alignment horizontal="center" vertical="center"/>
      <protection locked="0"/>
    </xf>
    <xf numFmtId="0" fontId="2" fillId="0" borderId="9"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 fillId="0" borderId="8"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8" fillId="0" borderId="4" xfId="0" applyNumberFormat="1"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2" fillId="0" borderId="0" xfId="0" applyFont="1" applyBorder="1" applyAlignment="1">
      <alignment vertical="center"/>
    </xf>
    <xf numFmtId="0" fontId="2" fillId="2" borderId="0" xfId="0" applyFont="1" applyFill="1" applyBorder="1" applyAlignment="1" applyProtection="1">
      <alignment vertical="center"/>
      <protection locked="0"/>
    </xf>
    <xf numFmtId="0" fontId="0" fillId="0" borderId="0" xfId="0" applyFont="1" applyBorder="1" applyAlignment="1"/>
    <xf numFmtId="0" fontId="9" fillId="2" borderId="7" xfId="0" applyFont="1" applyFill="1" applyBorder="1" applyAlignment="1" applyProtection="1">
      <alignment vertical="top" wrapText="1"/>
      <protection locked="0"/>
    </xf>
    <xf numFmtId="0" fontId="12" fillId="0" borderId="0" xfId="0" applyFont="1" applyBorder="1" applyAlignment="1">
      <alignment horizontal="left"/>
    </xf>
    <xf numFmtId="0" fontId="2" fillId="0" borderId="0" xfId="0" applyFont="1" applyAlignment="1" applyProtection="1">
      <alignment horizontal="left" vertical="center"/>
      <protection locked="0"/>
    </xf>
    <xf numFmtId="49" fontId="4" fillId="0" borderId="8" xfId="0" applyNumberFormat="1" applyFont="1" applyBorder="1" applyAlignment="1">
      <alignment horizontal="center" vertical="center" wrapText="1"/>
    </xf>
    <xf numFmtId="0" fontId="4" fillId="0" borderId="8" xfId="0" applyFont="1" applyBorder="1" applyAlignment="1" applyProtection="1">
      <alignment horizontal="center" vertical="center"/>
      <protection locked="0"/>
    </xf>
    <xf numFmtId="49" fontId="4" fillId="0" borderId="8" xfId="0" applyNumberFormat="1" applyFont="1" applyBorder="1" applyAlignment="1">
      <alignment horizontal="center" vertical="center"/>
    </xf>
    <xf numFmtId="0" fontId="4" fillId="0" borderId="8"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3" borderId="8" xfId="57" applyFont="1" applyFill="1" applyBorder="1" applyAlignment="1" applyProtection="1">
      <alignment horizontal="left" vertical="center" wrapText="1"/>
    </xf>
    <xf numFmtId="178" fontId="8" fillId="0" borderId="8" xfId="0" applyNumberFormat="1" applyFont="1" applyBorder="1" applyAlignment="1">
      <alignment horizontal="center" vertical="center"/>
    </xf>
    <xf numFmtId="0" fontId="2" fillId="3" borderId="16" xfId="57" applyFont="1" applyFill="1" applyBorder="1" applyAlignment="1" applyProtection="1">
      <alignment horizontal="left" vertical="center" wrapText="1"/>
    </xf>
    <xf numFmtId="178" fontId="8" fillId="0" borderId="6"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9" fillId="2"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2" fillId="0" borderId="7" xfId="0" applyFont="1" applyBorder="1" applyAlignment="1">
      <alignment vertical="center" wrapText="1"/>
    </xf>
    <xf numFmtId="0" fontId="17" fillId="0" borderId="7"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178" fontId="18" fillId="0" borderId="7" xfId="0" applyNumberFormat="1" applyFont="1" applyBorder="1" applyAlignment="1">
      <alignment horizontal="right" vertical="center"/>
    </xf>
    <xf numFmtId="0" fontId="19" fillId="0" borderId="0" xfId="0" applyFont="1" applyBorder="1"/>
    <xf numFmtId="0" fontId="2" fillId="2" borderId="0" xfId="0" applyFont="1" applyFill="1" applyAlignment="1" applyProtection="1">
      <alignment horizontal="left" vertical="center" wrapText="1"/>
      <protection locked="0"/>
    </xf>
    <xf numFmtId="0" fontId="16" fillId="2" borderId="8" xfId="0"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16" fillId="0" borderId="10"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2" fillId="2" borderId="6" xfId="0" applyFont="1" applyFill="1" applyBorder="1" applyAlignment="1" applyProtection="1">
      <alignment horizontal="center" vertical="center" wrapText="1"/>
      <protection locked="0"/>
    </xf>
    <xf numFmtId="0" fontId="5" fillId="3" borderId="8" xfId="57" applyFont="1" applyFill="1" applyBorder="1" applyAlignment="1" applyProtection="1">
      <alignment horizontal="left" vertical="center" wrapText="1"/>
    </xf>
    <xf numFmtId="178" fontId="5" fillId="0" borderId="7" xfId="0" applyNumberFormat="1"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5" fillId="2" borderId="4" xfId="0" applyFont="1" applyFill="1" applyBorder="1" applyAlignment="1">
      <alignment horizontal="left" vertical="center"/>
    </xf>
    <xf numFmtId="178" fontId="5" fillId="0" borderId="7" xfId="0" applyNumberFormat="1" applyFont="1" applyBorder="1" applyAlignment="1">
      <alignment horizontal="right"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center" vertical="center"/>
    </xf>
    <xf numFmtId="0" fontId="1" fillId="0" borderId="2" xfId="57" applyFont="1" applyFill="1" applyBorder="1" applyAlignment="1" applyProtection="1">
      <alignment horizontal="left" vertical="center"/>
    </xf>
    <xf numFmtId="0" fontId="1" fillId="0" borderId="7" xfId="57" applyFont="1" applyFill="1" applyBorder="1" applyAlignment="1" applyProtection="1">
      <alignment horizontal="center" vertical="center"/>
    </xf>
    <xf numFmtId="0" fontId="2" fillId="0" borderId="7" xfId="57" applyFont="1" applyFill="1" applyBorder="1" applyAlignment="1" applyProtection="1">
      <alignment horizontal="left" vertical="center" wrapText="1"/>
    </xf>
    <xf numFmtId="0" fontId="9"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1" xfId="0" applyFont="1" applyBorder="1" applyAlignment="1" quotePrefix="1">
      <alignment horizontal="center" vertical="center"/>
    </xf>
    <xf numFmtId="0" fontId="2" fillId="0" borderId="9" xfId="0" applyFont="1" applyBorder="1" applyAlignment="1" quotePrefix="1">
      <alignment horizontal="center" vertical="center"/>
    </xf>
    <xf numFmtId="0" fontId="1" fillId="0" borderId="7" xfId="0" applyFont="1" applyBorder="1" applyAlignment="1" quotePrefix="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K29" sqref="K29"/>
    </sheetView>
  </sheetViews>
  <sheetFormatPr defaultColWidth="8.575" defaultRowHeight="12.75" customHeight="1" outlineLevelCol="3"/>
  <cols>
    <col min="1" max="4" width="41" customWidth="1"/>
  </cols>
  <sheetData>
    <row r="1" customHeight="1" spans="1:4">
      <c r="A1" s="1"/>
      <c r="B1" s="1"/>
      <c r="C1" s="1"/>
      <c r="D1" s="1"/>
    </row>
    <row r="2" ht="15" customHeight="1" spans="1:4">
      <c r="A2" s="56"/>
      <c r="B2" s="56"/>
      <c r="C2" s="56"/>
      <c r="D2" s="78" t="s">
        <v>0</v>
      </c>
    </row>
    <row r="3" ht="41.25" customHeight="1" spans="1:1">
      <c r="A3" s="51" t="str">
        <f>"2025"&amp;"年部门财务收支预算总表"</f>
        <v>2025年部门财务收支预算总表</v>
      </c>
    </row>
    <row r="4" ht="17.25" customHeight="1" spans="1:4">
      <c r="A4" s="54" t="s">
        <v>1</v>
      </c>
      <c r="B4" s="217"/>
      <c r="D4" s="180" t="s">
        <v>2</v>
      </c>
    </row>
    <row r="5" ht="23.25" customHeight="1" spans="1:4">
      <c r="A5" s="218" t="s">
        <v>3</v>
      </c>
      <c r="B5" s="219"/>
      <c r="C5" s="218" t="s">
        <v>4</v>
      </c>
      <c r="D5" s="219"/>
    </row>
    <row r="6" ht="24" customHeight="1" spans="1:4">
      <c r="A6" s="218" t="s">
        <v>5</v>
      </c>
      <c r="B6" s="218" t="s">
        <v>6</v>
      </c>
      <c r="C6" s="218" t="s">
        <v>7</v>
      </c>
      <c r="D6" s="218" t="s">
        <v>6</v>
      </c>
    </row>
    <row r="7" ht="17.25" customHeight="1" spans="1:4">
      <c r="A7" s="220" t="s">
        <v>8</v>
      </c>
      <c r="B7" s="145">
        <v>2358271</v>
      </c>
      <c r="C7" s="220" t="s">
        <v>9</v>
      </c>
      <c r="D7" s="145">
        <v>1757921</v>
      </c>
    </row>
    <row r="8" ht="17.25" customHeight="1" spans="1:4">
      <c r="A8" s="220" t="s">
        <v>10</v>
      </c>
      <c r="B8" s="145"/>
      <c r="C8" s="220" t="s">
        <v>11</v>
      </c>
      <c r="D8" s="145"/>
    </row>
    <row r="9" ht="17.25" customHeight="1" spans="1:4">
      <c r="A9" s="220" t="s">
        <v>12</v>
      </c>
      <c r="B9" s="145"/>
      <c r="C9" s="267" t="s">
        <v>13</v>
      </c>
      <c r="D9" s="145"/>
    </row>
    <row r="10" ht="17.25" customHeight="1" spans="1:4">
      <c r="A10" s="220" t="s">
        <v>14</v>
      </c>
      <c r="B10" s="145"/>
      <c r="C10" s="267" t="s">
        <v>15</v>
      </c>
      <c r="D10" s="145"/>
    </row>
    <row r="11" ht="17.25" customHeight="1" spans="1:4">
      <c r="A11" s="220" t="s">
        <v>16</v>
      </c>
      <c r="B11" s="145"/>
      <c r="C11" s="267" t="s">
        <v>17</v>
      </c>
      <c r="D11" s="145"/>
    </row>
    <row r="12" ht="17.25" customHeight="1" spans="1:4">
      <c r="A12" s="220" t="s">
        <v>18</v>
      </c>
      <c r="B12" s="145"/>
      <c r="C12" s="267" t="s">
        <v>19</v>
      </c>
      <c r="D12" s="145"/>
    </row>
    <row r="13" ht="17.25" customHeight="1" spans="1:4">
      <c r="A13" s="220" t="s">
        <v>20</v>
      </c>
      <c r="B13" s="145"/>
      <c r="C13" s="39" t="s">
        <v>21</v>
      </c>
      <c r="D13" s="145"/>
    </row>
    <row r="14" ht="17.25" customHeight="1" spans="1:4">
      <c r="A14" s="220" t="s">
        <v>22</v>
      </c>
      <c r="B14" s="145"/>
      <c r="C14" s="39" t="s">
        <v>23</v>
      </c>
      <c r="D14" s="145">
        <v>298000</v>
      </c>
    </row>
    <row r="15" ht="17.25" customHeight="1" spans="1:4">
      <c r="A15" s="220" t="s">
        <v>24</v>
      </c>
      <c r="B15" s="145"/>
      <c r="C15" s="39" t="s">
        <v>25</v>
      </c>
      <c r="D15" s="145">
        <v>146550</v>
      </c>
    </row>
    <row r="16" ht="17.25" customHeight="1" spans="1:4">
      <c r="A16" s="220" t="s">
        <v>26</v>
      </c>
      <c r="B16" s="145"/>
      <c r="C16" s="39" t="s">
        <v>27</v>
      </c>
      <c r="D16" s="145"/>
    </row>
    <row r="17" ht="17.25" customHeight="1" spans="1:4">
      <c r="A17" s="221"/>
      <c r="B17" s="145"/>
      <c r="C17" s="39" t="s">
        <v>28</v>
      </c>
      <c r="D17" s="145"/>
    </row>
    <row r="18" ht="17.25" customHeight="1" spans="1:4">
      <c r="A18" s="223"/>
      <c r="B18" s="145"/>
      <c r="C18" s="39" t="s">
        <v>29</v>
      </c>
      <c r="D18" s="145"/>
    </row>
    <row r="19" ht="17.25" customHeight="1" spans="1:4">
      <c r="A19" s="223"/>
      <c r="B19" s="145"/>
      <c r="C19" s="39" t="s">
        <v>30</v>
      </c>
      <c r="D19" s="145"/>
    </row>
    <row r="20" ht="17.25" customHeight="1" spans="1:4">
      <c r="A20" s="223"/>
      <c r="B20" s="145"/>
      <c r="C20" s="39" t="s">
        <v>31</v>
      </c>
      <c r="D20" s="145"/>
    </row>
    <row r="21" ht="17.25" customHeight="1" spans="1:4">
      <c r="A21" s="223"/>
      <c r="B21" s="145"/>
      <c r="C21" s="39" t="s">
        <v>32</v>
      </c>
      <c r="D21" s="145"/>
    </row>
    <row r="22" ht="17.25" customHeight="1" spans="1:4">
      <c r="A22" s="223"/>
      <c r="B22" s="145"/>
      <c r="C22" s="39" t="s">
        <v>33</v>
      </c>
      <c r="D22" s="145"/>
    </row>
    <row r="23" ht="17.25" customHeight="1" spans="1:4">
      <c r="A23" s="223"/>
      <c r="B23" s="145"/>
      <c r="C23" s="39" t="s">
        <v>34</v>
      </c>
      <c r="D23" s="145"/>
    </row>
    <row r="24" ht="17.25" customHeight="1" spans="1:4">
      <c r="A24" s="223"/>
      <c r="B24" s="145"/>
      <c r="C24" s="39" t="s">
        <v>35</v>
      </c>
      <c r="D24" s="145"/>
    </row>
    <row r="25" ht="17.25" customHeight="1" spans="1:4">
      <c r="A25" s="223"/>
      <c r="B25" s="145"/>
      <c r="C25" s="39" t="s">
        <v>36</v>
      </c>
      <c r="D25" s="145">
        <v>155800</v>
      </c>
    </row>
    <row r="26" ht="17.25" customHeight="1" spans="1:4">
      <c r="A26" s="223"/>
      <c r="B26" s="145"/>
      <c r="C26" s="39" t="s">
        <v>37</v>
      </c>
      <c r="D26" s="145"/>
    </row>
    <row r="27" ht="17.25" customHeight="1" spans="1:4">
      <c r="A27" s="223"/>
      <c r="B27" s="145"/>
      <c r="C27" s="221" t="s">
        <v>38</v>
      </c>
      <c r="D27" s="145"/>
    </row>
    <row r="28" ht="17.25" customHeight="1" spans="1:4">
      <c r="A28" s="223"/>
      <c r="B28" s="145"/>
      <c r="C28" s="39" t="s">
        <v>39</v>
      </c>
      <c r="D28" s="145"/>
    </row>
    <row r="29" ht="16.5" customHeight="1" spans="1:4">
      <c r="A29" s="223"/>
      <c r="B29" s="145"/>
      <c r="C29" s="39" t="s">
        <v>40</v>
      </c>
      <c r="D29" s="145"/>
    </row>
    <row r="30" ht="16.5" customHeight="1" spans="1:4">
      <c r="A30" s="223"/>
      <c r="B30" s="145"/>
      <c r="C30" s="221" t="s">
        <v>41</v>
      </c>
      <c r="D30" s="145"/>
    </row>
    <row r="31" ht="17.25" customHeight="1" spans="1:4">
      <c r="A31" s="223"/>
      <c r="B31" s="145"/>
      <c r="C31" s="221" t="s">
        <v>42</v>
      </c>
      <c r="D31" s="145"/>
    </row>
    <row r="32" ht="17.25" customHeight="1" spans="1:4">
      <c r="A32" s="223"/>
      <c r="B32" s="145"/>
      <c r="C32" s="39" t="s">
        <v>43</v>
      </c>
      <c r="D32" s="145"/>
    </row>
    <row r="33" ht="16.5" customHeight="1" spans="1:4">
      <c r="A33" s="223" t="s">
        <v>44</v>
      </c>
      <c r="B33" s="145">
        <v>2358271</v>
      </c>
      <c r="C33" s="223" t="s">
        <v>45</v>
      </c>
      <c r="D33" s="145">
        <v>2358271</v>
      </c>
    </row>
    <row r="34" ht="16.5" customHeight="1" spans="1:4">
      <c r="A34" s="221" t="s">
        <v>46</v>
      </c>
      <c r="B34" s="145"/>
      <c r="C34" s="221" t="s">
        <v>47</v>
      </c>
      <c r="D34" s="145"/>
    </row>
    <row r="35" ht="16.5" customHeight="1" spans="1:4">
      <c r="A35" s="39" t="s">
        <v>48</v>
      </c>
      <c r="B35" s="145"/>
      <c r="C35" s="39" t="s">
        <v>48</v>
      </c>
      <c r="D35" s="145"/>
    </row>
    <row r="36" ht="16.5" customHeight="1" spans="1:4">
      <c r="A36" s="39" t="s">
        <v>49</v>
      </c>
      <c r="B36" s="145"/>
      <c r="C36" s="39" t="s">
        <v>50</v>
      </c>
      <c r="D36" s="145"/>
    </row>
    <row r="37" ht="16.5" customHeight="1" spans="1:4">
      <c r="A37" s="224" t="s">
        <v>51</v>
      </c>
      <c r="B37" s="145">
        <v>2358271</v>
      </c>
      <c r="C37" s="224" t="s">
        <v>52</v>
      </c>
      <c r="D37" s="145">
        <v>2358271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G29" sqref="G29"/>
    </sheetView>
  </sheetViews>
  <sheetFormatPr defaultColWidth="8.575" defaultRowHeight="12.75" customHeight="1"/>
  <cols>
    <col min="1" max="1" width="10.125" customWidth="1"/>
    <col min="2" max="2" width="47.75" customWidth="1"/>
    <col min="3" max="3" width="15.25" customWidth="1"/>
    <col min="4" max="4" width="16.875" customWidth="1"/>
    <col min="5" max="5" width="15.875" customWidth="1"/>
    <col min="6" max="6" width="7.625" customWidth="1"/>
    <col min="7" max="7" width="8.125" customWidth="1"/>
    <col min="8" max="8" width="8.625" customWidth="1"/>
    <col min="9" max="9" width="6.25" customWidth="1"/>
    <col min="10" max="10" width="9.125" customWidth="1"/>
    <col min="11" max="11" width="9.875" customWidth="1"/>
    <col min="12" max="12" width="7.875" customWidth="1"/>
    <col min="13" max="13" width="8.625" customWidth="1"/>
    <col min="14" max="14" width="8.375" customWidth="1"/>
    <col min="15" max="15" width="6.75" customWidth="1"/>
    <col min="16" max="16" width="7.5" customWidth="1"/>
    <col min="17" max="17" width="8.75" customWidth="1"/>
    <col min="18" max="18" width="7.625" customWidth="1"/>
    <col min="19" max="19" width="9.25" customWidth="1"/>
  </cols>
  <sheetData>
    <row r="1" customHeight="1" spans="1:19">
      <c r="A1" s="1"/>
      <c r="B1" s="1"/>
      <c r="C1" s="1"/>
      <c r="D1" s="1"/>
      <c r="E1" s="1"/>
      <c r="F1" s="1"/>
      <c r="G1" s="1"/>
      <c r="H1" s="1"/>
      <c r="I1" s="1"/>
      <c r="J1" s="1"/>
      <c r="K1" s="1"/>
      <c r="L1" s="1"/>
      <c r="M1" s="1"/>
      <c r="N1" s="1"/>
      <c r="O1" s="1"/>
      <c r="P1" s="1"/>
      <c r="Q1" s="1"/>
      <c r="R1" s="1"/>
      <c r="S1" s="1"/>
    </row>
    <row r="2" ht="17.25" customHeight="1" spans="1:1">
      <c r="A2" s="78" t="s">
        <v>53</v>
      </c>
    </row>
    <row r="3" ht="41.25" customHeight="1" spans="1:1">
      <c r="A3" s="51" t="str">
        <f>"2025"&amp;"年部门收入预算表"</f>
        <v>2025年部门收入预算表</v>
      </c>
    </row>
    <row r="4" ht="17.25" customHeight="1" spans="1:19">
      <c r="A4" s="54" t="s">
        <v>1</v>
      </c>
      <c r="S4" s="56" t="s">
        <v>2</v>
      </c>
    </row>
    <row r="5" ht="21.75" customHeight="1" spans="1:19">
      <c r="A5" s="250" t="s">
        <v>54</v>
      </c>
      <c r="B5" s="251" t="s">
        <v>55</v>
      </c>
      <c r="C5" s="251" t="s">
        <v>56</v>
      </c>
      <c r="D5" s="252" t="s">
        <v>57</v>
      </c>
      <c r="E5" s="252"/>
      <c r="F5" s="252"/>
      <c r="G5" s="252"/>
      <c r="H5" s="252"/>
      <c r="I5" s="158"/>
      <c r="J5" s="252"/>
      <c r="K5" s="252"/>
      <c r="L5" s="252"/>
      <c r="M5" s="252"/>
      <c r="N5" s="262"/>
      <c r="O5" s="252" t="s">
        <v>46</v>
      </c>
      <c r="P5" s="252"/>
      <c r="Q5" s="252"/>
      <c r="R5" s="252"/>
      <c r="S5" s="262"/>
    </row>
    <row r="6" ht="27" customHeight="1" spans="1:19">
      <c r="A6" s="253"/>
      <c r="B6" s="254"/>
      <c r="C6" s="254"/>
      <c r="D6" s="254" t="s">
        <v>58</v>
      </c>
      <c r="E6" s="254" t="s">
        <v>59</v>
      </c>
      <c r="F6" s="254" t="s">
        <v>60</v>
      </c>
      <c r="G6" s="254" t="s">
        <v>61</v>
      </c>
      <c r="H6" s="254" t="s">
        <v>62</v>
      </c>
      <c r="I6" s="263" t="s">
        <v>63</v>
      </c>
      <c r="J6" s="264"/>
      <c r="K6" s="264"/>
      <c r="L6" s="264"/>
      <c r="M6" s="264"/>
      <c r="N6" s="265"/>
      <c r="O6" s="254" t="s">
        <v>58</v>
      </c>
      <c r="P6" s="254" t="s">
        <v>59</v>
      </c>
      <c r="Q6" s="254" t="s">
        <v>60</v>
      </c>
      <c r="R6" s="254" t="s">
        <v>61</v>
      </c>
      <c r="S6" s="254" t="s">
        <v>64</v>
      </c>
    </row>
    <row r="7" ht="30" customHeight="1" spans="1:19">
      <c r="A7" s="255"/>
      <c r="B7" s="256"/>
      <c r="C7" s="142"/>
      <c r="D7" s="142"/>
      <c r="E7" s="142"/>
      <c r="F7" s="142"/>
      <c r="G7" s="142"/>
      <c r="H7" s="142"/>
      <c r="I7" s="173" t="s">
        <v>58</v>
      </c>
      <c r="J7" s="265" t="s">
        <v>65</v>
      </c>
      <c r="K7" s="265" t="s">
        <v>66</v>
      </c>
      <c r="L7" s="265" t="s">
        <v>67</v>
      </c>
      <c r="M7" s="265" t="s">
        <v>68</v>
      </c>
      <c r="N7" s="265" t="s">
        <v>69</v>
      </c>
      <c r="O7" s="266"/>
      <c r="P7" s="266"/>
      <c r="Q7" s="266"/>
      <c r="R7" s="266"/>
      <c r="S7" s="142"/>
    </row>
    <row r="8" ht="15" customHeight="1" spans="1:19">
      <c r="A8" s="257">
        <v>1</v>
      </c>
      <c r="B8" s="257">
        <v>2</v>
      </c>
      <c r="C8" s="257">
        <v>3</v>
      </c>
      <c r="D8" s="257">
        <v>4</v>
      </c>
      <c r="E8" s="257">
        <v>5</v>
      </c>
      <c r="F8" s="257">
        <v>6</v>
      </c>
      <c r="G8" s="257">
        <v>7</v>
      </c>
      <c r="H8" s="257">
        <v>8</v>
      </c>
      <c r="I8" s="173">
        <v>9</v>
      </c>
      <c r="J8" s="257">
        <v>10</v>
      </c>
      <c r="K8" s="257">
        <v>11</v>
      </c>
      <c r="L8" s="257">
        <v>12</v>
      </c>
      <c r="M8" s="257">
        <v>13</v>
      </c>
      <c r="N8" s="257">
        <v>14</v>
      </c>
      <c r="O8" s="257">
        <v>15</v>
      </c>
      <c r="P8" s="257">
        <v>16</v>
      </c>
      <c r="Q8" s="257">
        <v>17</v>
      </c>
      <c r="R8" s="257">
        <v>18</v>
      </c>
      <c r="S8" s="257">
        <v>19</v>
      </c>
    </row>
    <row r="9" ht="18" customHeight="1" spans="1:19">
      <c r="A9" s="258">
        <v>263</v>
      </c>
      <c r="B9" s="259" t="s">
        <v>70</v>
      </c>
      <c r="C9" s="138">
        <v>2358271</v>
      </c>
      <c r="D9" s="138">
        <v>2358271</v>
      </c>
      <c r="E9" s="138">
        <v>2358271</v>
      </c>
      <c r="F9" s="145"/>
      <c r="G9" s="145"/>
      <c r="H9" s="145"/>
      <c r="I9" s="145"/>
      <c r="J9" s="145"/>
      <c r="K9" s="145"/>
      <c r="L9" s="145"/>
      <c r="M9" s="145"/>
      <c r="N9" s="145"/>
      <c r="O9" s="145"/>
      <c r="P9" s="145"/>
      <c r="Q9" s="145"/>
      <c r="R9" s="145"/>
      <c r="S9" s="145"/>
    </row>
    <row r="10" ht="18" customHeight="1" spans="1:19">
      <c r="A10" s="260">
        <v>263001</v>
      </c>
      <c r="B10" s="259" t="s">
        <v>70</v>
      </c>
      <c r="C10" s="138">
        <v>2358271</v>
      </c>
      <c r="D10" s="138">
        <v>2358271</v>
      </c>
      <c r="E10" s="138">
        <v>2358271</v>
      </c>
      <c r="F10" s="145"/>
      <c r="G10" s="145"/>
      <c r="H10" s="145"/>
      <c r="I10" s="145"/>
      <c r="J10" s="145"/>
      <c r="K10" s="145"/>
      <c r="L10" s="145"/>
      <c r="M10" s="145"/>
      <c r="N10" s="145"/>
      <c r="O10" s="145"/>
      <c r="P10" s="145"/>
      <c r="Q10" s="145"/>
      <c r="R10" s="145"/>
      <c r="S10" s="145"/>
    </row>
    <row r="11" ht="18" customHeight="1" spans="1:19">
      <c r="A11" s="59" t="s">
        <v>56</v>
      </c>
      <c r="B11" s="261"/>
      <c r="C11" s="138">
        <v>2358271</v>
      </c>
      <c r="D11" s="138">
        <v>2358271</v>
      </c>
      <c r="E11" s="138">
        <v>2358271</v>
      </c>
      <c r="F11" s="145"/>
      <c r="G11" s="145"/>
      <c r="H11" s="145"/>
      <c r="I11" s="145"/>
      <c r="J11" s="145"/>
      <c r="K11" s="145"/>
      <c r="L11" s="145"/>
      <c r="M11" s="145"/>
      <c r="N11" s="145"/>
      <c r="O11" s="145"/>
      <c r="P11" s="145"/>
      <c r="Q11" s="145"/>
      <c r="R11" s="145"/>
      <c r="S11" s="145"/>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workbookViewId="0">
      <pane ySplit="1" topLeftCell="A2" activePane="bottomLeft" state="frozen"/>
      <selection/>
      <selection pane="bottomLeft" activeCell="C18" sqref="C18"/>
    </sheetView>
  </sheetViews>
  <sheetFormatPr defaultColWidth="8.575" defaultRowHeight="12.75" customHeight="1"/>
  <cols>
    <col min="1" max="1" width="14.2833333333333" customWidth="1"/>
    <col min="2" max="2" width="37.25" customWidth="1"/>
    <col min="3" max="4" width="16" customWidth="1"/>
    <col min="5" max="5" width="17.25" customWidth="1"/>
    <col min="6" max="6" width="17.625" customWidth="1"/>
    <col min="7" max="7" width="9.625" customWidth="1"/>
    <col min="8" max="8" width="9" customWidth="1"/>
    <col min="9" max="9" width="9.5" customWidth="1"/>
    <col min="10" max="10" width="8" customWidth="1"/>
    <col min="11" max="11" width="9" customWidth="1"/>
    <col min="12" max="12" width="9.625" customWidth="1"/>
    <col min="13" max="13" width="8.25" customWidth="1"/>
    <col min="14" max="14" width="9.625" customWidth="1"/>
    <col min="15" max="15" width="10.75" customWidth="1"/>
  </cols>
  <sheetData>
    <row r="1" customHeight="1" spans="1:15">
      <c r="A1" s="1"/>
      <c r="B1" s="1"/>
      <c r="C1" s="1"/>
      <c r="D1" s="1"/>
      <c r="E1" s="1"/>
      <c r="F1" s="1"/>
      <c r="G1" s="1"/>
      <c r="H1" s="1"/>
      <c r="I1" s="1"/>
      <c r="J1" s="1"/>
      <c r="K1" s="1"/>
      <c r="L1" s="1"/>
      <c r="M1" s="1"/>
      <c r="N1" s="1"/>
      <c r="O1" s="1"/>
    </row>
    <row r="2" ht="17.25" customHeight="1" spans="1:1">
      <c r="A2" s="56" t="s">
        <v>71</v>
      </c>
    </row>
    <row r="3" ht="41.25" customHeight="1" spans="1:1">
      <c r="A3" s="51" t="str">
        <f>"2025"&amp;"年部门支出预算表"</f>
        <v>2025年部门支出预算表</v>
      </c>
    </row>
    <row r="4" ht="17.25" customHeight="1" spans="1:15">
      <c r="A4" s="227" t="s">
        <v>1</v>
      </c>
      <c r="B4" s="227"/>
      <c r="C4" s="227"/>
      <c r="D4" s="227"/>
      <c r="O4" s="56" t="s">
        <v>2</v>
      </c>
    </row>
    <row r="5" ht="27" customHeight="1" spans="1:15">
      <c r="A5" s="228" t="s">
        <v>72</v>
      </c>
      <c r="B5" s="228" t="s">
        <v>73</v>
      </c>
      <c r="C5" s="228" t="s">
        <v>56</v>
      </c>
      <c r="D5" s="229" t="s">
        <v>59</v>
      </c>
      <c r="E5" s="229"/>
      <c r="F5" s="229"/>
      <c r="G5" s="230" t="s">
        <v>60</v>
      </c>
      <c r="H5" s="231" t="s">
        <v>61</v>
      </c>
      <c r="I5" s="231" t="s">
        <v>74</v>
      </c>
      <c r="J5" s="243" t="s">
        <v>63</v>
      </c>
      <c r="K5" s="244"/>
      <c r="L5" s="244"/>
      <c r="M5" s="244"/>
      <c r="N5" s="245"/>
      <c r="O5" s="246"/>
    </row>
    <row r="6" ht="42" customHeight="1" spans="1:15">
      <c r="A6" s="232"/>
      <c r="B6" s="232"/>
      <c r="C6" s="229"/>
      <c r="D6" s="229" t="s">
        <v>58</v>
      </c>
      <c r="E6" s="229" t="s">
        <v>75</v>
      </c>
      <c r="F6" s="229" t="s">
        <v>76</v>
      </c>
      <c r="G6" s="233"/>
      <c r="H6" s="234"/>
      <c r="I6" s="234"/>
      <c r="J6" s="247" t="s">
        <v>58</v>
      </c>
      <c r="K6" s="218" t="s">
        <v>77</v>
      </c>
      <c r="L6" s="218" t="s">
        <v>78</v>
      </c>
      <c r="M6" s="218" t="s">
        <v>79</v>
      </c>
      <c r="N6" s="218" t="s">
        <v>80</v>
      </c>
      <c r="O6" s="218" t="s">
        <v>81</v>
      </c>
    </row>
    <row r="7" ht="18" customHeight="1" spans="1:15">
      <c r="A7" s="235" t="s">
        <v>82</v>
      </c>
      <c r="B7" s="235" t="s">
        <v>83</v>
      </c>
      <c r="C7" s="235" t="s">
        <v>84</v>
      </c>
      <c r="D7" s="236" t="s">
        <v>85</v>
      </c>
      <c r="E7" s="236" t="s">
        <v>86</v>
      </c>
      <c r="F7" s="236" t="s">
        <v>87</v>
      </c>
      <c r="G7" s="174" t="s">
        <v>88</v>
      </c>
      <c r="H7" s="174" t="s">
        <v>89</v>
      </c>
      <c r="I7" s="174" t="s">
        <v>90</v>
      </c>
      <c r="J7" s="174" t="s">
        <v>91</v>
      </c>
      <c r="K7" s="174" t="s">
        <v>92</v>
      </c>
      <c r="L7" s="174" t="s">
        <v>93</v>
      </c>
      <c r="M7" s="174" t="s">
        <v>94</v>
      </c>
      <c r="N7" s="248" t="s">
        <v>95</v>
      </c>
      <c r="O7" s="174" t="s">
        <v>96</v>
      </c>
    </row>
    <row r="8" s="226" customFormat="1" ht="18" customHeight="1" spans="1:15">
      <c r="A8" s="237" t="s">
        <v>97</v>
      </c>
      <c r="B8" s="237" t="s">
        <v>98</v>
      </c>
      <c r="C8" s="238">
        <v>1757921</v>
      </c>
      <c r="D8" s="238">
        <v>1757921</v>
      </c>
      <c r="E8" s="238">
        <v>1607713</v>
      </c>
      <c r="F8" s="238">
        <v>150208</v>
      </c>
      <c r="G8" s="239"/>
      <c r="H8" s="239"/>
      <c r="I8" s="239"/>
      <c r="J8" s="239"/>
      <c r="K8" s="239"/>
      <c r="L8" s="239"/>
      <c r="M8" s="239"/>
      <c r="N8" s="249"/>
      <c r="O8" s="239"/>
    </row>
    <row r="9" s="226" customFormat="1" ht="18" customHeight="1" spans="1:15">
      <c r="A9" s="237" t="s">
        <v>99</v>
      </c>
      <c r="B9" s="237" t="s">
        <v>100</v>
      </c>
      <c r="C9" s="238">
        <v>120208</v>
      </c>
      <c r="D9" s="238"/>
      <c r="E9" s="238"/>
      <c r="F9" s="238">
        <v>120208</v>
      </c>
      <c r="G9" s="239"/>
      <c r="H9" s="239"/>
      <c r="I9" s="239"/>
      <c r="J9" s="239"/>
      <c r="K9" s="239"/>
      <c r="L9" s="239"/>
      <c r="M9" s="239"/>
      <c r="N9" s="249"/>
      <c r="O9" s="239"/>
    </row>
    <row r="10" s="226" customFormat="1" ht="18" customHeight="1" spans="1:15">
      <c r="A10" s="237" t="s">
        <v>101</v>
      </c>
      <c r="B10" s="237" t="s">
        <v>102</v>
      </c>
      <c r="C10" s="238">
        <v>120208</v>
      </c>
      <c r="D10" s="238"/>
      <c r="E10" s="238"/>
      <c r="F10" s="238">
        <v>120208</v>
      </c>
      <c r="G10" s="239"/>
      <c r="H10" s="239"/>
      <c r="I10" s="239"/>
      <c r="J10" s="239"/>
      <c r="K10" s="239"/>
      <c r="L10" s="239"/>
      <c r="M10" s="239"/>
      <c r="N10" s="249"/>
      <c r="O10" s="239"/>
    </row>
    <row r="11" s="226" customFormat="1" ht="18" customHeight="1" spans="1:15">
      <c r="A11" s="237" t="s">
        <v>103</v>
      </c>
      <c r="B11" s="237" t="s">
        <v>104</v>
      </c>
      <c r="C11" s="238">
        <v>1637713</v>
      </c>
      <c r="D11" s="238">
        <v>1637713</v>
      </c>
      <c r="E11" s="238">
        <v>1607713</v>
      </c>
      <c r="F11" s="238">
        <v>30000</v>
      </c>
      <c r="G11" s="239"/>
      <c r="H11" s="239"/>
      <c r="I11" s="239"/>
      <c r="J11" s="239"/>
      <c r="K11" s="239"/>
      <c r="L11" s="239"/>
      <c r="M11" s="239"/>
      <c r="N11" s="249"/>
      <c r="O11" s="239"/>
    </row>
    <row r="12" s="226" customFormat="1" ht="18" customHeight="1" spans="1:15">
      <c r="A12" s="237" t="s">
        <v>105</v>
      </c>
      <c r="B12" s="237" t="s">
        <v>106</v>
      </c>
      <c r="C12" s="238">
        <v>1576113</v>
      </c>
      <c r="D12" s="238">
        <v>1576113</v>
      </c>
      <c r="E12" s="238">
        <v>1556113</v>
      </c>
      <c r="F12" s="238">
        <v>20000</v>
      </c>
      <c r="G12" s="239"/>
      <c r="H12" s="239"/>
      <c r="I12" s="239"/>
      <c r="J12" s="239"/>
      <c r="K12" s="239"/>
      <c r="L12" s="239"/>
      <c r="M12" s="239"/>
      <c r="N12" s="249"/>
      <c r="O12" s="239"/>
    </row>
    <row r="13" s="226" customFormat="1" ht="18" customHeight="1" spans="1:15">
      <c r="A13" s="237" t="s">
        <v>107</v>
      </c>
      <c r="B13" s="237" t="s">
        <v>102</v>
      </c>
      <c r="C13" s="238">
        <v>61600</v>
      </c>
      <c r="D13" s="238"/>
      <c r="E13" s="238">
        <v>51600</v>
      </c>
      <c r="F13" s="238">
        <v>10000</v>
      </c>
      <c r="G13" s="239"/>
      <c r="H13" s="239"/>
      <c r="I13" s="239"/>
      <c r="J13" s="239"/>
      <c r="K13" s="239"/>
      <c r="L13" s="239"/>
      <c r="M13" s="239"/>
      <c r="N13" s="249"/>
      <c r="O13" s="239"/>
    </row>
    <row r="14" s="226" customFormat="1" ht="18" customHeight="1" spans="1:15">
      <c r="A14" s="237" t="s">
        <v>108</v>
      </c>
      <c r="B14" s="237" t="s">
        <v>109</v>
      </c>
      <c r="C14" s="238">
        <v>298000</v>
      </c>
      <c r="D14" s="238">
        <v>298000</v>
      </c>
      <c r="E14" s="238">
        <v>298000</v>
      </c>
      <c r="F14" s="238"/>
      <c r="G14" s="239"/>
      <c r="H14" s="239"/>
      <c r="I14" s="239"/>
      <c r="J14" s="239"/>
      <c r="K14" s="239"/>
      <c r="L14" s="239"/>
      <c r="M14" s="239"/>
      <c r="N14" s="249"/>
      <c r="O14" s="239"/>
    </row>
    <row r="15" s="226" customFormat="1" ht="18" customHeight="1" spans="1:15">
      <c r="A15" s="237" t="s">
        <v>110</v>
      </c>
      <c r="B15" s="237" t="s">
        <v>111</v>
      </c>
      <c r="C15" s="238">
        <v>298000</v>
      </c>
      <c r="D15" s="238">
        <v>298000</v>
      </c>
      <c r="E15" s="238">
        <v>298000</v>
      </c>
      <c r="F15" s="238"/>
      <c r="G15" s="239"/>
      <c r="H15" s="239"/>
      <c r="I15" s="239"/>
      <c r="J15" s="239"/>
      <c r="K15" s="239"/>
      <c r="L15" s="239"/>
      <c r="M15" s="239"/>
      <c r="N15" s="249"/>
      <c r="O15" s="239"/>
    </row>
    <row r="16" s="226" customFormat="1" ht="18" customHeight="1" spans="1:15">
      <c r="A16" s="237">
        <v>2080501</v>
      </c>
      <c r="B16" s="237" t="s">
        <v>112</v>
      </c>
      <c r="C16" s="238">
        <v>28800</v>
      </c>
      <c r="D16" s="238">
        <v>28800</v>
      </c>
      <c r="E16" s="238">
        <v>28800</v>
      </c>
      <c r="F16" s="238"/>
      <c r="G16" s="239"/>
      <c r="H16" s="239"/>
      <c r="I16" s="239"/>
      <c r="J16" s="239"/>
      <c r="K16" s="239"/>
      <c r="L16" s="239"/>
      <c r="M16" s="239"/>
      <c r="N16" s="249"/>
      <c r="O16" s="239"/>
    </row>
    <row r="17" s="226" customFormat="1" ht="18" customHeight="1" spans="1:15">
      <c r="A17" s="237" t="s">
        <v>113</v>
      </c>
      <c r="B17" s="237" t="s">
        <v>114</v>
      </c>
      <c r="C17" s="238">
        <v>169200</v>
      </c>
      <c r="D17" s="238">
        <v>169200</v>
      </c>
      <c r="E17" s="238">
        <v>169200</v>
      </c>
      <c r="F17" s="238"/>
      <c r="G17" s="239"/>
      <c r="H17" s="239"/>
      <c r="I17" s="239"/>
      <c r="J17" s="239"/>
      <c r="K17" s="239"/>
      <c r="L17" s="239"/>
      <c r="M17" s="239"/>
      <c r="N17" s="249"/>
      <c r="O17" s="239"/>
    </row>
    <row r="18" s="226" customFormat="1" ht="18" customHeight="1" spans="1:15">
      <c r="A18" s="237">
        <v>2080506</v>
      </c>
      <c r="B18" s="237" t="s">
        <v>115</v>
      </c>
      <c r="C18" s="238">
        <v>100000</v>
      </c>
      <c r="D18" s="238">
        <v>100000</v>
      </c>
      <c r="E18" s="238">
        <v>100000</v>
      </c>
      <c r="F18" s="238"/>
      <c r="G18" s="239"/>
      <c r="H18" s="239"/>
      <c r="I18" s="239"/>
      <c r="J18" s="239"/>
      <c r="K18" s="239"/>
      <c r="L18" s="239"/>
      <c r="M18" s="239"/>
      <c r="N18" s="249"/>
      <c r="O18" s="239"/>
    </row>
    <row r="19" s="226" customFormat="1" ht="18" customHeight="1" spans="1:15">
      <c r="A19" s="237" t="s">
        <v>116</v>
      </c>
      <c r="B19" s="237" t="s">
        <v>117</v>
      </c>
      <c r="C19" s="238">
        <v>146550</v>
      </c>
      <c r="D19" s="238">
        <v>146550</v>
      </c>
      <c r="E19" s="238">
        <v>146550</v>
      </c>
      <c r="F19" s="238"/>
      <c r="G19" s="239"/>
      <c r="H19" s="239"/>
      <c r="I19" s="239"/>
      <c r="J19" s="239"/>
      <c r="K19" s="239"/>
      <c r="L19" s="239"/>
      <c r="M19" s="239"/>
      <c r="N19" s="249"/>
      <c r="O19" s="239"/>
    </row>
    <row r="20" s="226" customFormat="1" ht="18" customHeight="1" spans="1:15">
      <c r="A20" s="237" t="s">
        <v>118</v>
      </c>
      <c r="B20" s="237" t="s">
        <v>119</v>
      </c>
      <c r="C20" s="238">
        <v>146550</v>
      </c>
      <c r="D20" s="238">
        <v>146550</v>
      </c>
      <c r="E20" s="238">
        <v>146550</v>
      </c>
      <c r="F20" s="238"/>
      <c r="G20" s="239"/>
      <c r="H20" s="239"/>
      <c r="I20" s="239"/>
      <c r="J20" s="239"/>
      <c r="K20" s="239"/>
      <c r="L20" s="239"/>
      <c r="M20" s="239"/>
      <c r="N20" s="249"/>
      <c r="O20" s="239"/>
    </row>
    <row r="21" s="226" customFormat="1" ht="18" customHeight="1" spans="1:15">
      <c r="A21" s="237" t="s">
        <v>120</v>
      </c>
      <c r="B21" s="237" t="s">
        <v>121</v>
      </c>
      <c r="C21" s="238">
        <v>83600</v>
      </c>
      <c r="D21" s="238">
        <v>83600</v>
      </c>
      <c r="E21" s="238">
        <v>83600</v>
      </c>
      <c r="F21" s="238"/>
      <c r="G21" s="239"/>
      <c r="H21" s="239"/>
      <c r="I21" s="239"/>
      <c r="J21" s="239"/>
      <c r="K21" s="239"/>
      <c r="L21" s="239"/>
      <c r="M21" s="239"/>
      <c r="N21" s="249"/>
      <c r="O21" s="239"/>
    </row>
    <row r="22" s="226" customFormat="1" ht="18" customHeight="1" spans="1:15">
      <c r="A22" s="237" t="s">
        <v>122</v>
      </c>
      <c r="B22" s="237" t="s">
        <v>123</v>
      </c>
      <c r="C22" s="238">
        <v>55600</v>
      </c>
      <c r="D22" s="238">
        <v>55600</v>
      </c>
      <c r="E22" s="238">
        <v>55600</v>
      </c>
      <c r="F22" s="238"/>
      <c r="G22" s="239"/>
      <c r="H22" s="239"/>
      <c r="I22" s="239"/>
      <c r="J22" s="239"/>
      <c r="K22" s="239"/>
      <c r="L22" s="239"/>
      <c r="M22" s="239"/>
      <c r="N22" s="249"/>
      <c r="O22" s="239"/>
    </row>
    <row r="23" s="226" customFormat="1" ht="18" customHeight="1" spans="1:15">
      <c r="A23" s="237" t="s">
        <v>124</v>
      </c>
      <c r="B23" s="237" t="s">
        <v>125</v>
      </c>
      <c r="C23" s="238">
        <v>7350</v>
      </c>
      <c r="D23" s="238">
        <v>7350</v>
      </c>
      <c r="E23" s="238">
        <v>7350</v>
      </c>
      <c r="F23" s="238"/>
      <c r="G23" s="239"/>
      <c r="H23" s="239"/>
      <c r="I23" s="239"/>
      <c r="J23" s="239"/>
      <c r="K23" s="239"/>
      <c r="L23" s="239"/>
      <c r="M23" s="239"/>
      <c r="N23" s="249"/>
      <c r="O23" s="239"/>
    </row>
    <row r="24" s="226" customFormat="1" ht="18" customHeight="1" spans="1:15">
      <c r="A24" s="237" t="s">
        <v>126</v>
      </c>
      <c r="B24" s="237" t="s">
        <v>127</v>
      </c>
      <c r="C24" s="238">
        <v>155800</v>
      </c>
      <c r="D24" s="238">
        <v>155800</v>
      </c>
      <c r="E24" s="238">
        <v>155800</v>
      </c>
      <c r="F24" s="238"/>
      <c r="G24" s="239"/>
      <c r="H24" s="239"/>
      <c r="I24" s="239"/>
      <c r="J24" s="239"/>
      <c r="K24" s="239"/>
      <c r="L24" s="239"/>
      <c r="M24" s="239"/>
      <c r="N24" s="249"/>
      <c r="O24" s="239"/>
    </row>
    <row r="25" s="226" customFormat="1" ht="18" customHeight="1" spans="1:15">
      <c r="A25" s="237" t="s">
        <v>128</v>
      </c>
      <c r="B25" s="237" t="s">
        <v>129</v>
      </c>
      <c r="C25" s="238">
        <v>155800</v>
      </c>
      <c r="D25" s="238">
        <v>155800</v>
      </c>
      <c r="E25" s="238">
        <v>155800</v>
      </c>
      <c r="F25" s="238"/>
      <c r="G25" s="239"/>
      <c r="H25" s="239"/>
      <c r="I25" s="239"/>
      <c r="J25" s="239"/>
      <c r="K25" s="239"/>
      <c r="L25" s="239"/>
      <c r="M25" s="239"/>
      <c r="N25" s="249"/>
      <c r="O25" s="239"/>
    </row>
    <row r="26" s="226" customFormat="1" ht="18" customHeight="1" spans="1:15">
      <c r="A26" s="237" t="s">
        <v>130</v>
      </c>
      <c r="B26" s="237" t="s">
        <v>131</v>
      </c>
      <c r="C26" s="238">
        <v>155800</v>
      </c>
      <c r="D26" s="238">
        <v>155800</v>
      </c>
      <c r="E26" s="238">
        <v>155800</v>
      </c>
      <c r="F26" s="238"/>
      <c r="G26" s="239"/>
      <c r="H26" s="239"/>
      <c r="I26" s="239"/>
      <c r="J26" s="239"/>
      <c r="K26" s="239"/>
      <c r="L26" s="239"/>
      <c r="M26" s="239"/>
      <c r="N26" s="249"/>
      <c r="O26" s="239"/>
    </row>
    <row r="27" s="226" customFormat="1" ht="21" customHeight="1" spans="1:15">
      <c r="A27" s="240" t="s">
        <v>56</v>
      </c>
      <c r="B27" s="241"/>
      <c r="C27" s="238">
        <v>2358271</v>
      </c>
      <c r="D27" s="238">
        <v>2358271</v>
      </c>
      <c r="E27" s="238">
        <v>2208063</v>
      </c>
      <c r="F27" s="238">
        <v>150208</v>
      </c>
      <c r="G27" s="242"/>
      <c r="H27" s="242"/>
      <c r="I27" s="242"/>
      <c r="J27" s="242"/>
      <c r="K27" s="242"/>
      <c r="L27" s="242"/>
      <c r="M27" s="242"/>
      <c r="N27" s="242"/>
      <c r="O27" s="242"/>
    </row>
  </sheetData>
  <mergeCells count="12">
    <mergeCell ref="A2:O2"/>
    <mergeCell ref="A3:O3"/>
    <mergeCell ref="A4:D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7" sqref="B7"/>
    </sheetView>
  </sheetViews>
  <sheetFormatPr defaultColWidth="8.575" defaultRowHeight="12.75" customHeight="1" outlineLevelCol="3"/>
  <cols>
    <col min="1" max="4" width="35.575" customWidth="1"/>
  </cols>
  <sheetData>
    <row r="1" customHeight="1" spans="1:4">
      <c r="A1" s="1"/>
      <c r="B1" s="1"/>
      <c r="C1" s="1"/>
      <c r="D1" s="1"/>
    </row>
    <row r="2" ht="15" customHeight="1" spans="1:4">
      <c r="A2" s="52"/>
      <c r="B2" s="56"/>
      <c r="C2" s="56"/>
      <c r="D2" s="56" t="s">
        <v>132</v>
      </c>
    </row>
    <row r="3" ht="41.25" customHeight="1" spans="1:1">
      <c r="A3" s="51" t="str">
        <f>"2025"&amp;"年部门财政拨款收支预算总表"</f>
        <v>2025年部门财政拨款收支预算总表</v>
      </c>
    </row>
    <row r="4" ht="17.25" customHeight="1" spans="1:4">
      <c r="A4" s="54" t="s">
        <v>1</v>
      </c>
      <c r="B4" s="217"/>
      <c r="D4" s="56" t="s">
        <v>2</v>
      </c>
    </row>
    <row r="5" ht="17.25" customHeight="1" spans="1:4">
      <c r="A5" s="218" t="s">
        <v>3</v>
      </c>
      <c r="B5" s="219"/>
      <c r="C5" s="218" t="s">
        <v>4</v>
      </c>
      <c r="D5" s="219"/>
    </row>
    <row r="6" ht="18.75" customHeight="1" spans="1:4">
      <c r="A6" s="218" t="s">
        <v>5</v>
      </c>
      <c r="B6" s="218" t="s">
        <v>6</v>
      </c>
      <c r="C6" s="218" t="s">
        <v>7</v>
      </c>
      <c r="D6" s="218" t="s">
        <v>6</v>
      </c>
    </row>
    <row r="7" ht="16.5" customHeight="1" spans="1:4">
      <c r="A7" s="220" t="s">
        <v>133</v>
      </c>
      <c r="B7" s="145">
        <v>2358271</v>
      </c>
      <c r="C7" s="220" t="s">
        <v>134</v>
      </c>
      <c r="D7" s="145">
        <v>2358271</v>
      </c>
    </row>
    <row r="8" ht="16.5" customHeight="1" spans="1:4">
      <c r="A8" s="220" t="s">
        <v>135</v>
      </c>
      <c r="B8" s="145">
        <v>2358271</v>
      </c>
      <c r="C8" s="220" t="s">
        <v>136</v>
      </c>
      <c r="D8" s="145">
        <v>1757921</v>
      </c>
    </row>
    <row r="9" ht="16.5" customHeight="1" spans="1:4">
      <c r="A9" s="220" t="s">
        <v>137</v>
      </c>
      <c r="B9" s="145"/>
      <c r="C9" s="220" t="s">
        <v>138</v>
      </c>
      <c r="D9" s="145"/>
    </row>
    <row r="10" ht="16.5" customHeight="1" spans="1:4">
      <c r="A10" s="220" t="s">
        <v>139</v>
      </c>
      <c r="B10" s="145"/>
      <c r="C10" s="220" t="s">
        <v>140</v>
      </c>
      <c r="D10" s="145"/>
    </row>
    <row r="11" ht="16.5" customHeight="1" spans="1:4">
      <c r="A11" s="220" t="s">
        <v>141</v>
      </c>
      <c r="B11" s="145"/>
      <c r="C11" s="220" t="s">
        <v>142</v>
      </c>
      <c r="D11" s="145"/>
    </row>
    <row r="12" ht="16.5" customHeight="1" spans="1:4">
      <c r="A12" s="220" t="s">
        <v>135</v>
      </c>
      <c r="B12" s="145"/>
      <c r="C12" s="220" t="s">
        <v>143</v>
      </c>
      <c r="D12" s="145"/>
    </row>
    <row r="13" ht="16.5" customHeight="1" spans="1:4">
      <c r="A13" s="221" t="s">
        <v>137</v>
      </c>
      <c r="B13" s="145"/>
      <c r="C13" s="222" t="s">
        <v>144</v>
      </c>
      <c r="D13" s="145"/>
    </row>
    <row r="14" ht="16.5" customHeight="1" spans="1:4">
      <c r="A14" s="221" t="s">
        <v>139</v>
      </c>
      <c r="B14" s="145"/>
      <c r="C14" s="222" t="s">
        <v>145</v>
      </c>
      <c r="D14" s="145"/>
    </row>
    <row r="15" ht="16.5" customHeight="1" spans="1:4">
      <c r="A15" s="223"/>
      <c r="B15" s="145"/>
      <c r="C15" s="222" t="s">
        <v>146</v>
      </c>
      <c r="D15" s="145">
        <v>298000</v>
      </c>
    </row>
    <row r="16" ht="16.5" customHeight="1" spans="1:4">
      <c r="A16" s="223"/>
      <c r="B16" s="145"/>
      <c r="C16" s="222" t="s">
        <v>147</v>
      </c>
      <c r="D16" s="145">
        <v>146550</v>
      </c>
    </row>
    <row r="17" ht="16.5" customHeight="1" spans="1:4">
      <c r="A17" s="223"/>
      <c r="B17" s="145"/>
      <c r="C17" s="222" t="s">
        <v>148</v>
      </c>
      <c r="D17" s="145"/>
    </row>
    <row r="18" ht="16.5" customHeight="1" spans="1:4">
      <c r="A18" s="223"/>
      <c r="B18" s="145"/>
      <c r="C18" s="222" t="s">
        <v>149</v>
      </c>
      <c r="D18" s="145"/>
    </row>
    <row r="19" ht="16.5" customHeight="1" spans="1:4">
      <c r="A19" s="223"/>
      <c r="B19" s="145"/>
      <c r="C19" s="222" t="s">
        <v>150</v>
      </c>
      <c r="D19" s="145"/>
    </row>
    <row r="20" ht="16.5" customHeight="1" spans="1:4">
      <c r="A20" s="223"/>
      <c r="B20" s="145"/>
      <c r="C20" s="222" t="s">
        <v>151</v>
      </c>
      <c r="D20" s="145"/>
    </row>
    <row r="21" ht="16.5" customHeight="1" spans="1:4">
      <c r="A21" s="223"/>
      <c r="B21" s="145"/>
      <c r="C21" s="222" t="s">
        <v>152</v>
      </c>
      <c r="D21" s="145"/>
    </row>
    <row r="22" ht="16.5" customHeight="1" spans="1:4">
      <c r="A22" s="223"/>
      <c r="B22" s="145"/>
      <c r="C22" s="222" t="s">
        <v>153</v>
      </c>
      <c r="D22" s="145"/>
    </row>
    <row r="23" ht="16.5" customHeight="1" spans="1:4">
      <c r="A23" s="223"/>
      <c r="B23" s="145"/>
      <c r="C23" s="222" t="s">
        <v>154</v>
      </c>
      <c r="D23" s="145"/>
    </row>
    <row r="24" ht="16.5" customHeight="1" spans="1:4">
      <c r="A24" s="223"/>
      <c r="B24" s="145"/>
      <c r="C24" s="222" t="s">
        <v>155</v>
      </c>
      <c r="D24" s="145"/>
    </row>
    <row r="25" ht="16.5" customHeight="1" spans="1:4">
      <c r="A25" s="223"/>
      <c r="B25" s="145"/>
      <c r="C25" s="222" t="s">
        <v>156</v>
      </c>
      <c r="D25" s="145"/>
    </row>
    <row r="26" ht="16.5" customHeight="1" spans="1:4">
      <c r="A26" s="223"/>
      <c r="B26" s="145"/>
      <c r="C26" s="222" t="s">
        <v>157</v>
      </c>
      <c r="D26" s="145">
        <v>155800</v>
      </c>
    </row>
    <row r="27" ht="16.5" customHeight="1" spans="1:4">
      <c r="A27" s="223"/>
      <c r="B27" s="145"/>
      <c r="C27" s="222" t="s">
        <v>158</v>
      </c>
      <c r="D27" s="145"/>
    </row>
    <row r="28" ht="16.5" customHeight="1" spans="1:4">
      <c r="A28" s="223"/>
      <c r="B28" s="145"/>
      <c r="C28" s="222" t="s">
        <v>159</v>
      </c>
      <c r="D28" s="145"/>
    </row>
    <row r="29" ht="16.5" customHeight="1" spans="1:4">
      <c r="A29" s="223"/>
      <c r="B29" s="145"/>
      <c r="C29" s="222" t="s">
        <v>160</v>
      </c>
      <c r="D29" s="145"/>
    </row>
    <row r="30" ht="16.5" customHeight="1" spans="1:4">
      <c r="A30" s="223"/>
      <c r="B30" s="145"/>
      <c r="C30" s="222" t="s">
        <v>161</v>
      </c>
      <c r="D30" s="145"/>
    </row>
    <row r="31" ht="16.5" customHeight="1" spans="1:4">
      <c r="A31" s="223"/>
      <c r="B31" s="145"/>
      <c r="C31" s="222" t="s">
        <v>162</v>
      </c>
      <c r="D31" s="145"/>
    </row>
    <row r="32" ht="16.5" customHeight="1" spans="1:4">
      <c r="A32" s="223"/>
      <c r="B32" s="145"/>
      <c r="C32" s="221" t="s">
        <v>163</v>
      </c>
      <c r="D32" s="145"/>
    </row>
    <row r="33" ht="16.5" customHeight="1" spans="1:4">
      <c r="A33" s="223"/>
      <c r="B33" s="145"/>
      <c r="C33" s="221" t="s">
        <v>164</v>
      </c>
      <c r="D33" s="145"/>
    </row>
    <row r="34" ht="16.5" customHeight="1" spans="1:4">
      <c r="A34" s="223"/>
      <c r="B34" s="145"/>
      <c r="C34" s="36" t="s">
        <v>165</v>
      </c>
      <c r="D34" s="145"/>
    </row>
    <row r="35" ht="15" customHeight="1" spans="1:4">
      <c r="A35" s="224" t="s">
        <v>51</v>
      </c>
      <c r="B35" s="225">
        <v>2358271</v>
      </c>
      <c r="C35" s="224" t="s">
        <v>52</v>
      </c>
      <c r="D35" s="225">
        <v>2358271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E8" sqref="E8"/>
    </sheetView>
  </sheetViews>
  <sheetFormatPr defaultColWidth="9.14166666666667" defaultRowHeight="14.25" customHeight="1" outlineLevelCol="6"/>
  <cols>
    <col min="1" max="1" width="20.1416666666667" customWidth="1"/>
    <col min="2" max="2" width="33.75" customWidth="1"/>
    <col min="3" max="3" width="22.125" customWidth="1"/>
    <col min="4" max="4" width="17.875" customWidth="1"/>
    <col min="5" max="5" width="21.5" customWidth="1"/>
    <col min="6" max="6" width="19" customWidth="1"/>
    <col min="7" max="7" width="18.75" customWidth="1"/>
  </cols>
  <sheetData>
    <row r="1" customHeight="1" spans="1:7">
      <c r="A1" s="1"/>
      <c r="B1" s="1"/>
      <c r="C1" s="1"/>
      <c r="D1" s="1"/>
      <c r="E1" s="1"/>
      <c r="F1" s="1"/>
      <c r="G1" s="1"/>
    </row>
    <row r="2" customHeight="1" spans="4:7">
      <c r="D2" s="172"/>
      <c r="F2" s="88"/>
      <c r="G2" s="180" t="s">
        <v>166</v>
      </c>
    </row>
    <row r="3" ht="41.25" customHeight="1" spans="1:7">
      <c r="A3" s="152" t="str">
        <f>"2025"&amp;"年一般公共预算支出预算表（按功能科目分类）"</f>
        <v>2025年一般公共预算支出预算表（按功能科目分类）</v>
      </c>
      <c r="B3" s="152"/>
      <c r="C3" s="152"/>
      <c r="D3" s="152"/>
      <c r="E3" s="152"/>
      <c r="F3" s="152"/>
      <c r="G3" s="152"/>
    </row>
    <row r="4" ht="18" customHeight="1" spans="1:7">
      <c r="A4" s="204" t="s">
        <v>1</v>
      </c>
      <c r="B4" s="204"/>
      <c r="C4" s="204"/>
      <c r="D4" s="204"/>
      <c r="F4" s="149"/>
      <c r="G4" s="180" t="s">
        <v>2</v>
      </c>
    </row>
    <row r="5" ht="20.25" customHeight="1" spans="1:7">
      <c r="A5" s="205" t="s">
        <v>167</v>
      </c>
      <c r="B5" s="205"/>
      <c r="C5" s="206" t="s">
        <v>56</v>
      </c>
      <c r="D5" s="126" t="s">
        <v>75</v>
      </c>
      <c r="E5" s="12"/>
      <c r="F5" s="13"/>
      <c r="G5" s="176" t="s">
        <v>76</v>
      </c>
    </row>
    <row r="6" ht="20.25" customHeight="1" spans="1:7">
      <c r="A6" s="207" t="s">
        <v>72</v>
      </c>
      <c r="B6" s="207" t="s">
        <v>73</v>
      </c>
      <c r="C6" s="208"/>
      <c r="D6" s="13" t="s">
        <v>58</v>
      </c>
      <c r="E6" s="157" t="s">
        <v>168</v>
      </c>
      <c r="F6" s="157" t="s">
        <v>169</v>
      </c>
      <c r="G6" s="178"/>
    </row>
    <row r="7" ht="15" customHeight="1" spans="1:7">
      <c r="A7" s="73" t="s">
        <v>82</v>
      </c>
      <c r="B7" s="73" t="s">
        <v>83</v>
      </c>
      <c r="C7" s="73" t="s">
        <v>84</v>
      </c>
      <c r="D7" s="209" t="s">
        <v>85</v>
      </c>
      <c r="E7" s="210" t="s">
        <v>86</v>
      </c>
      <c r="F7" s="210" t="s">
        <v>87</v>
      </c>
      <c r="G7" s="210" t="s">
        <v>88</v>
      </c>
    </row>
    <row r="8" ht="15" customHeight="1" spans="1:7">
      <c r="A8" s="211" t="s">
        <v>97</v>
      </c>
      <c r="B8" s="211" t="s">
        <v>98</v>
      </c>
      <c r="C8" s="212">
        <v>1757921</v>
      </c>
      <c r="D8" s="195">
        <v>1607713</v>
      </c>
      <c r="E8" s="138">
        <v>1447150</v>
      </c>
      <c r="F8" s="138">
        <v>160563</v>
      </c>
      <c r="G8" s="138">
        <v>150208</v>
      </c>
    </row>
    <row r="9" ht="15" customHeight="1" spans="1:7">
      <c r="A9" s="213" t="s">
        <v>99</v>
      </c>
      <c r="B9" s="213" t="s">
        <v>100</v>
      </c>
      <c r="C9" s="214">
        <v>120208</v>
      </c>
      <c r="D9" s="138"/>
      <c r="E9" s="138"/>
      <c r="F9" s="138"/>
      <c r="G9" s="138">
        <v>120208</v>
      </c>
    </row>
    <row r="10" ht="15" customHeight="1" spans="1:7">
      <c r="A10" s="211" t="s">
        <v>101</v>
      </c>
      <c r="B10" s="211" t="s">
        <v>102</v>
      </c>
      <c r="C10" s="138">
        <v>120208</v>
      </c>
      <c r="D10" s="138"/>
      <c r="E10" s="138"/>
      <c r="F10" s="138"/>
      <c r="G10" s="138">
        <v>120208</v>
      </c>
    </row>
    <row r="11" ht="15" customHeight="1" spans="1:7">
      <c r="A11" s="211" t="s">
        <v>103</v>
      </c>
      <c r="B11" s="211" t="s">
        <v>104</v>
      </c>
      <c r="C11" s="138">
        <v>1637713</v>
      </c>
      <c r="D11" s="138">
        <v>1607713</v>
      </c>
      <c r="E11" s="138">
        <v>1447150</v>
      </c>
      <c r="F11" s="138">
        <v>160563</v>
      </c>
      <c r="G11" s="138">
        <v>30000</v>
      </c>
    </row>
    <row r="12" ht="15" customHeight="1" spans="1:7">
      <c r="A12" s="211" t="s">
        <v>105</v>
      </c>
      <c r="B12" s="211" t="s">
        <v>106</v>
      </c>
      <c r="C12" s="138">
        <v>1576113</v>
      </c>
      <c r="D12" s="138">
        <v>1556113</v>
      </c>
      <c r="E12" s="138">
        <v>1395550</v>
      </c>
      <c r="F12" s="138">
        <v>160563</v>
      </c>
      <c r="G12" s="138">
        <v>20000</v>
      </c>
    </row>
    <row r="13" ht="15" customHeight="1" spans="1:7">
      <c r="A13" s="211" t="s">
        <v>107</v>
      </c>
      <c r="B13" s="211" t="s">
        <v>102</v>
      </c>
      <c r="C13" s="138">
        <v>61600</v>
      </c>
      <c r="D13" s="138">
        <v>51600</v>
      </c>
      <c r="E13" s="138">
        <v>51600</v>
      </c>
      <c r="F13" s="138"/>
      <c r="G13" s="138">
        <v>10000</v>
      </c>
    </row>
    <row r="14" ht="15" customHeight="1" spans="1:7">
      <c r="A14" s="211" t="s">
        <v>108</v>
      </c>
      <c r="B14" s="211" t="s">
        <v>109</v>
      </c>
      <c r="C14" s="138">
        <v>298000</v>
      </c>
      <c r="D14" s="138">
        <v>298000</v>
      </c>
      <c r="E14" s="138">
        <v>294400</v>
      </c>
      <c r="F14" s="138">
        <v>3600</v>
      </c>
      <c r="G14" s="138"/>
    </row>
    <row r="15" ht="15" customHeight="1" spans="1:7">
      <c r="A15" s="211" t="s">
        <v>110</v>
      </c>
      <c r="B15" s="211" t="s">
        <v>111</v>
      </c>
      <c r="C15" s="138">
        <v>298000</v>
      </c>
      <c r="D15" s="138">
        <v>298000</v>
      </c>
      <c r="E15" s="138">
        <v>294400</v>
      </c>
      <c r="F15" s="138">
        <v>3600</v>
      </c>
      <c r="G15" s="138"/>
    </row>
    <row r="16" ht="15" customHeight="1" spans="1:7">
      <c r="A16" s="211">
        <v>2080501</v>
      </c>
      <c r="B16" s="211" t="s">
        <v>112</v>
      </c>
      <c r="C16" s="138">
        <v>28800</v>
      </c>
      <c r="D16" s="138">
        <v>28800</v>
      </c>
      <c r="E16" s="138">
        <v>25200</v>
      </c>
      <c r="F16" s="138">
        <v>3600</v>
      </c>
      <c r="G16" s="138"/>
    </row>
    <row r="17" ht="15" customHeight="1" spans="1:7">
      <c r="A17" s="211" t="s">
        <v>113</v>
      </c>
      <c r="B17" s="211" t="s">
        <v>114</v>
      </c>
      <c r="C17" s="138">
        <v>169200</v>
      </c>
      <c r="D17" s="138">
        <v>169200</v>
      </c>
      <c r="E17" s="138">
        <v>169200</v>
      </c>
      <c r="F17" s="138"/>
      <c r="G17" s="138"/>
    </row>
    <row r="18" ht="15" customHeight="1" spans="1:7">
      <c r="A18" s="211">
        <v>2080506</v>
      </c>
      <c r="B18" s="211" t="s">
        <v>115</v>
      </c>
      <c r="C18" s="138">
        <v>100000</v>
      </c>
      <c r="D18" s="138">
        <v>100000</v>
      </c>
      <c r="E18" s="138">
        <v>100000</v>
      </c>
      <c r="F18" s="138"/>
      <c r="G18" s="138"/>
    </row>
    <row r="19" ht="15" customHeight="1" spans="1:7">
      <c r="A19" s="211" t="s">
        <v>116</v>
      </c>
      <c r="B19" s="211" t="s">
        <v>117</v>
      </c>
      <c r="C19" s="138">
        <v>146550</v>
      </c>
      <c r="D19" s="138">
        <v>146550</v>
      </c>
      <c r="E19" s="138">
        <v>146550</v>
      </c>
      <c r="F19" s="138"/>
      <c r="G19" s="138"/>
    </row>
    <row r="20" ht="15" customHeight="1" spans="1:7">
      <c r="A20" s="211" t="s">
        <v>118</v>
      </c>
      <c r="B20" s="211" t="s">
        <v>119</v>
      </c>
      <c r="C20" s="138">
        <v>146550</v>
      </c>
      <c r="D20" s="138">
        <v>146550</v>
      </c>
      <c r="E20" s="138">
        <v>146550</v>
      </c>
      <c r="F20" s="138"/>
      <c r="G20" s="138"/>
    </row>
    <row r="21" ht="15" customHeight="1" spans="1:7">
      <c r="A21" s="211" t="s">
        <v>120</v>
      </c>
      <c r="B21" s="211" t="s">
        <v>121</v>
      </c>
      <c r="C21" s="138">
        <v>83600</v>
      </c>
      <c r="D21" s="138">
        <v>83600</v>
      </c>
      <c r="E21" s="138">
        <v>83600</v>
      </c>
      <c r="F21" s="138"/>
      <c r="G21" s="138"/>
    </row>
    <row r="22" ht="15" customHeight="1" spans="1:7">
      <c r="A22" s="211" t="s">
        <v>122</v>
      </c>
      <c r="B22" s="211" t="s">
        <v>123</v>
      </c>
      <c r="C22" s="138">
        <v>55600</v>
      </c>
      <c r="D22" s="138">
        <v>55600</v>
      </c>
      <c r="E22" s="138">
        <v>55600</v>
      </c>
      <c r="F22" s="138"/>
      <c r="G22" s="138"/>
    </row>
    <row r="23" ht="15" customHeight="1" spans="1:7">
      <c r="A23" s="211" t="s">
        <v>124</v>
      </c>
      <c r="B23" s="211" t="s">
        <v>125</v>
      </c>
      <c r="C23" s="138">
        <v>7350</v>
      </c>
      <c r="D23" s="138">
        <v>7350</v>
      </c>
      <c r="E23" s="138">
        <v>7350</v>
      </c>
      <c r="F23" s="138"/>
      <c r="G23" s="138"/>
    </row>
    <row r="24" ht="15" customHeight="1" spans="1:7">
      <c r="A24" s="211" t="s">
        <v>126</v>
      </c>
      <c r="B24" s="211" t="s">
        <v>127</v>
      </c>
      <c r="C24" s="138">
        <v>155800</v>
      </c>
      <c r="D24" s="138">
        <v>155800</v>
      </c>
      <c r="E24" s="138">
        <v>155800</v>
      </c>
      <c r="F24" s="138"/>
      <c r="G24" s="138"/>
    </row>
    <row r="25" ht="15" customHeight="1" spans="1:7">
      <c r="A25" s="211" t="s">
        <v>128</v>
      </c>
      <c r="B25" s="211" t="s">
        <v>129</v>
      </c>
      <c r="C25" s="138">
        <v>155800</v>
      </c>
      <c r="D25" s="138">
        <v>155800</v>
      </c>
      <c r="E25" s="138">
        <v>155800</v>
      </c>
      <c r="F25" s="138"/>
      <c r="G25" s="138"/>
    </row>
    <row r="26" ht="15" customHeight="1" spans="1:7">
      <c r="A26" s="211" t="s">
        <v>130</v>
      </c>
      <c r="B26" s="211" t="s">
        <v>131</v>
      </c>
      <c r="C26" s="138">
        <v>155800</v>
      </c>
      <c r="D26" s="138">
        <v>155800</v>
      </c>
      <c r="E26" s="138">
        <v>155800</v>
      </c>
      <c r="F26" s="138"/>
      <c r="G26" s="138"/>
    </row>
    <row r="27" ht="18" customHeight="1" spans="1:7">
      <c r="A27" s="215" t="s">
        <v>170</v>
      </c>
      <c r="B27" s="216" t="s">
        <v>170</v>
      </c>
      <c r="C27" s="138">
        <v>2358271</v>
      </c>
      <c r="D27" s="138">
        <v>2208063</v>
      </c>
      <c r="E27" s="138">
        <v>2043900</v>
      </c>
      <c r="F27" s="138">
        <v>164163</v>
      </c>
      <c r="G27" s="138">
        <v>150208</v>
      </c>
    </row>
  </sheetData>
  <mergeCells count="7">
    <mergeCell ref="A3:G3"/>
    <mergeCell ref="A4:D4"/>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H22" sqref="H22"/>
    </sheetView>
  </sheetViews>
  <sheetFormatPr defaultColWidth="10.425" defaultRowHeight="14.25" customHeight="1" outlineLevelCol="5"/>
  <cols>
    <col min="1" max="1" width="22.5" customWidth="1"/>
    <col min="2" max="2" width="20.125" customWidth="1"/>
    <col min="3" max="3" width="15.875" customWidth="1"/>
    <col min="4" max="4" width="18.125" customWidth="1"/>
    <col min="5" max="5" width="14.625" customWidth="1"/>
    <col min="6" max="6" width="15.875" customWidth="1"/>
  </cols>
  <sheetData>
    <row r="1" customHeight="1" spans="1:6">
      <c r="A1" s="1"/>
      <c r="B1" s="1"/>
      <c r="C1" s="1"/>
      <c r="D1" s="1"/>
      <c r="E1" s="1"/>
      <c r="F1" s="1"/>
    </row>
    <row r="2" customHeight="1" spans="1:6">
      <c r="A2" s="53"/>
      <c r="B2" s="53"/>
      <c r="C2" s="53"/>
      <c r="D2" s="53"/>
      <c r="E2" s="52"/>
      <c r="F2" s="197" t="s">
        <v>171</v>
      </c>
    </row>
    <row r="3" ht="41.25" customHeight="1" spans="1:6">
      <c r="A3" s="198" t="str">
        <f>"2025"&amp;"年一般公共预算“三公”经费支出预算表"</f>
        <v>2025年一般公共预算“三公”经费支出预算表</v>
      </c>
      <c r="B3" s="53"/>
      <c r="C3" s="53"/>
      <c r="D3" s="53"/>
      <c r="E3" s="52"/>
      <c r="F3" s="53"/>
    </row>
    <row r="4" customHeight="1" spans="1:6">
      <c r="A4" s="199" t="s">
        <v>1</v>
      </c>
      <c r="B4" s="200"/>
      <c r="C4" s="201"/>
      <c r="D4" s="53"/>
      <c r="E4" s="52"/>
      <c r="F4" s="78" t="s">
        <v>2</v>
      </c>
    </row>
    <row r="5" ht="27" customHeight="1" spans="1:6">
      <c r="A5" s="57" t="s">
        <v>172</v>
      </c>
      <c r="B5" s="57" t="s">
        <v>173</v>
      </c>
      <c r="C5" s="59" t="s">
        <v>174</v>
      </c>
      <c r="D5" s="57"/>
      <c r="E5" s="58"/>
      <c r="F5" s="57" t="s">
        <v>175</v>
      </c>
    </row>
    <row r="6" ht="28.5" customHeight="1" spans="1:6">
      <c r="A6" s="202"/>
      <c r="B6" s="61"/>
      <c r="C6" s="58" t="s">
        <v>58</v>
      </c>
      <c r="D6" s="58" t="s">
        <v>176</v>
      </c>
      <c r="E6" s="58" t="s">
        <v>177</v>
      </c>
      <c r="F6" s="60"/>
    </row>
    <row r="7" ht="17.25" customHeight="1" spans="1:6">
      <c r="A7" s="66" t="s">
        <v>82</v>
      </c>
      <c r="B7" s="66" t="s">
        <v>83</v>
      </c>
      <c r="C7" s="66" t="s">
        <v>84</v>
      </c>
      <c r="D7" s="66" t="s">
        <v>85</v>
      </c>
      <c r="E7" s="66" t="s">
        <v>86</v>
      </c>
      <c r="F7" s="66" t="s">
        <v>87</v>
      </c>
    </row>
    <row r="8" ht="17.25" customHeight="1" spans="1:6">
      <c r="A8" s="98"/>
      <c r="B8" s="98"/>
      <c r="C8" s="98"/>
      <c r="D8" s="98"/>
      <c r="E8" s="98"/>
      <c r="F8" s="98"/>
    </row>
    <row r="9" ht="24" customHeight="1" spans="1:6">
      <c r="A9" s="203" t="s">
        <v>178</v>
      </c>
      <c r="B9" s="203"/>
      <c r="C9" s="203"/>
      <c r="D9" s="203"/>
      <c r="E9" s="203"/>
      <c r="F9" s="203"/>
    </row>
  </sheetData>
  <mergeCells count="6">
    <mergeCell ref="A3:F3"/>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7"/>
  <sheetViews>
    <sheetView showZeros="0" workbookViewId="0">
      <pane ySplit="1" topLeftCell="A2" activePane="bottomLeft" state="frozen"/>
      <selection/>
      <selection pane="bottomLeft" activeCell="B20" sqref="B20"/>
    </sheetView>
  </sheetViews>
  <sheetFormatPr defaultColWidth="9.14166666666667" defaultRowHeight="14.25" customHeight="1"/>
  <cols>
    <col min="1" max="1" width="41.625" customWidth="1"/>
    <col min="2" max="2" width="47.125" customWidth="1"/>
    <col min="3" max="3" width="20.125" customWidth="1"/>
    <col min="4" max="4" width="28.375" customWidth="1"/>
    <col min="5" max="5" width="11.375" customWidth="1"/>
    <col min="6" max="6" width="31.375" customWidth="1"/>
    <col min="7" max="7" width="12.75" customWidth="1"/>
    <col min="8" max="8" width="29.875" customWidth="1"/>
    <col min="9" max="9" width="17" customWidth="1"/>
    <col min="10" max="10" width="10.375" customWidth="1"/>
    <col min="11" max="11" width="9.125" customWidth="1"/>
    <col min="12" max="12" width="10" customWidth="1"/>
    <col min="13" max="13" width="15.75" customWidth="1"/>
    <col min="14" max="14" width="10.125" customWidth="1"/>
    <col min="15" max="15" width="11.25" customWidth="1"/>
    <col min="16" max="16" width="10" customWidth="1"/>
    <col min="17" max="17" width="8.375" customWidth="1"/>
    <col min="18" max="18" width="10.25" customWidth="1"/>
    <col min="19" max="19" width="10.5" customWidth="1"/>
    <col min="20" max="20" width="8.125" customWidth="1"/>
    <col min="21" max="21" width="10.375" customWidth="1"/>
    <col min="22" max="22" width="9.375" customWidth="1"/>
    <col min="23" max="23" width="9.75" customWidth="1"/>
    <col min="24" max="24" width="9.2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2"/>
      <c r="C2" s="181"/>
      <c r="E2" s="182"/>
      <c r="F2" s="182"/>
      <c r="G2" s="182"/>
      <c r="H2" s="182"/>
      <c r="I2" s="101"/>
      <c r="J2" s="101"/>
      <c r="K2" s="101"/>
      <c r="L2" s="101"/>
      <c r="M2" s="101"/>
      <c r="N2" s="101"/>
      <c r="R2" s="101"/>
      <c r="V2" s="181"/>
      <c r="X2" s="3" t="s">
        <v>179</v>
      </c>
    </row>
    <row r="3" ht="45.75" customHeight="1" spans="1:24">
      <c r="A3" s="80" t="str">
        <f>"2025"&amp;"年部门基本支出预算表"</f>
        <v>2025年部门基本支出预算表</v>
      </c>
      <c r="B3" s="4"/>
      <c r="C3" s="80"/>
      <c r="D3" s="80"/>
      <c r="E3" s="80"/>
      <c r="F3" s="80"/>
      <c r="G3" s="80"/>
      <c r="H3" s="80"/>
      <c r="I3" s="80"/>
      <c r="J3" s="80"/>
      <c r="K3" s="80"/>
      <c r="L3" s="80"/>
      <c r="M3" s="80"/>
      <c r="N3" s="80"/>
      <c r="O3" s="4"/>
      <c r="P3" s="4"/>
      <c r="Q3" s="4"/>
      <c r="R3" s="80"/>
      <c r="S3" s="80"/>
      <c r="T3" s="80"/>
      <c r="U3" s="80"/>
      <c r="V3" s="80"/>
      <c r="W3" s="80"/>
      <c r="X3" s="80"/>
    </row>
    <row r="4" ht="18.75" customHeight="1" spans="1:24">
      <c r="A4" s="5" t="s">
        <v>1</v>
      </c>
      <c r="B4" s="6"/>
      <c r="C4" s="183"/>
      <c r="D4" s="183"/>
      <c r="E4" s="183"/>
      <c r="F4" s="183"/>
      <c r="G4" s="183"/>
      <c r="H4" s="183"/>
      <c r="I4" s="103"/>
      <c r="J4" s="103"/>
      <c r="K4" s="103"/>
      <c r="L4" s="103"/>
      <c r="M4" s="103"/>
      <c r="N4" s="103"/>
      <c r="O4" s="7"/>
      <c r="P4" s="7"/>
      <c r="Q4" s="7"/>
      <c r="R4" s="103"/>
      <c r="V4" s="181"/>
      <c r="X4" s="3" t="s">
        <v>2</v>
      </c>
    </row>
    <row r="5" ht="18" customHeight="1" spans="1:24">
      <c r="A5" s="9" t="s">
        <v>180</v>
      </c>
      <c r="B5" s="9" t="s">
        <v>181</v>
      </c>
      <c r="C5" s="9" t="s">
        <v>182</v>
      </c>
      <c r="D5" s="9" t="s">
        <v>183</v>
      </c>
      <c r="E5" s="9" t="s">
        <v>184</v>
      </c>
      <c r="F5" s="9" t="s">
        <v>185</v>
      </c>
      <c r="G5" s="9" t="s">
        <v>186</v>
      </c>
      <c r="H5" s="9" t="s">
        <v>187</v>
      </c>
      <c r="I5" s="192" t="s">
        <v>188</v>
      </c>
      <c r="J5" s="126" t="s">
        <v>188</v>
      </c>
      <c r="K5" s="126"/>
      <c r="L5" s="126"/>
      <c r="M5" s="126"/>
      <c r="N5" s="126"/>
      <c r="O5" s="12"/>
      <c r="P5" s="12"/>
      <c r="Q5" s="12"/>
      <c r="R5" s="120" t="s">
        <v>62</v>
      </c>
      <c r="S5" s="126" t="s">
        <v>63</v>
      </c>
      <c r="T5" s="126"/>
      <c r="U5" s="126"/>
      <c r="V5" s="126"/>
      <c r="W5" s="126"/>
      <c r="X5" s="93"/>
    </row>
    <row r="6" ht="18" customHeight="1" spans="1:24">
      <c r="A6" s="14"/>
      <c r="B6" s="35"/>
      <c r="C6" s="154"/>
      <c r="D6" s="14"/>
      <c r="E6" s="14"/>
      <c r="F6" s="14"/>
      <c r="G6" s="14"/>
      <c r="H6" s="14"/>
      <c r="I6" s="83" t="s">
        <v>189</v>
      </c>
      <c r="J6" s="192" t="s">
        <v>59</v>
      </c>
      <c r="K6" s="126"/>
      <c r="L6" s="126"/>
      <c r="M6" s="126"/>
      <c r="N6" s="93"/>
      <c r="O6" s="11" t="s">
        <v>190</v>
      </c>
      <c r="P6" s="12"/>
      <c r="Q6" s="13"/>
      <c r="R6" s="9" t="s">
        <v>62</v>
      </c>
      <c r="S6" s="192" t="s">
        <v>63</v>
      </c>
      <c r="T6" s="120" t="s">
        <v>65</v>
      </c>
      <c r="U6" s="126" t="s">
        <v>63</v>
      </c>
      <c r="V6" s="120" t="s">
        <v>67</v>
      </c>
      <c r="W6" s="120" t="s">
        <v>68</v>
      </c>
      <c r="X6" s="196" t="s">
        <v>69</v>
      </c>
    </row>
    <row r="7" ht="19.5" customHeight="1" spans="1:24">
      <c r="A7" s="35"/>
      <c r="B7" s="35"/>
      <c r="C7" s="35"/>
      <c r="D7" s="35"/>
      <c r="E7" s="35"/>
      <c r="F7" s="35"/>
      <c r="G7" s="35"/>
      <c r="H7" s="35"/>
      <c r="I7" s="35"/>
      <c r="J7" s="193" t="s">
        <v>191</v>
      </c>
      <c r="K7" s="9" t="s">
        <v>192</v>
      </c>
      <c r="L7" s="9" t="s">
        <v>193</v>
      </c>
      <c r="M7" s="9" t="s">
        <v>194</v>
      </c>
      <c r="N7" s="9" t="s">
        <v>195</v>
      </c>
      <c r="O7" s="9" t="s">
        <v>59</v>
      </c>
      <c r="P7" s="9" t="s">
        <v>60</v>
      </c>
      <c r="Q7" s="9" t="s">
        <v>61</v>
      </c>
      <c r="R7" s="35"/>
      <c r="S7" s="9" t="s">
        <v>58</v>
      </c>
      <c r="T7" s="9" t="s">
        <v>65</v>
      </c>
      <c r="U7" s="9" t="s">
        <v>196</v>
      </c>
      <c r="V7" s="9" t="s">
        <v>67</v>
      </c>
      <c r="W7" s="9" t="s">
        <v>68</v>
      </c>
      <c r="X7" s="9" t="s">
        <v>69</v>
      </c>
    </row>
    <row r="8" ht="37.5" customHeight="1" spans="1:24">
      <c r="A8" s="184"/>
      <c r="B8" s="19"/>
      <c r="C8" s="184"/>
      <c r="D8" s="184"/>
      <c r="E8" s="184"/>
      <c r="F8" s="184"/>
      <c r="G8" s="184"/>
      <c r="H8" s="184"/>
      <c r="I8" s="184"/>
      <c r="J8" s="194" t="s">
        <v>58</v>
      </c>
      <c r="K8" s="17" t="s">
        <v>197</v>
      </c>
      <c r="L8" s="17" t="s">
        <v>193</v>
      </c>
      <c r="M8" s="17" t="s">
        <v>194</v>
      </c>
      <c r="N8" s="17" t="s">
        <v>195</v>
      </c>
      <c r="O8" s="17" t="s">
        <v>193</v>
      </c>
      <c r="P8" s="17" t="s">
        <v>194</v>
      </c>
      <c r="Q8" s="17" t="s">
        <v>195</v>
      </c>
      <c r="R8" s="17" t="s">
        <v>62</v>
      </c>
      <c r="S8" s="17" t="s">
        <v>58</v>
      </c>
      <c r="T8" s="17" t="s">
        <v>65</v>
      </c>
      <c r="U8" s="17" t="s">
        <v>196</v>
      </c>
      <c r="V8" s="17" t="s">
        <v>67</v>
      </c>
      <c r="W8" s="17" t="s">
        <v>68</v>
      </c>
      <c r="X8" s="17" t="s">
        <v>69</v>
      </c>
    </row>
    <row r="9" customHeight="1" spans="1:24">
      <c r="A9" s="46">
        <v>1</v>
      </c>
      <c r="B9" s="46">
        <v>2</v>
      </c>
      <c r="C9" s="46">
        <v>3</v>
      </c>
      <c r="D9" s="46">
        <v>4</v>
      </c>
      <c r="E9" s="46">
        <v>5</v>
      </c>
      <c r="F9" s="46">
        <v>6</v>
      </c>
      <c r="G9" s="46">
        <v>7</v>
      </c>
      <c r="H9" s="46">
        <v>8</v>
      </c>
      <c r="I9" s="46">
        <v>9</v>
      </c>
      <c r="J9" s="46">
        <v>10</v>
      </c>
      <c r="K9" s="46">
        <v>11</v>
      </c>
      <c r="L9" s="46">
        <v>12</v>
      </c>
      <c r="M9" s="46">
        <v>13</v>
      </c>
      <c r="N9" s="46">
        <v>14</v>
      </c>
      <c r="O9" s="46">
        <v>15</v>
      </c>
      <c r="P9" s="46">
        <v>16</v>
      </c>
      <c r="Q9" s="46">
        <v>17</v>
      </c>
      <c r="R9" s="46">
        <v>18</v>
      </c>
      <c r="S9" s="46">
        <v>19</v>
      </c>
      <c r="T9" s="46">
        <v>20</v>
      </c>
      <c r="U9" s="46">
        <v>21</v>
      </c>
      <c r="V9" s="46">
        <v>22</v>
      </c>
      <c r="W9" s="46">
        <v>23</v>
      </c>
      <c r="X9" s="46">
        <v>24</v>
      </c>
    </row>
    <row r="10" ht="20.25" customHeight="1" spans="1:24">
      <c r="A10" s="185" t="s">
        <v>70</v>
      </c>
      <c r="B10" s="185" t="s">
        <v>70</v>
      </c>
      <c r="C10" s="268" t="s">
        <v>198</v>
      </c>
      <c r="D10" s="187" t="s">
        <v>199</v>
      </c>
      <c r="E10" s="187" t="s">
        <v>130</v>
      </c>
      <c r="F10" s="187" t="s">
        <v>199</v>
      </c>
      <c r="G10" s="187" t="s">
        <v>200</v>
      </c>
      <c r="H10" s="187" t="s">
        <v>199</v>
      </c>
      <c r="I10" s="138">
        <v>155800</v>
      </c>
      <c r="J10" s="138"/>
      <c r="K10" s="138"/>
      <c r="L10" s="138"/>
      <c r="M10" s="138">
        <v>155800</v>
      </c>
      <c r="N10" s="145"/>
      <c r="O10" s="145"/>
      <c r="P10" s="145"/>
      <c r="Q10" s="145"/>
      <c r="R10" s="145"/>
      <c r="S10" s="145"/>
      <c r="T10" s="145"/>
      <c r="U10" s="145"/>
      <c r="V10" s="145"/>
      <c r="W10" s="145"/>
      <c r="X10" s="145"/>
    </row>
    <row r="11" ht="20.25" customHeight="1" spans="1:24">
      <c r="A11" s="185" t="s">
        <v>70</v>
      </c>
      <c r="B11" s="185" t="s">
        <v>70</v>
      </c>
      <c r="C11" s="269" t="s">
        <v>201</v>
      </c>
      <c r="D11" s="187" t="s">
        <v>202</v>
      </c>
      <c r="E11" s="187" t="s">
        <v>113</v>
      </c>
      <c r="F11" s="187" t="s">
        <v>203</v>
      </c>
      <c r="G11" s="187" t="s">
        <v>204</v>
      </c>
      <c r="H11" s="187" t="s">
        <v>205</v>
      </c>
      <c r="I11" s="195">
        <v>169200</v>
      </c>
      <c r="J11" s="138"/>
      <c r="K11" s="138"/>
      <c r="L11" s="138"/>
      <c r="M11" s="138">
        <v>169200</v>
      </c>
      <c r="N11" s="145"/>
      <c r="O11" s="145"/>
      <c r="P11" s="145"/>
      <c r="Q11" s="145"/>
      <c r="R11" s="145"/>
      <c r="S11" s="145"/>
      <c r="T11" s="145"/>
      <c r="U11" s="145"/>
      <c r="V11" s="145"/>
      <c r="W11" s="145"/>
      <c r="X11" s="145"/>
    </row>
    <row r="12" ht="20.25" customHeight="1" spans="1:24">
      <c r="A12" s="185" t="s">
        <v>70</v>
      </c>
      <c r="B12" s="185" t="s">
        <v>70</v>
      </c>
      <c r="C12" s="269" t="s">
        <v>201</v>
      </c>
      <c r="D12" s="187" t="s">
        <v>206</v>
      </c>
      <c r="E12" s="187" t="s">
        <v>207</v>
      </c>
      <c r="F12" s="187" t="s">
        <v>208</v>
      </c>
      <c r="G12" s="187" t="s">
        <v>209</v>
      </c>
      <c r="H12" s="187" t="s">
        <v>206</v>
      </c>
      <c r="I12" s="195">
        <v>100000</v>
      </c>
      <c r="J12" s="138"/>
      <c r="K12" s="138"/>
      <c r="L12" s="138"/>
      <c r="M12" s="138">
        <v>100000</v>
      </c>
      <c r="N12" s="145"/>
      <c r="O12" s="145"/>
      <c r="P12" s="145"/>
      <c r="Q12" s="145"/>
      <c r="R12" s="145"/>
      <c r="S12" s="145"/>
      <c r="T12" s="145"/>
      <c r="U12" s="145"/>
      <c r="V12" s="145"/>
      <c r="W12" s="145"/>
      <c r="X12" s="145"/>
    </row>
    <row r="13" ht="20.25" customHeight="1" spans="1:24">
      <c r="A13" s="185" t="s">
        <v>70</v>
      </c>
      <c r="B13" s="185" t="s">
        <v>70</v>
      </c>
      <c r="C13" s="269" t="s">
        <v>201</v>
      </c>
      <c r="D13" s="187" t="s">
        <v>210</v>
      </c>
      <c r="E13" s="187" t="s">
        <v>120</v>
      </c>
      <c r="F13" s="187" t="s">
        <v>211</v>
      </c>
      <c r="G13" s="187" t="s">
        <v>212</v>
      </c>
      <c r="H13" s="187" t="s">
        <v>213</v>
      </c>
      <c r="I13" s="195">
        <v>83600</v>
      </c>
      <c r="J13" s="138"/>
      <c r="K13" s="138"/>
      <c r="L13" s="138"/>
      <c r="M13" s="138">
        <v>83600</v>
      </c>
      <c r="N13" s="145"/>
      <c r="O13" s="145"/>
      <c r="P13" s="145"/>
      <c r="Q13" s="145"/>
      <c r="R13" s="145"/>
      <c r="S13" s="145"/>
      <c r="T13" s="145"/>
      <c r="U13" s="145"/>
      <c r="V13" s="145"/>
      <c r="W13" s="145"/>
      <c r="X13" s="145"/>
    </row>
    <row r="14" ht="20.25" customHeight="1" spans="1:24">
      <c r="A14" s="185" t="s">
        <v>70</v>
      </c>
      <c r="B14" s="185" t="s">
        <v>70</v>
      </c>
      <c r="C14" s="269" t="s">
        <v>201</v>
      </c>
      <c r="D14" s="187" t="s">
        <v>214</v>
      </c>
      <c r="E14" s="187" t="s">
        <v>122</v>
      </c>
      <c r="F14" s="187" t="s">
        <v>215</v>
      </c>
      <c r="G14" s="187" t="s">
        <v>216</v>
      </c>
      <c r="H14" s="187" t="s">
        <v>217</v>
      </c>
      <c r="I14" s="195">
        <v>55600</v>
      </c>
      <c r="J14" s="138"/>
      <c r="K14" s="138"/>
      <c r="L14" s="138"/>
      <c r="M14" s="138">
        <v>55600</v>
      </c>
      <c r="N14" s="145"/>
      <c r="O14" s="145"/>
      <c r="P14" s="145"/>
      <c r="Q14" s="145"/>
      <c r="R14" s="145"/>
      <c r="S14" s="145"/>
      <c r="T14" s="145"/>
      <c r="U14" s="145"/>
      <c r="V14" s="145"/>
      <c r="W14" s="145"/>
      <c r="X14" s="145"/>
    </row>
    <row r="15" ht="20.25" customHeight="1" spans="1:24">
      <c r="A15" s="185" t="s">
        <v>70</v>
      </c>
      <c r="B15" s="185" t="s">
        <v>70</v>
      </c>
      <c r="C15" s="269" t="s">
        <v>201</v>
      </c>
      <c r="D15" s="187" t="s">
        <v>218</v>
      </c>
      <c r="E15" s="187" t="s">
        <v>105</v>
      </c>
      <c r="F15" s="187" t="s">
        <v>219</v>
      </c>
      <c r="G15" s="187" t="s">
        <v>220</v>
      </c>
      <c r="H15" s="187" t="s">
        <v>221</v>
      </c>
      <c r="I15" s="195">
        <v>700</v>
      </c>
      <c r="J15" s="138"/>
      <c r="K15" s="138"/>
      <c r="L15" s="138"/>
      <c r="M15" s="195">
        <v>700</v>
      </c>
      <c r="N15" s="145"/>
      <c r="O15" s="145"/>
      <c r="P15" s="145"/>
      <c r="Q15" s="145"/>
      <c r="R15" s="145"/>
      <c r="S15" s="145"/>
      <c r="T15" s="145"/>
      <c r="U15" s="145"/>
      <c r="V15" s="145"/>
      <c r="W15" s="145"/>
      <c r="X15" s="145"/>
    </row>
    <row r="16" ht="20.25" customHeight="1" spans="1:24">
      <c r="A16" s="185" t="s">
        <v>70</v>
      </c>
      <c r="B16" s="185" t="s">
        <v>70</v>
      </c>
      <c r="C16" s="269" t="s">
        <v>201</v>
      </c>
      <c r="D16" s="187" t="s">
        <v>222</v>
      </c>
      <c r="E16" s="187" t="s">
        <v>124</v>
      </c>
      <c r="F16" s="187" t="s">
        <v>223</v>
      </c>
      <c r="G16" s="187" t="s">
        <v>220</v>
      </c>
      <c r="H16" s="187" t="s">
        <v>221</v>
      </c>
      <c r="I16" s="195">
        <v>5200</v>
      </c>
      <c r="J16" s="138"/>
      <c r="K16" s="138"/>
      <c r="L16" s="138"/>
      <c r="M16" s="195">
        <v>5200</v>
      </c>
      <c r="N16" s="145"/>
      <c r="O16" s="145"/>
      <c r="P16" s="145"/>
      <c r="Q16" s="145"/>
      <c r="R16" s="145"/>
      <c r="S16" s="145"/>
      <c r="T16" s="145"/>
      <c r="U16" s="145"/>
      <c r="V16" s="145"/>
      <c r="W16" s="145"/>
      <c r="X16" s="145"/>
    </row>
    <row r="17" ht="20.25" customHeight="1" spans="1:24">
      <c r="A17" s="185" t="s">
        <v>70</v>
      </c>
      <c r="B17" s="185" t="s">
        <v>70</v>
      </c>
      <c r="C17" s="269" t="s">
        <v>201</v>
      </c>
      <c r="D17" s="187" t="s">
        <v>224</v>
      </c>
      <c r="E17" s="187" t="s">
        <v>124</v>
      </c>
      <c r="F17" s="187" t="s">
        <v>223</v>
      </c>
      <c r="G17" s="187" t="s">
        <v>220</v>
      </c>
      <c r="H17" s="187" t="s">
        <v>221</v>
      </c>
      <c r="I17" s="195">
        <v>2150</v>
      </c>
      <c r="J17" s="138"/>
      <c r="K17" s="138"/>
      <c r="L17" s="138"/>
      <c r="M17" s="195">
        <v>2150</v>
      </c>
      <c r="N17" s="145"/>
      <c r="O17" s="145"/>
      <c r="P17" s="145"/>
      <c r="Q17" s="145"/>
      <c r="R17" s="145"/>
      <c r="S17" s="145"/>
      <c r="T17" s="145"/>
      <c r="U17" s="145"/>
      <c r="V17" s="145"/>
      <c r="W17" s="145"/>
      <c r="X17" s="145"/>
    </row>
    <row r="18" ht="20.25" customHeight="1" spans="1:24">
      <c r="A18" s="185" t="s">
        <v>70</v>
      </c>
      <c r="B18" s="185" t="s">
        <v>70</v>
      </c>
      <c r="C18" s="269" t="s">
        <v>225</v>
      </c>
      <c r="D18" s="187" t="s">
        <v>226</v>
      </c>
      <c r="E18" s="187" t="s">
        <v>227</v>
      </c>
      <c r="F18" s="187" t="s">
        <v>228</v>
      </c>
      <c r="G18" s="187" t="s">
        <v>229</v>
      </c>
      <c r="H18" s="187" t="s">
        <v>230</v>
      </c>
      <c r="I18" s="195">
        <v>3000</v>
      </c>
      <c r="J18" s="138"/>
      <c r="K18" s="138"/>
      <c r="L18" s="138"/>
      <c r="M18" s="195">
        <v>3000</v>
      </c>
      <c r="N18" s="145"/>
      <c r="O18" s="145"/>
      <c r="P18" s="145"/>
      <c r="Q18" s="145"/>
      <c r="R18" s="145"/>
      <c r="S18" s="145"/>
      <c r="T18" s="145"/>
      <c r="U18" s="145"/>
      <c r="V18" s="145"/>
      <c r="W18" s="145"/>
      <c r="X18" s="145"/>
    </row>
    <row r="19" ht="20.25" customHeight="1" spans="1:24">
      <c r="A19" s="185" t="s">
        <v>70</v>
      </c>
      <c r="B19" s="185" t="s">
        <v>70</v>
      </c>
      <c r="C19" s="269" t="s">
        <v>231</v>
      </c>
      <c r="D19" s="187" t="s">
        <v>232</v>
      </c>
      <c r="E19" s="187" t="s">
        <v>107</v>
      </c>
      <c r="F19" s="187" t="s">
        <v>233</v>
      </c>
      <c r="G19" s="187" t="s">
        <v>234</v>
      </c>
      <c r="H19" s="187" t="s">
        <v>235</v>
      </c>
      <c r="I19" s="195">
        <v>36000</v>
      </c>
      <c r="J19" s="138"/>
      <c r="K19" s="138"/>
      <c r="L19" s="138"/>
      <c r="M19" s="195">
        <v>36000</v>
      </c>
      <c r="N19" s="145"/>
      <c r="O19" s="145"/>
      <c r="P19" s="145"/>
      <c r="Q19" s="145"/>
      <c r="R19" s="145"/>
      <c r="S19" s="145"/>
      <c r="T19" s="145"/>
      <c r="U19" s="145"/>
      <c r="V19" s="145"/>
      <c r="W19" s="145"/>
      <c r="X19" s="145"/>
    </row>
    <row r="20" ht="20.25" customHeight="1" spans="1:24">
      <c r="A20" s="185" t="s">
        <v>70</v>
      </c>
      <c r="B20" s="185" t="s">
        <v>70</v>
      </c>
      <c r="C20" s="269" t="s">
        <v>231</v>
      </c>
      <c r="D20" s="187" t="s">
        <v>236</v>
      </c>
      <c r="E20" s="187" t="s">
        <v>107</v>
      </c>
      <c r="F20" s="187" t="s">
        <v>233</v>
      </c>
      <c r="G20" s="187" t="s">
        <v>234</v>
      </c>
      <c r="H20" s="187" t="s">
        <v>235</v>
      </c>
      <c r="I20" s="195">
        <v>15600</v>
      </c>
      <c r="J20" s="138"/>
      <c r="K20" s="138"/>
      <c r="L20" s="138"/>
      <c r="M20" s="195">
        <v>15600</v>
      </c>
      <c r="N20" s="145"/>
      <c r="O20" s="145"/>
      <c r="P20" s="145"/>
      <c r="Q20" s="145"/>
      <c r="R20" s="145"/>
      <c r="S20" s="145"/>
      <c r="T20" s="145"/>
      <c r="U20" s="145"/>
      <c r="V20" s="145"/>
      <c r="W20" s="145"/>
      <c r="X20" s="145"/>
    </row>
    <row r="21" ht="20.25" customHeight="1" spans="1:24">
      <c r="A21" s="185" t="s">
        <v>70</v>
      </c>
      <c r="B21" s="185" t="s">
        <v>70</v>
      </c>
      <c r="C21" s="269" t="s">
        <v>237</v>
      </c>
      <c r="D21" s="187" t="s">
        <v>238</v>
      </c>
      <c r="E21" s="187" t="s">
        <v>105</v>
      </c>
      <c r="F21" s="187" t="s">
        <v>219</v>
      </c>
      <c r="G21" s="187" t="s">
        <v>239</v>
      </c>
      <c r="H21" s="187" t="s">
        <v>240</v>
      </c>
      <c r="I21" s="195">
        <v>393912</v>
      </c>
      <c r="J21" s="138"/>
      <c r="K21" s="138"/>
      <c r="L21" s="138"/>
      <c r="M21" s="195">
        <v>393912</v>
      </c>
      <c r="N21" s="145"/>
      <c r="O21" s="145"/>
      <c r="P21" s="145"/>
      <c r="Q21" s="145"/>
      <c r="R21" s="145"/>
      <c r="S21" s="145"/>
      <c r="T21" s="145"/>
      <c r="U21" s="145"/>
      <c r="V21" s="145"/>
      <c r="W21" s="145"/>
      <c r="X21" s="145"/>
    </row>
    <row r="22" ht="20.25" customHeight="1" spans="1:24">
      <c r="A22" s="185" t="s">
        <v>70</v>
      </c>
      <c r="B22" s="185" t="s">
        <v>70</v>
      </c>
      <c r="C22" s="269" t="s">
        <v>237</v>
      </c>
      <c r="D22" s="187" t="s">
        <v>241</v>
      </c>
      <c r="E22" s="187" t="s">
        <v>105</v>
      </c>
      <c r="F22" s="187" t="s">
        <v>219</v>
      </c>
      <c r="G22" s="187" t="s">
        <v>242</v>
      </c>
      <c r="H22" s="187" t="s">
        <v>243</v>
      </c>
      <c r="I22" s="195">
        <v>561552</v>
      </c>
      <c r="J22" s="138"/>
      <c r="K22" s="138"/>
      <c r="L22" s="138"/>
      <c r="M22" s="195">
        <v>561552</v>
      </c>
      <c r="N22" s="145"/>
      <c r="O22" s="145"/>
      <c r="P22" s="145"/>
      <c r="Q22" s="145"/>
      <c r="R22" s="145"/>
      <c r="S22" s="145"/>
      <c r="T22" s="145"/>
      <c r="U22" s="145"/>
      <c r="V22" s="145"/>
      <c r="W22" s="145"/>
      <c r="X22" s="145"/>
    </row>
    <row r="23" ht="20.25" customHeight="1" spans="1:24">
      <c r="A23" s="185" t="s">
        <v>70</v>
      </c>
      <c r="B23" s="185" t="s">
        <v>70</v>
      </c>
      <c r="C23" s="269" t="s">
        <v>237</v>
      </c>
      <c r="D23" s="187" t="s">
        <v>244</v>
      </c>
      <c r="E23" s="187" t="s">
        <v>105</v>
      </c>
      <c r="F23" s="187" t="s">
        <v>219</v>
      </c>
      <c r="G23" s="187" t="s">
        <v>245</v>
      </c>
      <c r="H23" s="187" t="s">
        <v>246</v>
      </c>
      <c r="I23" s="195">
        <v>32826</v>
      </c>
      <c r="J23" s="138"/>
      <c r="K23" s="138"/>
      <c r="L23" s="138"/>
      <c r="M23" s="195">
        <v>32826</v>
      </c>
      <c r="N23" s="145"/>
      <c r="O23" s="145"/>
      <c r="P23" s="145"/>
      <c r="Q23" s="145"/>
      <c r="R23" s="145"/>
      <c r="S23" s="145"/>
      <c r="T23" s="145"/>
      <c r="U23" s="145"/>
      <c r="V23" s="145"/>
      <c r="W23" s="145"/>
      <c r="X23" s="145"/>
    </row>
    <row r="24" ht="20.25" customHeight="1" spans="1:24">
      <c r="A24" s="185" t="s">
        <v>70</v>
      </c>
      <c r="B24" s="185" t="s">
        <v>70</v>
      </c>
      <c r="C24" s="269" t="s">
        <v>247</v>
      </c>
      <c r="D24" s="187" t="s">
        <v>248</v>
      </c>
      <c r="E24" s="187" t="s">
        <v>105</v>
      </c>
      <c r="F24" s="187" t="s">
        <v>219</v>
      </c>
      <c r="G24" s="187" t="s">
        <v>249</v>
      </c>
      <c r="H24" s="187" t="s">
        <v>250</v>
      </c>
      <c r="I24" s="195">
        <v>7020</v>
      </c>
      <c r="J24" s="138"/>
      <c r="K24" s="138"/>
      <c r="L24" s="138"/>
      <c r="M24" s="195">
        <v>7020</v>
      </c>
      <c r="N24" s="145"/>
      <c r="O24" s="145"/>
      <c r="P24" s="145"/>
      <c r="Q24" s="145"/>
      <c r="R24" s="145"/>
      <c r="S24" s="145"/>
      <c r="T24" s="145"/>
      <c r="U24" s="145"/>
      <c r="V24" s="145"/>
      <c r="W24" s="145"/>
      <c r="X24" s="145"/>
    </row>
    <row r="25" ht="20.25" customHeight="1" spans="1:24">
      <c r="A25" s="185" t="s">
        <v>70</v>
      </c>
      <c r="B25" s="185" t="s">
        <v>70</v>
      </c>
      <c r="C25" s="269" t="s">
        <v>251</v>
      </c>
      <c r="D25" s="187" t="s">
        <v>252</v>
      </c>
      <c r="E25" s="187" t="s">
        <v>105</v>
      </c>
      <c r="F25" s="187" t="s">
        <v>219</v>
      </c>
      <c r="G25" s="187" t="s">
        <v>253</v>
      </c>
      <c r="H25" s="187" t="s">
        <v>254</v>
      </c>
      <c r="I25" s="195">
        <v>79800</v>
      </c>
      <c r="J25" s="138"/>
      <c r="K25" s="138"/>
      <c r="L25" s="138"/>
      <c r="M25" s="195">
        <v>79800</v>
      </c>
      <c r="N25" s="145"/>
      <c r="O25" s="145"/>
      <c r="P25" s="145"/>
      <c r="Q25" s="145"/>
      <c r="R25" s="145"/>
      <c r="S25" s="145"/>
      <c r="T25" s="145"/>
      <c r="U25" s="145"/>
      <c r="V25" s="145"/>
      <c r="W25" s="145"/>
      <c r="X25" s="145"/>
    </row>
    <row r="26" ht="20.25" customHeight="1" spans="1:24">
      <c r="A26" s="185" t="s">
        <v>70</v>
      </c>
      <c r="B26" s="185" t="s">
        <v>70</v>
      </c>
      <c r="C26" s="269" t="s">
        <v>255</v>
      </c>
      <c r="D26" s="187" t="s">
        <v>256</v>
      </c>
      <c r="E26" s="187" t="s">
        <v>105</v>
      </c>
      <c r="F26" s="187" t="s">
        <v>219</v>
      </c>
      <c r="G26" s="187" t="s">
        <v>245</v>
      </c>
      <c r="H26" s="187" t="s">
        <v>246</v>
      </c>
      <c r="I26" s="195">
        <v>226560</v>
      </c>
      <c r="J26" s="138"/>
      <c r="K26" s="138"/>
      <c r="L26" s="138"/>
      <c r="M26" s="195">
        <v>226560</v>
      </c>
      <c r="N26" s="145"/>
      <c r="O26" s="145"/>
      <c r="P26" s="145"/>
      <c r="Q26" s="145"/>
      <c r="R26" s="145"/>
      <c r="S26" s="145"/>
      <c r="T26" s="145"/>
      <c r="U26" s="145"/>
      <c r="V26" s="145"/>
      <c r="W26" s="145"/>
      <c r="X26" s="145"/>
    </row>
    <row r="27" ht="20.25" customHeight="1" spans="1:24">
      <c r="A27" s="185" t="s">
        <v>70</v>
      </c>
      <c r="B27" s="185" t="s">
        <v>70</v>
      </c>
      <c r="C27" s="269" t="s">
        <v>255</v>
      </c>
      <c r="D27" s="187" t="s">
        <v>257</v>
      </c>
      <c r="E27" s="187" t="s">
        <v>105</v>
      </c>
      <c r="F27" s="187" t="s">
        <v>219</v>
      </c>
      <c r="G27" s="187" t="s">
        <v>245</v>
      </c>
      <c r="H27" s="187" t="s">
        <v>246</v>
      </c>
      <c r="I27" s="195">
        <v>180000</v>
      </c>
      <c r="J27" s="138"/>
      <c r="K27" s="138"/>
      <c r="L27" s="138"/>
      <c r="M27" s="195">
        <v>180000</v>
      </c>
      <c r="N27" s="145"/>
      <c r="O27" s="145"/>
      <c r="P27" s="145"/>
      <c r="Q27" s="145"/>
      <c r="R27" s="145"/>
      <c r="S27" s="145"/>
      <c r="T27" s="145"/>
      <c r="U27" s="145"/>
      <c r="V27" s="145"/>
      <c r="W27" s="145"/>
      <c r="X27" s="145"/>
    </row>
    <row r="28" ht="20.25" customHeight="1" spans="1:24">
      <c r="A28" s="185" t="s">
        <v>70</v>
      </c>
      <c r="B28" s="185" t="s">
        <v>70</v>
      </c>
      <c r="C28" s="269" t="s">
        <v>258</v>
      </c>
      <c r="D28" s="187" t="s">
        <v>259</v>
      </c>
      <c r="E28" s="187" t="s">
        <v>227</v>
      </c>
      <c r="F28" s="187" t="s">
        <v>228</v>
      </c>
      <c r="G28" s="187" t="s">
        <v>260</v>
      </c>
      <c r="H28" s="187" t="s">
        <v>261</v>
      </c>
      <c r="I28" s="195">
        <v>25200</v>
      </c>
      <c r="J28" s="138"/>
      <c r="K28" s="138"/>
      <c r="L28" s="138"/>
      <c r="M28" s="195">
        <v>25200</v>
      </c>
      <c r="N28" s="145"/>
      <c r="O28" s="145"/>
      <c r="P28" s="145"/>
      <c r="Q28" s="145"/>
      <c r="R28" s="145"/>
      <c r="S28" s="145"/>
      <c r="T28" s="145"/>
      <c r="U28" s="145"/>
      <c r="V28" s="145"/>
      <c r="W28" s="145"/>
      <c r="X28" s="145"/>
    </row>
    <row r="29" ht="20.25" customHeight="1" spans="1:24">
      <c r="A29" s="185" t="s">
        <v>70</v>
      </c>
      <c r="B29" s="185" t="s">
        <v>70</v>
      </c>
      <c r="C29" s="269" t="s">
        <v>262</v>
      </c>
      <c r="D29" s="187" t="s">
        <v>263</v>
      </c>
      <c r="E29" s="187" t="s">
        <v>105</v>
      </c>
      <c r="F29" s="187" t="s">
        <v>219</v>
      </c>
      <c r="G29" s="187" t="s">
        <v>264</v>
      </c>
      <c r="H29" s="187" t="s">
        <v>263</v>
      </c>
      <c r="I29" s="195">
        <v>22000</v>
      </c>
      <c r="J29" s="138"/>
      <c r="K29" s="138"/>
      <c r="L29" s="138"/>
      <c r="M29" s="195">
        <v>22000</v>
      </c>
      <c r="N29" s="145"/>
      <c r="O29" s="145"/>
      <c r="P29" s="145"/>
      <c r="Q29" s="145"/>
      <c r="R29" s="145"/>
      <c r="S29" s="145"/>
      <c r="T29" s="145"/>
      <c r="U29" s="145"/>
      <c r="V29" s="145"/>
      <c r="W29" s="145"/>
      <c r="X29" s="145"/>
    </row>
    <row r="30" ht="20.25" customHeight="1" spans="1:24">
      <c r="A30" s="185" t="s">
        <v>70</v>
      </c>
      <c r="B30" s="185" t="s">
        <v>70</v>
      </c>
      <c r="C30" s="269" t="s">
        <v>262</v>
      </c>
      <c r="D30" s="187" t="s">
        <v>265</v>
      </c>
      <c r="E30" s="187" t="s">
        <v>105</v>
      </c>
      <c r="F30" s="187" t="s">
        <v>219</v>
      </c>
      <c r="G30" s="187" t="s">
        <v>266</v>
      </c>
      <c r="H30" s="187" t="s">
        <v>267</v>
      </c>
      <c r="I30" s="195">
        <v>2100</v>
      </c>
      <c r="J30" s="138"/>
      <c r="K30" s="138"/>
      <c r="L30" s="138"/>
      <c r="M30" s="195">
        <v>2100</v>
      </c>
      <c r="N30" s="145"/>
      <c r="O30" s="145"/>
      <c r="P30" s="145"/>
      <c r="Q30" s="145"/>
      <c r="R30" s="145"/>
      <c r="S30" s="145"/>
      <c r="T30" s="145"/>
      <c r="U30" s="145"/>
      <c r="V30" s="145"/>
      <c r="W30" s="145"/>
      <c r="X30" s="145"/>
    </row>
    <row r="31" ht="20.25" customHeight="1" spans="1:24">
      <c r="A31" s="185" t="s">
        <v>70</v>
      </c>
      <c r="B31" s="185" t="s">
        <v>70</v>
      </c>
      <c r="C31" s="269" t="s">
        <v>262</v>
      </c>
      <c r="D31" s="187" t="s">
        <v>268</v>
      </c>
      <c r="E31" s="187" t="s">
        <v>105</v>
      </c>
      <c r="F31" s="187" t="s">
        <v>219</v>
      </c>
      <c r="G31" s="187" t="s">
        <v>269</v>
      </c>
      <c r="H31" s="187" t="s">
        <v>268</v>
      </c>
      <c r="I31" s="195">
        <v>3500</v>
      </c>
      <c r="J31" s="138"/>
      <c r="K31" s="138"/>
      <c r="L31" s="138"/>
      <c r="M31" s="195">
        <v>3500</v>
      </c>
      <c r="N31" s="145"/>
      <c r="O31" s="145"/>
      <c r="P31" s="145"/>
      <c r="Q31" s="145"/>
      <c r="R31" s="145"/>
      <c r="S31" s="145"/>
      <c r="T31" s="145"/>
      <c r="U31" s="145"/>
      <c r="V31" s="145"/>
      <c r="W31" s="145"/>
      <c r="X31" s="145"/>
    </row>
    <row r="32" ht="20.25" customHeight="1" spans="1:24">
      <c r="A32" s="185" t="s">
        <v>70</v>
      </c>
      <c r="B32" s="185" t="s">
        <v>70</v>
      </c>
      <c r="C32" s="269" t="s">
        <v>262</v>
      </c>
      <c r="D32" s="187" t="s">
        <v>270</v>
      </c>
      <c r="E32" s="187" t="s">
        <v>105</v>
      </c>
      <c r="F32" s="187" t="s">
        <v>219</v>
      </c>
      <c r="G32" s="187" t="s">
        <v>271</v>
      </c>
      <c r="H32" s="187" t="s">
        <v>270</v>
      </c>
      <c r="I32" s="195">
        <v>8163</v>
      </c>
      <c r="J32" s="138"/>
      <c r="K32" s="138"/>
      <c r="L32" s="138"/>
      <c r="M32" s="195">
        <v>8163</v>
      </c>
      <c r="N32" s="145"/>
      <c r="O32" s="145"/>
      <c r="P32" s="145"/>
      <c r="Q32" s="145"/>
      <c r="R32" s="145"/>
      <c r="S32" s="145"/>
      <c r="T32" s="145"/>
      <c r="U32" s="145"/>
      <c r="V32" s="145"/>
      <c r="W32" s="145"/>
      <c r="X32" s="145"/>
    </row>
    <row r="33" ht="20.25" customHeight="1" spans="1:24">
      <c r="A33" s="185" t="s">
        <v>70</v>
      </c>
      <c r="B33" s="185" t="s">
        <v>70</v>
      </c>
      <c r="C33" s="269" t="s">
        <v>262</v>
      </c>
      <c r="D33" s="187" t="s">
        <v>272</v>
      </c>
      <c r="E33" s="187" t="s">
        <v>105</v>
      </c>
      <c r="F33" s="187" t="s">
        <v>219</v>
      </c>
      <c r="G33" s="187" t="s">
        <v>229</v>
      </c>
      <c r="H33" s="187" t="s">
        <v>230</v>
      </c>
      <c r="I33" s="195">
        <v>27000</v>
      </c>
      <c r="J33" s="138"/>
      <c r="K33" s="138"/>
      <c r="L33" s="138"/>
      <c r="M33" s="195">
        <v>27000</v>
      </c>
      <c r="N33" s="145"/>
      <c r="O33" s="145"/>
      <c r="P33" s="145"/>
      <c r="Q33" s="145"/>
      <c r="R33" s="145"/>
      <c r="S33" s="145"/>
      <c r="T33" s="145"/>
      <c r="U33" s="145"/>
      <c r="V33" s="145"/>
      <c r="W33" s="145"/>
      <c r="X33" s="145"/>
    </row>
    <row r="34" ht="20.25" customHeight="1" spans="1:24">
      <c r="A34" s="185" t="s">
        <v>70</v>
      </c>
      <c r="B34" s="185" t="s">
        <v>70</v>
      </c>
      <c r="C34" s="269" t="s">
        <v>273</v>
      </c>
      <c r="D34" s="187" t="s">
        <v>274</v>
      </c>
      <c r="E34" s="187" t="s">
        <v>105</v>
      </c>
      <c r="F34" s="187" t="s">
        <v>219</v>
      </c>
      <c r="G34" s="187" t="s">
        <v>253</v>
      </c>
      <c r="H34" s="187" t="s">
        <v>254</v>
      </c>
      <c r="I34" s="195">
        <v>7980</v>
      </c>
      <c r="J34" s="138"/>
      <c r="K34" s="138"/>
      <c r="L34" s="138"/>
      <c r="M34" s="195">
        <v>7980</v>
      </c>
      <c r="N34" s="145"/>
      <c r="O34" s="145"/>
      <c r="P34" s="145"/>
      <c r="Q34" s="145"/>
      <c r="R34" s="145"/>
      <c r="S34" s="145"/>
      <c r="T34" s="145"/>
      <c r="U34" s="145"/>
      <c r="V34" s="145"/>
      <c r="W34" s="145"/>
      <c r="X34" s="145"/>
    </row>
    <row r="35" ht="20.25" customHeight="1" spans="1:24">
      <c r="A35" s="185" t="s">
        <v>70</v>
      </c>
      <c r="B35" s="185" t="s">
        <v>70</v>
      </c>
      <c r="C35" s="269" t="s">
        <v>262</v>
      </c>
      <c r="D35" s="189" t="s">
        <v>275</v>
      </c>
      <c r="E35" s="189" t="s">
        <v>105</v>
      </c>
      <c r="F35" s="187" t="s">
        <v>219</v>
      </c>
      <c r="G35" s="187" t="s">
        <v>276</v>
      </c>
      <c r="H35" s="187" t="s">
        <v>277</v>
      </c>
      <c r="I35" s="195">
        <v>3000</v>
      </c>
      <c r="J35" s="138"/>
      <c r="K35" s="138"/>
      <c r="L35" s="138"/>
      <c r="M35" s="195">
        <v>3000</v>
      </c>
      <c r="N35" s="145"/>
      <c r="O35" s="145"/>
      <c r="P35" s="145"/>
      <c r="Q35" s="145"/>
      <c r="R35" s="145"/>
      <c r="S35" s="145"/>
      <c r="T35" s="145"/>
      <c r="U35" s="145"/>
      <c r="V35" s="145"/>
      <c r="W35" s="145"/>
      <c r="X35" s="145"/>
    </row>
    <row r="36" ht="20.25" customHeight="1" spans="1:24">
      <c r="A36" s="185" t="s">
        <v>70</v>
      </c>
      <c r="B36" s="185" t="s">
        <v>70</v>
      </c>
      <c r="C36" s="269" t="s">
        <v>262</v>
      </c>
      <c r="D36" s="190" t="s">
        <v>278</v>
      </c>
      <c r="E36" s="190" t="s">
        <v>227</v>
      </c>
      <c r="F36" s="187" t="s">
        <v>228</v>
      </c>
      <c r="G36" s="187" t="s">
        <v>279</v>
      </c>
      <c r="H36" s="187" t="s">
        <v>280</v>
      </c>
      <c r="I36" s="195">
        <v>600</v>
      </c>
      <c r="J36" s="138"/>
      <c r="K36" s="138"/>
      <c r="L36" s="138"/>
      <c r="M36" s="195">
        <v>600</v>
      </c>
      <c r="N36" s="145"/>
      <c r="O36" s="145"/>
      <c r="P36" s="145"/>
      <c r="Q36" s="145"/>
      <c r="R36" s="145"/>
      <c r="S36" s="145"/>
      <c r="T36" s="145"/>
      <c r="U36" s="145"/>
      <c r="V36" s="145"/>
      <c r="W36" s="145"/>
      <c r="X36" s="145"/>
    </row>
    <row r="37" ht="17.25" customHeight="1" spans="1:24">
      <c r="A37" s="191" t="s">
        <v>170</v>
      </c>
      <c r="B37" s="115"/>
      <c r="C37" s="114"/>
      <c r="D37" s="114"/>
      <c r="E37" s="114"/>
      <c r="F37" s="114"/>
      <c r="G37" s="114"/>
      <c r="H37" s="114"/>
      <c r="I37" s="195">
        <v>2208063</v>
      </c>
      <c r="J37" s="138"/>
      <c r="K37" s="138"/>
      <c r="L37" s="138"/>
      <c r="M37" s="195">
        <v>2208063</v>
      </c>
      <c r="N37" s="145"/>
      <c r="O37" s="145"/>
      <c r="P37" s="145"/>
      <c r="Q37" s="145"/>
      <c r="R37" s="145"/>
      <c r="S37" s="145"/>
      <c r="T37" s="145"/>
      <c r="U37" s="145"/>
      <c r="V37" s="145"/>
      <c r="W37" s="145"/>
      <c r="X37" s="145"/>
    </row>
  </sheetData>
  <mergeCells count="31">
    <mergeCell ref="A3:X3"/>
    <mergeCell ref="A4:H4"/>
    <mergeCell ref="I5:X5"/>
    <mergeCell ref="J6:N6"/>
    <mergeCell ref="O6:Q6"/>
    <mergeCell ref="S6:X6"/>
    <mergeCell ref="A37:H3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pane ySplit="1" topLeftCell="A2" activePane="bottomLeft" state="frozen"/>
      <selection/>
      <selection pane="bottomLeft" activeCell="J24" sqref="J24"/>
    </sheetView>
  </sheetViews>
  <sheetFormatPr defaultColWidth="9.14166666666667" defaultRowHeight="14.25" customHeight="1"/>
  <cols>
    <col min="1" max="1" width="16.375" customWidth="1"/>
    <col min="2" max="2" width="25.125" customWidth="1"/>
    <col min="3" max="3" width="23.25" customWidth="1"/>
    <col min="4" max="4" width="49" customWidth="1"/>
    <col min="5" max="5" width="12.5" customWidth="1"/>
    <col min="6" max="6" width="17.7083333333333" customWidth="1"/>
    <col min="7" max="7" width="9.85" customWidth="1"/>
    <col min="8" max="8" width="17.5" customWidth="1"/>
    <col min="9" max="9" width="17.375" customWidth="1"/>
    <col min="10" max="10" width="15.875" customWidth="1"/>
    <col min="11" max="11" width="16.625" customWidth="1"/>
    <col min="12" max="12" width="7.875" customWidth="1"/>
    <col min="13" max="13" width="8.75" customWidth="1"/>
    <col min="14" max="14" width="5.625" customWidth="1"/>
    <col min="15" max="15" width="7.625" customWidth="1"/>
    <col min="16" max="16" width="8.5" customWidth="1"/>
    <col min="17" max="17" width="7.75" customWidth="1"/>
    <col min="18" max="18" width="8.25" customWidth="1"/>
    <col min="19" max="19" width="7.375" customWidth="1"/>
    <col min="20" max="20" width="8.375" customWidth="1"/>
    <col min="21" max="21" width="8.125" customWidth="1"/>
    <col min="22" max="22" width="7.25" customWidth="1"/>
    <col min="23" max="23" width="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2"/>
      <c r="E2" s="2"/>
      <c r="F2" s="2"/>
      <c r="G2" s="2"/>
      <c r="H2" s="2"/>
      <c r="U2" s="172"/>
      <c r="W2" s="180" t="s">
        <v>281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72"/>
      <c r="W4" s="146" t="s">
        <v>2</v>
      </c>
    </row>
    <row r="5" ht="21.75" customHeight="1" spans="1:23">
      <c r="A5" s="9" t="s">
        <v>282</v>
      </c>
      <c r="B5" s="10" t="s">
        <v>182</v>
      </c>
      <c r="C5" s="9" t="s">
        <v>183</v>
      </c>
      <c r="D5" s="9" t="s">
        <v>283</v>
      </c>
      <c r="E5" s="10" t="s">
        <v>184</v>
      </c>
      <c r="F5" s="10" t="s">
        <v>185</v>
      </c>
      <c r="G5" s="10" t="s">
        <v>284</v>
      </c>
      <c r="H5" s="10" t="s">
        <v>285</v>
      </c>
      <c r="I5" s="34" t="s">
        <v>56</v>
      </c>
      <c r="J5" s="11" t="s">
        <v>286</v>
      </c>
      <c r="K5" s="12"/>
      <c r="L5" s="12"/>
      <c r="M5" s="13"/>
      <c r="N5" s="11" t="s">
        <v>190</v>
      </c>
      <c r="O5" s="12"/>
      <c r="P5" s="13"/>
      <c r="Q5" s="10" t="s">
        <v>62</v>
      </c>
      <c r="R5" s="11" t="s">
        <v>63</v>
      </c>
      <c r="S5" s="12"/>
      <c r="T5" s="12"/>
      <c r="U5" s="12"/>
      <c r="V5" s="12"/>
      <c r="W5" s="13"/>
    </row>
    <row r="6" ht="21.75" customHeight="1" spans="1:23">
      <c r="A6" s="14"/>
      <c r="B6" s="35"/>
      <c r="C6" s="14"/>
      <c r="D6" s="14"/>
      <c r="E6" s="15"/>
      <c r="F6" s="15"/>
      <c r="G6" s="15"/>
      <c r="H6" s="15"/>
      <c r="I6" s="35"/>
      <c r="J6" s="175" t="s">
        <v>59</v>
      </c>
      <c r="K6" s="176"/>
      <c r="L6" s="10" t="s">
        <v>60</v>
      </c>
      <c r="M6" s="10" t="s">
        <v>61</v>
      </c>
      <c r="N6" s="10" t="s">
        <v>59</v>
      </c>
      <c r="O6" s="10" t="s">
        <v>60</v>
      </c>
      <c r="P6" s="10" t="s">
        <v>61</v>
      </c>
      <c r="Q6" s="15"/>
      <c r="R6" s="10" t="s">
        <v>58</v>
      </c>
      <c r="S6" s="10" t="s">
        <v>65</v>
      </c>
      <c r="T6" s="10" t="s">
        <v>196</v>
      </c>
      <c r="U6" s="10" t="s">
        <v>67</v>
      </c>
      <c r="V6" s="10" t="s">
        <v>68</v>
      </c>
      <c r="W6" s="10" t="s">
        <v>69</v>
      </c>
    </row>
    <row r="7" ht="21" customHeight="1" spans="1:23">
      <c r="A7" s="35"/>
      <c r="B7" s="35"/>
      <c r="C7" s="35"/>
      <c r="D7" s="35"/>
      <c r="E7" s="35"/>
      <c r="F7" s="35"/>
      <c r="G7" s="35"/>
      <c r="H7" s="35"/>
      <c r="I7" s="35"/>
      <c r="J7" s="177" t="s">
        <v>58</v>
      </c>
      <c r="K7" s="178"/>
      <c r="L7" s="35"/>
      <c r="M7" s="35"/>
      <c r="N7" s="35"/>
      <c r="O7" s="35"/>
      <c r="P7" s="35"/>
      <c r="Q7" s="35"/>
      <c r="R7" s="35"/>
      <c r="S7" s="35"/>
      <c r="T7" s="35"/>
      <c r="U7" s="35"/>
      <c r="V7" s="35"/>
      <c r="W7" s="35"/>
    </row>
    <row r="8" ht="39.75" customHeight="1" spans="1:23">
      <c r="A8" s="17"/>
      <c r="B8" s="19"/>
      <c r="C8" s="17"/>
      <c r="D8" s="17"/>
      <c r="E8" s="18"/>
      <c r="F8" s="18"/>
      <c r="G8" s="18"/>
      <c r="H8" s="18"/>
      <c r="I8" s="19"/>
      <c r="J8" s="81" t="s">
        <v>58</v>
      </c>
      <c r="K8" s="81" t="s">
        <v>287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6">
        <v>12</v>
      </c>
      <c r="M9" s="46">
        <v>13</v>
      </c>
      <c r="N9" s="46">
        <v>14</v>
      </c>
      <c r="O9" s="46">
        <v>15</v>
      </c>
      <c r="P9" s="46">
        <v>16</v>
      </c>
      <c r="Q9" s="46">
        <v>17</v>
      </c>
      <c r="R9" s="46">
        <v>18</v>
      </c>
      <c r="S9" s="46">
        <v>19</v>
      </c>
      <c r="T9" s="46">
        <v>20</v>
      </c>
      <c r="U9" s="20">
        <v>21</v>
      </c>
      <c r="V9" s="46">
        <v>22</v>
      </c>
      <c r="W9" s="20">
        <v>23</v>
      </c>
    </row>
    <row r="10" ht="21" customHeight="1" spans="1:23">
      <c r="A10" s="37" t="s">
        <v>288</v>
      </c>
      <c r="B10" s="20" t="s">
        <v>289</v>
      </c>
      <c r="C10" s="173" t="s">
        <v>290</v>
      </c>
      <c r="D10" s="20" t="s">
        <v>70</v>
      </c>
      <c r="E10" s="174" t="s">
        <v>101</v>
      </c>
      <c r="F10" s="174" t="s">
        <v>233</v>
      </c>
      <c r="G10" s="174" t="s">
        <v>264</v>
      </c>
      <c r="H10" s="174" t="s">
        <v>263</v>
      </c>
      <c r="I10" s="179">
        <v>64600</v>
      </c>
      <c r="J10" s="179">
        <v>64600</v>
      </c>
      <c r="K10" s="179">
        <v>64600</v>
      </c>
      <c r="L10" s="46"/>
      <c r="M10" s="46"/>
      <c r="N10" s="46"/>
      <c r="O10" s="46"/>
      <c r="P10" s="46"/>
      <c r="Q10" s="46"/>
      <c r="R10" s="46"/>
      <c r="S10" s="46"/>
      <c r="T10" s="46"/>
      <c r="U10" s="20"/>
      <c r="V10" s="46"/>
      <c r="W10" s="20"/>
    </row>
    <row r="11" ht="21" customHeight="1" spans="1:23">
      <c r="A11" s="37" t="s">
        <v>288</v>
      </c>
      <c r="B11" s="20" t="s">
        <v>289</v>
      </c>
      <c r="C11" s="173" t="s">
        <v>290</v>
      </c>
      <c r="D11" s="20" t="s">
        <v>70</v>
      </c>
      <c r="E11" s="174" t="s">
        <v>101</v>
      </c>
      <c r="F11" s="174" t="s">
        <v>233</v>
      </c>
      <c r="G11" s="174" t="s">
        <v>291</v>
      </c>
      <c r="H11" s="174" t="s">
        <v>292</v>
      </c>
      <c r="I11" s="179">
        <v>55608</v>
      </c>
      <c r="J11" s="179">
        <v>55608</v>
      </c>
      <c r="K11" s="179">
        <v>55608</v>
      </c>
      <c r="L11" s="46"/>
      <c r="M11" s="46"/>
      <c r="N11" s="46"/>
      <c r="O11" s="46"/>
      <c r="P11" s="46"/>
      <c r="Q11" s="46"/>
      <c r="R11" s="46"/>
      <c r="S11" s="46"/>
      <c r="T11" s="46"/>
      <c r="U11" s="20"/>
      <c r="V11" s="46"/>
      <c r="W11" s="20"/>
    </row>
    <row r="12" ht="21" customHeight="1" spans="1:23">
      <c r="A12" s="37" t="s">
        <v>293</v>
      </c>
      <c r="B12" s="270" t="s">
        <v>294</v>
      </c>
      <c r="C12" s="173" t="s">
        <v>295</v>
      </c>
      <c r="D12" s="20" t="s">
        <v>70</v>
      </c>
      <c r="E12" s="174" t="s">
        <v>105</v>
      </c>
      <c r="F12" s="174" t="s">
        <v>219</v>
      </c>
      <c r="G12" s="174" t="s">
        <v>279</v>
      </c>
      <c r="H12" s="174" t="s">
        <v>280</v>
      </c>
      <c r="I12" s="179">
        <v>20000</v>
      </c>
      <c r="J12" s="179">
        <v>20000</v>
      </c>
      <c r="K12" s="179">
        <v>20000</v>
      </c>
      <c r="L12" s="46"/>
      <c r="M12" s="46"/>
      <c r="N12" s="46"/>
      <c r="O12" s="46"/>
      <c r="P12" s="46"/>
      <c r="Q12" s="46"/>
      <c r="R12" s="46"/>
      <c r="S12" s="46"/>
      <c r="T12" s="46"/>
      <c r="U12" s="20"/>
      <c r="V12" s="46"/>
      <c r="W12" s="20"/>
    </row>
    <row r="13" ht="21.75" customHeight="1" spans="1:23">
      <c r="A13" s="37" t="s">
        <v>293</v>
      </c>
      <c r="B13" s="270" t="s">
        <v>296</v>
      </c>
      <c r="C13" s="173" t="s">
        <v>297</v>
      </c>
      <c r="D13" s="20" t="s">
        <v>70</v>
      </c>
      <c r="E13" s="174" t="s">
        <v>107</v>
      </c>
      <c r="F13" s="174" t="s">
        <v>233</v>
      </c>
      <c r="G13" s="174" t="s">
        <v>264</v>
      </c>
      <c r="H13" s="174" t="s">
        <v>263</v>
      </c>
      <c r="I13" s="179">
        <v>10000</v>
      </c>
      <c r="J13" s="179">
        <v>10000</v>
      </c>
      <c r="K13" s="179">
        <v>10000</v>
      </c>
      <c r="L13" s="145"/>
      <c r="M13" s="145"/>
      <c r="N13" s="145"/>
      <c r="O13" s="145"/>
      <c r="P13" s="145"/>
      <c r="Q13" s="145"/>
      <c r="R13" s="145"/>
      <c r="S13" s="145"/>
      <c r="T13" s="145"/>
      <c r="U13" s="145"/>
      <c r="V13" s="145"/>
      <c r="W13" s="145"/>
    </row>
    <row r="14" ht="18.75" customHeight="1" spans="1:23">
      <c r="A14" s="41" t="s">
        <v>170</v>
      </c>
      <c r="B14" s="42"/>
      <c r="C14" s="42"/>
      <c r="D14" s="42"/>
      <c r="E14" s="42"/>
      <c r="F14" s="42"/>
      <c r="G14" s="42"/>
      <c r="H14" s="43"/>
      <c r="I14" s="179">
        <v>150208</v>
      </c>
      <c r="J14" s="179">
        <v>150208</v>
      </c>
      <c r="K14" s="179">
        <v>150208</v>
      </c>
      <c r="L14" s="145"/>
      <c r="M14" s="145"/>
      <c r="N14" s="145"/>
      <c r="O14" s="145"/>
      <c r="P14" s="145"/>
      <c r="Q14" s="145"/>
      <c r="R14" s="145"/>
      <c r="S14" s="145"/>
      <c r="T14" s="145"/>
      <c r="U14" s="145"/>
      <c r="V14" s="145"/>
      <c r="W14" s="145"/>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1"/>
  <sheetViews>
    <sheetView showZeros="0" workbookViewId="0">
      <pane ySplit="1" topLeftCell="A26" activePane="bottomLeft" state="frozen"/>
      <selection/>
      <selection pane="bottomLeft" activeCell="N36" sqref="N36"/>
    </sheetView>
  </sheetViews>
  <sheetFormatPr defaultColWidth="9.14166666666667" defaultRowHeight="12" customHeight="1"/>
  <cols>
    <col min="1" max="1" width="34.2833333333333" customWidth="1"/>
    <col min="2" max="2" width="33.375" customWidth="1"/>
    <col min="3" max="3" width="14.125" customWidth="1"/>
    <col min="4" max="4" width="13" customWidth="1"/>
    <col min="5" max="5" width="15.5" customWidth="1"/>
    <col min="6" max="6" width="6.625" customWidth="1"/>
    <col min="7" max="7" width="9.5" customWidth="1"/>
    <col min="8" max="8" width="11.375" customWidth="1"/>
    <col min="9" max="9" width="11.75" customWidth="1"/>
    <col min="10" max="10" width="40" customWidth="1"/>
  </cols>
  <sheetData>
    <row r="1" customHeight="1" spans="1:10">
      <c r="A1" s="1"/>
      <c r="B1" s="1"/>
      <c r="C1" s="1"/>
      <c r="D1" s="1"/>
      <c r="E1" s="1"/>
      <c r="F1" s="1"/>
      <c r="G1" s="1"/>
      <c r="H1" s="1"/>
      <c r="I1" s="1"/>
      <c r="J1" s="1"/>
    </row>
    <row r="2" ht="18" customHeight="1" spans="10:10">
      <c r="J2" s="3" t="s">
        <v>298</v>
      </c>
    </row>
    <row r="3" ht="39.75" customHeight="1" spans="1:10">
      <c r="A3" s="79" t="str">
        <f>"2025"&amp;"年部门项目支出绩效目标表"</f>
        <v>2025年部门项目支出绩效目标表</v>
      </c>
      <c r="B3" s="4"/>
      <c r="C3" s="4"/>
      <c r="D3" s="4"/>
      <c r="E3" s="4"/>
      <c r="F3" s="80"/>
      <c r="G3" s="4"/>
      <c r="H3" s="80"/>
      <c r="I3" s="80"/>
      <c r="J3" s="4"/>
    </row>
    <row r="4" ht="17.25" customHeight="1" spans="1:1">
      <c r="A4" s="5" t="s">
        <v>1</v>
      </c>
    </row>
    <row r="5" ht="44.25" customHeight="1" spans="1:10">
      <c r="A5" s="81" t="s">
        <v>183</v>
      </c>
      <c r="B5" s="81" t="s">
        <v>299</v>
      </c>
      <c r="C5" s="81" t="s">
        <v>300</v>
      </c>
      <c r="D5" s="81" t="s">
        <v>301</v>
      </c>
      <c r="E5" s="81" t="s">
        <v>302</v>
      </c>
      <c r="F5" s="82" t="s">
        <v>303</v>
      </c>
      <c r="G5" s="81" t="s">
        <v>304</v>
      </c>
      <c r="H5" s="82" t="s">
        <v>305</v>
      </c>
      <c r="I5" s="82" t="s">
        <v>306</v>
      </c>
      <c r="J5" s="81" t="s">
        <v>307</v>
      </c>
    </row>
    <row r="6" ht="18.75" customHeight="1" spans="1:10">
      <c r="A6" s="162">
        <v>1</v>
      </c>
      <c r="B6" s="162">
        <v>2</v>
      </c>
      <c r="C6" s="162">
        <v>3</v>
      </c>
      <c r="D6" s="162">
        <v>4</v>
      </c>
      <c r="E6" s="162">
        <v>5</v>
      </c>
      <c r="F6" s="46">
        <v>6</v>
      </c>
      <c r="G6" s="162">
        <v>7</v>
      </c>
      <c r="H6" s="46">
        <v>8</v>
      </c>
      <c r="I6" s="46">
        <v>9</v>
      </c>
      <c r="J6" s="162">
        <v>10</v>
      </c>
    </row>
    <row r="7" s="161" customFormat="1" ht="30" customHeight="1" spans="1:10">
      <c r="A7" s="163" t="s">
        <v>290</v>
      </c>
      <c r="B7" s="164" t="s">
        <v>308</v>
      </c>
      <c r="C7" s="165" t="s">
        <v>309</v>
      </c>
      <c r="D7" s="165" t="s">
        <v>310</v>
      </c>
      <c r="E7" s="165" t="s">
        <v>311</v>
      </c>
      <c r="F7" s="165" t="s">
        <v>312</v>
      </c>
      <c r="G7" s="165" t="s">
        <v>313</v>
      </c>
      <c r="H7" s="165" t="s">
        <v>314</v>
      </c>
      <c r="I7" s="165" t="s">
        <v>315</v>
      </c>
      <c r="J7" s="165" t="s">
        <v>316</v>
      </c>
    </row>
    <row r="8" s="161" customFormat="1" ht="30" customHeight="1" spans="1:10">
      <c r="A8" s="166"/>
      <c r="B8" s="167"/>
      <c r="C8" s="165" t="s">
        <v>309</v>
      </c>
      <c r="D8" s="165" t="s">
        <v>310</v>
      </c>
      <c r="E8" s="165" t="s">
        <v>317</v>
      </c>
      <c r="F8" s="165" t="s">
        <v>312</v>
      </c>
      <c r="G8" s="165" t="s">
        <v>82</v>
      </c>
      <c r="H8" s="165" t="s">
        <v>318</v>
      </c>
      <c r="I8" s="165" t="s">
        <v>315</v>
      </c>
      <c r="J8" s="165" t="s">
        <v>319</v>
      </c>
    </row>
    <row r="9" s="161" customFormat="1" ht="30" customHeight="1" spans="1:10">
      <c r="A9" s="166"/>
      <c r="B9" s="167"/>
      <c r="C9" s="165" t="s">
        <v>309</v>
      </c>
      <c r="D9" s="165" t="s">
        <v>310</v>
      </c>
      <c r="E9" s="165" t="s">
        <v>320</v>
      </c>
      <c r="F9" s="165" t="s">
        <v>312</v>
      </c>
      <c r="G9" s="165" t="s">
        <v>82</v>
      </c>
      <c r="H9" s="165" t="s">
        <v>321</v>
      </c>
      <c r="I9" s="165" t="s">
        <v>315</v>
      </c>
      <c r="J9" s="165" t="s">
        <v>322</v>
      </c>
    </row>
    <row r="10" s="161" customFormat="1" ht="30" customHeight="1" spans="1:10">
      <c r="A10" s="166"/>
      <c r="B10" s="167"/>
      <c r="C10" s="165" t="s">
        <v>309</v>
      </c>
      <c r="D10" s="165" t="s">
        <v>310</v>
      </c>
      <c r="E10" s="165" t="s">
        <v>323</v>
      </c>
      <c r="F10" s="165" t="s">
        <v>312</v>
      </c>
      <c r="G10" s="165" t="s">
        <v>82</v>
      </c>
      <c r="H10" s="165" t="s">
        <v>321</v>
      </c>
      <c r="I10" s="165" t="s">
        <v>315</v>
      </c>
      <c r="J10" s="165" t="s">
        <v>323</v>
      </c>
    </row>
    <row r="11" s="161" customFormat="1" ht="30" customHeight="1" spans="1:10">
      <c r="A11" s="166"/>
      <c r="B11" s="167"/>
      <c r="C11" s="165" t="s">
        <v>309</v>
      </c>
      <c r="D11" s="165" t="s">
        <v>310</v>
      </c>
      <c r="E11" s="165" t="s">
        <v>324</v>
      </c>
      <c r="F11" s="165" t="s">
        <v>325</v>
      </c>
      <c r="G11" s="165" t="s">
        <v>326</v>
      </c>
      <c r="H11" s="165" t="s">
        <v>327</v>
      </c>
      <c r="I11" s="165" t="s">
        <v>315</v>
      </c>
      <c r="J11" s="165" t="s">
        <v>328</v>
      </c>
    </row>
    <row r="12" s="161" customFormat="1" ht="30" customHeight="1" spans="1:10">
      <c r="A12" s="166"/>
      <c r="B12" s="167"/>
      <c r="C12" s="165" t="s">
        <v>309</v>
      </c>
      <c r="D12" s="165" t="s">
        <v>310</v>
      </c>
      <c r="E12" s="165" t="s">
        <v>329</v>
      </c>
      <c r="F12" s="165" t="s">
        <v>325</v>
      </c>
      <c r="G12" s="165" t="s">
        <v>84</v>
      </c>
      <c r="H12" s="165" t="s">
        <v>330</v>
      </c>
      <c r="I12" s="165" t="s">
        <v>315</v>
      </c>
      <c r="J12" s="165" t="s">
        <v>331</v>
      </c>
    </row>
    <row r="13" s="161" customFormat="1" ht="33" customHeight="1" spans="1:10">
      <c r="A13" s="166"/>
      <c r="B13" s="167"/>
      <c r="C13" s="165" t="s">
        <v>309</v>
      </c>
      <c r="D13" s="165" t="s">
        <v>310</v>
      </c>
      <c r="E13" s="165" t="s">
        <v>332</v>
      </c>
      <c r="F13" s="165" t="s">
        <v>325</v>
      </c>
      <c r="G13" s="165" t="s">
        <v>333</v>
      </c>
      <c r="H13" s="165" t="s">
        <v>334</v>
      </c>
      <c r="I13" s="165" t="s">
        <v>315</v>
      </c>
      <c r="J13" s="165" t="s">
        <v>335</v>
      </c>
    </row>
    <row r="14" s="161" customFormat="1" ht="31" customHeight="1" spans="1:10">
      <c r="A14" s="166"/>
      <c r="B14" s="167"/>
      <c r="C14" s="165" t="s">
        <v>309</v>
      </c>
      <c r="D14" s="165" t="s">
        <v>310</v>
      </c>
      <c r="E14" s="165" t="s">
        <v>336</v>
      </c>
      <c r="F14" s="165" t="s">
        <v>325</v>
      </c>
      <c r="G14" s="165" t="s">
        <v>82</v>
      </c>
      <c r="H14" s="165" t="s">
        <v>337</v>
      </c>
      <c r="I14" s="165" t="s">
        <v>315</v>
      </c>
      <c r="J14" s="165" t="s">
        <v>338</v>
      </c>
    </row>
    <row r="15" s="161" customFormat="1" ht="21" customHeight="1" spans="1:10">
      <c r="A15" s="166"/>
      <c r="B15" s="167"/>
      <c r="C15" s="165" t="s">
        <v>309</v>
      </c>
      <c r="D15" s="165" t="s">
        <v>339</v>
      </c>
      <c r="E15" s="165" t="s">
        <v>340</v>
      </c>
      <c r="F15" s="165" t="s">
        <v>312</v>
      </c>
      <c r="G15" s="165" t="s">
        <v>341</v>
      </c>
      <c r="H15" s="165" t="s">
        <v>342</v>
      </c>
      <c r="I15" s="165" t="s">
        <v>315</v>
      </c>
      <c r="J15" s="165" t="s">
        <v>343</v>
      </c>
    </row>
    <row r="16" s="161" customFormat="1" ht="29" customHeight="1" spans="1:10">
      <c r="A16" s="166"/>
      <c r="B16" s="167"/>
      <c r="C16" s="165" t="s">
        <v>309</v>
      </c>
      <c r="D16" s="165" t="s">
        <v>339</v>
      </c>
      <c r="E16" s="165" t="s">
        <v>344</v>
      </c>
      <c r="F16" s="165" t="s">
        <v>312</v>
      </c>
      <c r="G16" s="165" t="s">
        <v>341</v>
      </c>
      <c r="H16" s="165" t="s">
        <v>342</v>
      </c>
      <c r="I16" s="165" t="s">
        <v>315</v>
      </c>
      <c r="J16" s="165" t="s">
        <v>345</v>
      </c>
    </row>
    <row r="17" s="161" customFormat="1" ht="30" customHeight="1" spans="1:10">
      <c r="A17" s="166"/>
      <c r="B17" s="167"/>
      <c r="C17" s="165" t="s">
        <v>309</v>
      </c>
      <c r="D17" s="165" t="s">
        <v>339</v>
      </c>
      <c r="E17" s="165" t="s">
        <v>346</v>
      </c>
      <c r="F17" s="165" t="s">
        <v>312</v>
      </c>
      <c r="G17" s="165" t="s">
        <v>341</v>
      </c>
      <c r="H17" s="165" t="s">
        <v>342</v>
      </c>
      <c r="I17" s="165" t="s">
        <v>315</v>
      </c>
      <c r="J17" s="165" t="s">
        <v>347</v>
      </c>
    </row>
    <row r="18" s="161" customFormat="1" ht="30" customHeight="1" spans="1:10">
      <c r="A18" s="166"/>
      <c r="B18" s="167"/>
      <c r="C18" s="165" t="s">
        <v>309</v>
      </c>
      <c r="D18" s="165" t="s">
        <v>339</v>
      </c>
      <c r="E18" s="165" t="s">
        <v>348</v>
      </c>
      <c r="F18" s="165" t="s">
        <v>312</v>
      </c>
      <c r="G18" s="165" t="s">
        <v>349</v>
      </c>
      <c r="H18" s="165" t="s">
        <v>350</v>
      </c>
      <c r="I18" s="165" t="s">
        <v>351</v>
      </c>
      <c r="J18" s="165" t="s">
        <v>352</v>
      </c>
    </row>
    <row r="19" s="161" customFormat="1" ht="39" customHeight="1" spans="1:10">
      <c r="A19" s="166"/>
      <c r="B19" s="167"/>
      <c r="C19" s="165" t="s">
        <v>309</v>
      </c>
      <c r="D19" s="165" t="s">
        <v>353</v>
      </c>
      <c r="E19" s="165" t="s">
        <v>354</v>
      </c>
      <c r="F19" s="165" t="s">
        <v>355</v>
      </c>
      <c r="G19" s="165" t="s">
        <v>82</v>
      </c>
      <c r="H19" s="165" t="s">
        <v>356</v>
      </c>
      <c r="I19" s="165" t="s">
        <v>315</v>
      </c>
      <c r="J19" s="165" t="s">
        <v>357</v>
      </c>
    </row>
    <row r="20" s="161" customFormat="1" ht="49" customHeight="1" spans="1:10">
      <c r="A20" s="166"/>
      <c r="B20" s="167"/>
      <c r="C20" s="165" t="s">
        <v>309</v>
      </c>
      <c r="D20" s="165" t="s">
        <v>353</v>
      </c>
      <c r="E20" s="165" t="s">
        <v>358</v>
      </c>
      <c r="F20" s="165" t="s">
        <v>312</v>
      </c>
      <c r="G20" s="165" t="s">
        <v>341</v>
      </c>
      <c r="H20" s="165" t="s">
        <v>342</v>
      </c>
      <c r="I20" s="165" t="s">
        <v>315</v>
      </c>
      <c r="J20" s="165" t="s">
        <v>358</v>
      </c>
    </row>
    <row r="21" s="161" customFormat="1" ht="49" customHeight="1" spans="1:10">
      <c r="A21" s="166"/>
      <c r="B21" s="167"/>
      <c r="C21" s="165" t="s">
        <v>309</v>
      </c>
      <c r="D21" s="165" t="s">
        <v>353</v>
      </c>
      <c r="E21" s="165" t="s">
        <v>359</v>
      </c>
      <c r="F21" s="165" t="s">
        <v>325</v>
      </c>
      <c r="G21" s="165" t="s">
        <v>360</v>
      </c>
      <c r="H21" s="165" t="s">
        <v>342</v>
      </c>
      <c r="I21" s="165" t="s">
        <v>315</v>
      </c>
      <c r="J21" s="165" t="s">
        <v>361</v>
      </c>
    </row>
    <row r="22" s="161" customFormat="1" ht="49" customHeight="1" spans="1:10">
      <c r="A22" s="166"/>
      <c r="B22" s="167"/>
      <c r="C22" s="165" t="s">
        <v>309</v>
      </c>
      <c r="D22" s="165" t="s">
        <v>362</v>
      </c>
      <c r="E22" s="165" t="s">
        <v>363</v>
      </c>
      <c r="F22" s="165" t="s">
        <v>355</v>
      </c>
      <c r="G22" s="165" t="s">
        <v>87</v>
      </c>
      <c r="H22" s="165" t="s">
        <v>364</v>
      </c>
      <c r="I22" s="165" t="s">
        <v>315</v>
      </c>
      <c r="J22" s="165" t="s">
        <v>365</v>
      </c>
    </row>
    <row r="23" s="161" customFormat="1" ht="49" customHeight="1" spans="1:10">
      <c r="A23" s="166"/>
      <c r="B23" s="167"/>
      <c r="C23" s="165" t="s">
        <v>366</v>
      </c>
      <c r="D23" s="165" t="s">
        <v>367</v>
      </c>
      <c r="E23" s="165" t="s">
        <v>368</v>
      </c>
      <c r="F23" s="165" t="s">
        <v>312</v>
      </c>
      <c r="G23" s="165" t="s">
        <v>369</v>
      </c>
      <c r="H23" s="165" t="s">
        <v>350</v>
      </c>
      <c r="I23" s="165" t="s">
        <v>351</v>
      </c>
      <c r="J23" s="165" t="s">
        <v>370</v>
      </c>
    </row>
    <row r="24" s="161" customFormat="1" ht="49" customHeight="1" spans="1:10">
      <c r="A24" s="166"/>
      <c r="B24" s="167"/>
      <c r="C24" s="165" t="s">
        <v>366</v>
      </c>
      <c r="D24" s="165" t="s">
        <v>367</v>
      </c>
      <c r="E24" s="165" t="s">
        <v>371</v>
      </c>
      <c r="F24" s="165" t="s">
        <v>312</v>
      </c>
      <c r="G24" s="165" t="s">
        <v>369</v>
      </c>
      <c r="H24" s="165" t="s">
        <v>350</v>
      </c>
      <c r="I24" s="165" t="s">
        <v>351</v>
      </c>
      <c r="J24" s="165" t="s">
        <v>372</v>
      </c>
    </row>
    <row r="25" s="161" customFormat="1" ht="49" customHeight="1" spans="1:10">
      <c r="A25" s="166"/>
      <c r="B25" s="167"/>
      <c r="C25" s="165" t="s">
        <v>366</v>
      </c>
      <c r="D25" s="165" t="s">
        <v>367</v>
      </c>
      <c r="E25" s="165" t="s">
        <v>373</v>
      </c>
      <c r="F25" s="165" t="s">
        <v>312</v>
      </c>
      <c r="G25" s="165" t="s">
        <v>374</v>
      </c>
      <c r="H25" s="165" t="s">
        <v>350</v>
      </c>
      <c r="I25" s="165" t="s">
        <v>351</v>
      </c>
      <c r="J25" s="165" t="s">
        <v>375</v>
      </c>
    </row>
    <row r="26" s="161" customFormat="1" ht="29" customHeight="1" spans="1:10">
      <c r="A26" s="166"/>
      <c r="B26" s="167"/>
      <c r="C26" s="165" t="s">
        <v>366</v>
      </c>
      <c r="D26" s="165" t="s">
        <v>367</v>
      </c>
      <c r="E26" s="165" t="s">
        <v>376</v>
      </c>
      <c r="F26" s="165" t="s">
        <v>312</v>
      </c>
      <c r="G26" s="165" t="s">
        <v>341</v>
      </c>
      <c r="H26" s="165" t="s">
        <v>342</v>
      </c>
      <c r="I26" s="165" t="s">
        <v>315</v>
      </c>
      <c r="J26" s="165" t="s">
        <v>377</v>
      </c>
    </row>
    <row r="27" s="161" customFormat="1" ht="32" customHeight="1" spans="1:10">
      <c r="A27" s="166"/>
      <c r="B27" s="167"/>
      <c r="C27" s="165" t="s">
        <v>366</v>
      </c>
      <c r="D27" s="165" t="s">
        <v>378</v>
      </c>
      <c r="E27" s="165" t="s">
        <v>379</v>
      </c>
      <c r="F27" s="165" t="s">
        <v>312</v>
      </c>
      <c r="G27" s="165" t="s">
        <v>341</v>
      </c>
      <c r="H27" s="165" t="s">
        <v>342</v>
      </c>
      <c r="I27" s="165" t="s">
        <v>315</v>
      </c>
      <c r="J27" s="165" t="s">
        <v>380</v>
      </c>
    </row>
    <row r="28" s="161" customFormat="1" ht="45" customHeight="1" spans="1:10">
      <c r="A28" s="166"/>
      <c r="B28" s="167"/>
      <c r="C28" s="165" t="s">
        <v>366</v>
      </c>
      <c r="D28" s="165" t="s">
        <v>378</v>
      </c>
      <c r="E28" s="165" t="s">
        <v>381</v>
      </c>
      <c r="F28" s="165" t="s">
        <v>312</v>
      </c>
      <c r="G28" s="165" t="s">
        <v>369</v>
      </c>
      <c r="H28" s="165" t="s">
        <v>350</v>
      </c>
      <c r="I28" s="165" t="s">
        <v>351</v>
      </c>
      <c r="J28" s="165" t="s">
        <v>382</v>
      </c>
    </row>
    <row r="29" s="161" customFormat="1" ht="45" customHeight="1" spans="1:10">
      <c r="A29" s="166"/>
      <c r="B29" s="167"/>
      <c r="C29" s="168" t="s">
        <v>383</v>
      </c>
      <c r="D29" s="168" t="s">
        <v>384</v>
      </c>
      <c r="E29" s="168" t="s">
        <v>385</v>
      </c>
      <c r="F29" s="168" t="s">
        <v>325</v>
      </c>
      <c r="G29" s="168" t="s">
        <v>386</v>
      </c>
      <c r="H29" s="168" t="s">
        <v>342</v>
      </c>
      <c r="I29" s="168" t="s">
        <v>315</v>
      </c>
      <c r="J29" s="168" t="s">
        <v>387</v>
      </c>
    </row>
    <row r="30" s="161" customFormat="1" ht="45" customHeight="1" spans="1:10">
      <c r="A30" s="169" t="s">
        <v>297</v>
      </c>
      <c r="B30" s="169" t="s">
        <v>388</v>
      </c>
      <c r="C30" s="170" t="s">
        <v>309</v>
      </c>
      <c r="D30" s="170" t="s">
        <v>310</v>
      </c>
      <c r="E30" s="170" t="s">
        <v>389</v>
      </c>
      <c r="F30" s="170" t="s">
        <v>312</v>
      </c>
      <c r="G30" s="170" t="s">
        <v>90</v>
      </c>
      <c r="H30" s="170" t="s">
        <v>327</v>
      </c>
      <c r="I30" s="170" t="s">
        <v>315</v>
      </c>
      <c r="J30" s="170" t="s">
        <v>389</v>
      </c>
    </row>
    <row r="31" s="161" customFormat="1" ht="45" customHeight="1" spans="1:10">
      <c r="A31" s="171"/>
      <c r="B31" s="171"/>
      <c r="C31" s="170" t="s">
        <v>309</v>
      </c>
      <c r="D31" s="170" t="s">
        <v>362</v>
      </c>
      <c r="E31" s="170" t="s">
        <v>363</v>
      </c>
      <c r="F31" s="170" t="s">
        <v>355</v>
      </c>
      <c r="G31" s="170" t="s">
        <v>82</v>
      </c>
      <c r="H31" s="170" t="s">
        <v>364</v>
      </c>
      <c r="I31" s="170" t="s">
        <v>315</v>
      </c>
      <c r="J31" s="170" t="s">
        <v>390</v>
      </c>
    </row>
    <row r="32" s="161" customFormat="1" ht="45" customHeight="1" spans="1:10">
      <c r="A32" s="171"/>
      <c r="B32" s="171"/>
      <c r="C32" s="170" t="s">
        <v>366</v>
      </c>
      <c r="D32" s="170" t="s">
        <v>378</v>
      </c>
      <c r="E32" s="170" t="s">
        <v>391</v>
      </c>
      <c r="F32" s="170" t="s">
        <v>312</v>
      </c>
      <c r="G32" s="170" t="s">
        <v>369</v>
      </c>
      <c r="H32" s="170" t="s">
        <v>350</v>
      </c>
      <c r="I32" s="170" t="s">
        <v>351</v>
      </c>
      <c r="J32" s="170" t="s">
        <v>391</v>
      </c>
    </row>
    <row r="33" s="161" customFormat="1" ht="45" customHeight="1" spans="1:10">
      <c r="A33" s="171"/>
      <c r="B33" s="171"/>
      <c r="C33" s="170" t="s">
        <v>383</v>
      </c>
      <c r="D33" s="170" t="s">
        <v>384</v>
      </c>
      <c r="E33" s="170" t="s">
        <v>392</v>
      </c>
      <c r="F33" s="170" t="s">
        <v>325</v>
      </c>
      <c r="G33" s="170" t="s">
        <v>360</v>
      </c>
      <c r="H33" s="170" t="s">
        <v>342</v>
      </c>
      <c r="I33" s="170" t="s">
        <v>315</v>
      </c>
      <c r="J33" s="170" t="s">
        <v>392</v>
      </c>
    </row>
    <row r="34" s="161" customFormat="1" ht="30" customHeight="1" spans="1:10">
      <c r="A34" s="169" t="s">
        <v>393</v>
      </c>
      <c r="B34" s="169" t="s">
        <v>394</v>
      </c>
      <c r="C34" s="170" t="s">
        <v>309</v>
      </c>
      <c r="D34" s="170" t="s">
        <v>310</v>
      </c>
      <c r="E34" s="170" t="s">
        <v>395</v>
      </c>
      <c r="F34" s="170" t="s">
        <v>312</v>
      </c>
      <c r="G34" s="170" t="s">
        <v>396</v>
      </c>
      <c r="H34" s="170" t="s">
        <v>397</v>
      </c>
      <c r="I34" s="170" t="s">
        <v>315</v>
      </c>
      <c r="J34" s="170" t="s">
        <v>398</v>
      </c>
    </row>
    <row r="35" s="161" customFormat="1" ht="28" customHeight="1" spans="1:10">
      <c r="A35" s="171"/>
      <c r="B35" s="171"/>
      <c r="C35" s="170" t="s">
        <v>309</v>
      </c>
      <c r="D35" s="170" t="s">
        <v>353</v>
      </c>
      <c r="E35" s="170" t="s">
        <v>399</v>
      </c>
      <c r="F35" s="170" t="s">
        <v>312</v>
      </c>
      <c r="G35" s="170" t="s">
        <v>341</v>
      </c>
      <c r="H35" s="170" t="s">
        <v>342</v>
      </c>
      <c r="I35" s="170" t="s">
        <v>315</v>
      </c>
      <c r="J35" s="170" t="s">
        <v>400</v>
      </c>
    </row>
    <row r="36" s="161" customFormat="1" ht="29" customHeight="1" spans="1:10">
      <c r="A36" s="171"/>
      <c r="B36" s="171"/>
      <c r="C36" s="170" t="s">
        <v>366</v>
      </c>
      <c r="D36" s="170" t="s">
        <v>401</v>
      </c>
      <c r="E36" s="170" t="s">
        <v>402</v>
      </c>
      <c r="F36" s="170" t="s">
        <v>325</v>
      </c>
      <c r="G36" s="170" t="s">
        <v>386</v>
      </c>
      <c r="H36" s="170" t="s">
        <v>342</v>
      </c>
      <c r="I36" s="170" t="s">
        <v>315</v>
      </c>
      <c r="J36" s="170" t="s">
        <v>403</v>
      </c>
    </row>
    <row r="37" s="161" customFormat="1" ht="67" customHeight="1" spans="1:10">
      <c r="A37" s="171"/>
      <c r="B37" s="171"/>
      <c r="C37" s="170" t="s">
        <v>383</v>
      </c>
      <c r="D37" s="170" t="s">
        <v>384</v>
      </c>
      <c r="E37" s="170" t="s">
        <v>404</v>
      </c>
      <c r="F37" s="170" t="s">
        <v>325</v>
      </c>
      <c r="G37" s="170" t="s">
        <v>341</v>
      </c>
      <c r="H37" s="170" t="s">
        <v>342</v>
      </c>
      <c r="I37" s="170" t="s">
        <v>315</v>
      </c>
      <c r="J37" s="170" t="s">
        <v>404</v>
      </c>
    </row>
    <row r="38" s="161" customFormat="1" ht="32" customHeight="1"/>
    <row r="39" s="161" customFormat="1" ht="33" customHeight="1"/>
    <row r="40" s="161" customFormat="1" ht="36" customHeight="1"/>
    <row r="41" s="161" customFormat="1" ht="30" customHeight="1"/>
  </sheetData>
  <mergeCells count="8">
    <mergeCell ref="A3:J3"/>
    <mergeCell ref="A4:H4"/>
    <mergeCell ref="A7:A29"/>
    <mergeCell ref="A30:A33"/>
    <mergeCell ref="A34:A37"/>
    <mergeCell ref="B7:B29"/>
    <mergeCell ref="B30:B33"/>
    <mergeCell ref="B34:B3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L14" sqref="L14"/>
    </sheetView>
  </sheetViews>
  <sheetFormatPr defaultColWidth="9.14166666666667" defaultRowHeight="14.25" customHeight="1" outlineLevelCol="5"/>
  <cols>
    <col min="1" max="1" width="19.625" customWidth="1"/>
    <col min="2" max="2" width="16" customWidth="1"/>
    <col min="3" max="3" width="15" customWidth="1"/>
    <col min="4" max="4" width="14.125" customWidth="1"/>
    <col min="5" max="5" width="15.875" customWidth="1"/>
    <col min="6" max="6" width="21.25" customWidth="1"/>
  </cols>
  <sheetData>
    <row r="1" customHeight="1" spans="1:6">
      <c r="A1" s="1"/>
      <c r="B1" s="1"/>
      <c r="C1" s="1"/>
      <c r="D1" s="1"/>
      <c r="E1" s="1"/>
      <c r="F1" s="1"/>
    </row>
    <row r="2" ht="12" customHeight="1" spans="1:6">
      <c r="A2" s="147">
        <v>1</v>
      </c>
      <c r="B2" s="148">
        <v>0</v>
      </c>
      <c r="C2" s="147">
        <v>1</v>
      </c>
      <c r="D2" s="149"/>
      <c r="E2" s="149"/>
      <c r="F2" s="146" t="s">
        <v>405</v>
      </c>
    </row>
    <row r="3" ht="42" customHeight="1" spans="1:6">
      <c r="A3" s="150" t="str">
        <f>"2025"&amp;"年部门政府性基金预算支出预算表"</f>
        <v>2025年部门政府性基金预算支出预算表</v>
      </c>
      <c r="B3" s="150" t="s">
        <v>406</v>
      </c>
      <c r="C3" s="151"/>
      <c r="D3" s="152"/>
      <c r="E3" s="152"/>
      <c r="F3" s="152"/>
    </row>
    <row r="4" ht="13.5" customHeight="1" spans="1:6">
      <c r="A4" s="5" t="s">
        <v>1</v>
      </c>
      <c r="B4" s="5" t="s">
        <v>407</v>
      </c>
      <c r="C4" s="147"/>
      <c r="D4" s="149"/>
      <c r="E4" s="149"/>
      <c r="F4" s="146" t="s">
        <v>2</v>
      </c>
    </row>
    <row r="5" ht="19.5" customHeight="1" spans="1:6">
      <c r="A5" s="83" t="s">
        <v>181</v>
      </c>
      <c r="B5" s="153" t="s">
        <v>72</v>
      </c>
      <c r="C5" s="83" t="s">
        <v>73</v>
      </c>
      <c r="D5" s="11" t="s">
        <v>408</v>
      </c>
      <c r="E5" s="12"/>
      <c r="F5" s="13"/>
    </row>
    <row r="6" ht="18.75" customHeight="1" spans="1:6">
      <c r="A6" s="154"/>
      <c r="B6" s="155"/>
      <c r="C6" s="154"/>
      <c r="D6" s="16" t="s">
        <v>56</v>
      </c>
      <c r="E6" s="11" t="s">
        <v>75</v>
      </c>
      <c r="F6" s="16" t="s">
        <v>76</v>
      </c>
    </row>
    <row r="7" ht="18.75" customHeight="1" spans="1:6">
      <c r="A7" s="82">
        <v>1</v>
      </c>
      <c r="B7" s="156" t="s">
        <v>83</v>
      </c>
      <c r="C7" s="82">
        <v>3</v>
      </c>
      <c r="D7" s="157">
        <v>4</v>
      </c>
      <c r="E7" s="157">
        <v>5</v>
      </c>
      <c r="F7" s="157">
        <v>6</v>
      </c>
    </row>
    <row r="8" ht="21" customHeight="1" spans="1:6">
      <c r="A8" s="37"/>
      <c r="B8" s="37"/>
      <c r="C8" s="37"/>
      <c r="D8" s="145"/>
      <c r="E8" s="145"/>
      <c r="F8" s="145"/>
    </row>
    <row r="9" ht="18.75" customHeight="1" spans="1:6">
      <c r="A9" s="158" t="s">
        <v>170</v>
      </c>
      <c r="B9" s="158" t="s">
        <v>170</v>
      </c>
      <c r="C9" s="159" t="s">
        <v>170</v>
      </c>
      <c r="D9" s="145"/>
      <c r="E9" s="145"/>
      <c r="F9" s="145"/>
    </row>
    <row r="10" customHeight="1" spans="1:6">
      <c r="A10" s="160" t="s">
        <v>409</v>
      </c>
      <c r="B10" s="160"/>
      <c r="C10" s="160"/>
      <c r="D10" s="160"/>
      <c r="E10" s="160"/>
      <c r="F10" s="160"/>
    </row>
  </sheetData>
  <mergeCells count="8">
    <mergeCell ref="A3:F3"/>
    <mergeCell ref="A4:C4"/>
    <mergeCell ref="D5:F5"/>
    <mergeCell ref="A9:C9"/>
    <mergeCell ref="A10:F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D19" sqref="D19"/>
    </sheetView>
  </sheetViews>
  <sheetFormatPr defaultColWidth="9.14166666666667" defaultRowHeight="14.25" customHeight="1"/>
  <cols>
    <col min="1" max="1" width="47.625" customWidth="1"/>
    <col min="2" max="2" width="43.125" customWidth="1"/>
    <col min="3" max="3" width="18.5" customWidth="1"/>
    <col min="4" max="4" width="11.5" customWidth="1"/>
    <col min="5" max="5" width="14.625" customWidth="1"/>
    <col min="6" max="6" width="7.70833333333333" customWidth="1"/>
    <col min="7" max="7" width="6.5" customWidth="1"/>
    <col min="8" max="8" width="12.625" customWidth="1"/>
    <col min="9" max="9" width="12.375" customWidth="1"/>
    <col min="10" max="10" width="13.375" customWidth="1"/>
    <col min="11" max="11" width="7.125" customWidth="1"/>
    <col min="12" max="12" width="10.5" customWidth="1"/>
    <col min="13" max="13" width="7.75" customWidth="1"/>
    <col min="14" max="14" width="8.5" customWidth="1"/>
    <col min="15" max="15" width="9.125" customWidth="1"/>
    <col min="16" max="16" width="9.375" customWidth="1"/>
    <col min="17" max="17" width="10.125" customWidth="1"/>
    <col min="18" max="18" width="10.875" customWidth="1"/>
    <col min="19" max="19" width="10.3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01"/>
      <c r="C2" s="101"/>
      <c r="R2" s="3"/>
      <c r="S2" s="3" t="s">
        <v>410</v>
      </c>
    </row>
    <row r="3" ht="41.25" customHeight="1" spans="1:19">
      <c r="A3" s="89" t="str">
        <f>"2025"&amp;"年部门政府采购预算表"</f>
        <v>2025年部门政府采购预算表</v>
      </c>
      <c r="B3" s="80"/>
      <c r="C3" s="80"/>
      <c r="D3" s="4"/>
      <c r="E3" s="4"/>
      <c r="F3" s="4"/>
      <c r="G3" s="4"/>
      <c r="H3" s="4"/>
      <c r="I3" s="4"/>
      <c r="J3" s="4"/>
      <c r="K3" s="4"/>
      <c r="L3" s="4"/>
      <c r="M3" s="80"/>
      <c r="N3" s="4"/>
      <c r="O3" s="4"/>
      <c r="P3" s="80"/>
      <c r="Q3" s="4"/>
      <c r="R3" s="80"/>
      <c r="S3" s="80"/>
    </row>
    <row r="4" ht="18.75" customHeight="1" spans="1:19">
      <c r="A4" s="129" t="s">
        <v>1</v>
      </c>
      <c r="B4" s="103"/>
      <c r="C4" s="103"/>
      <c r="D4" s="7"/>
      <c r="E4" s="7"/>
      <c r="F4" s="7"/>
      <c r="G4" s="7"/>
      <c r="H4" s="7"/>
      <c r="I4" s="7"/>
      <c r="J4" s="7"/>
      <c r="K4" s="7"/>
      <c r="L4" s="7"/>
      <c r="R4" s="8"/>
      <c r="S4" s="146" t="s">
        <v>2</v>
      </c>
    </row>
    <row r="5" ht="15.75" customHeight="1" spans="1:19">
      <c r="A5" s="10" t="s">
        <v>180</v>
      </c>
      <c r="B5" s="130" t="s">
        <v>181</v>
      </c>
      <c r="C5" s="130" t="s">
        <v>411</v>
      </c>
      <c r="D5" s="105" t="s">
        <v>412</v>
      </c>
      <c r="E5" s="105" t="s">
        <v>413</v>
      </c>
      <c r="F5" s="105" t="s">
        <v>414</v>
      </c>
      <c r="G5" s="105" t="s">
        <v>415</v>
      </c>
      <c r="H5" s="105" t="s">
        <v>416</v>
      </c>
      <c r="I5" s="119" t="s">
        <v>188</v>
      </c>
      <c r="J5" s="119"/>
      <c r="K5" s="119"/>
      <c r="L5" s="119"/>
      <c r="M5" s="120"/>
      <c r="N5" s="119"/>
      <c r="O5" s="119"/>
      <c r="P5" s="126"/>
      <c r="Q5" s="119"/>
      <c r="R5" s="120"/>
      <c r="S5" s="93"/>
    </row>
    <row r="6" ht="17.25" customHeight="1" spans="1:19">
      <c r="A6" s="15"/>
      <c r="B6" s="131"/>
      <c r="C6" s="131"/>
      <c r="D6" s="107"/>
      <c r="E6" s="107"/>
      <c r="F6" s="107"/>
      <c r="G6" s="107"/>
      <c r="H6" s="107"/>
      <c r="I6" s="107" t="s">
        <v>56</v>
      </c>
      <c r="J6" s="107" t="s">
        <v>59</v>
      </c>
      <c r="K6" s="107" t="s">
        <v>417</v>
      </c>
      <c r="L6" s="107" t="s">
        <v>418</v>
      </c>
      <c r="M6" s="106" t="s">
        <v>419</v>
      </c>
      <c r="N6" s="121" t="s">
        <v>420</v>
      </c>
      <c r="O6" s="121"/>
      <c r="P6" s="127"/>
      <c r="Q6" s="121"/>
      <c r="R6" s="128"/>
      <c r="S6" s="110"/>
    </row>
    <row r="7" ht="54" customHeight="1" spans="1:19">
      <c r="A7" s="18"/>
      <c r="B7" s="110"/>
      <c r="C7" s="110"/>
      <c r="D7" s="109"/>
      <c r="E7" s="109"/>
      <c r="F7" s="109"/>
      <c r="G7" s="109"/>
      <c r="H7" s="109"/>
      <c r="I7" s="109"/>
      <c r="J7" s="109" t="s">
        <v>58</v>
      </c>
      <c r="K7" s="109"/>
      <c r="L7" s="109"/>
      <c r="M7" s="108"/>
      <c r="N7" s="109" t="s">
        <v>58</v>
      </c>
      <c r="O7" s="109" t="s">
        <v>65</v>
      </c>
      <c r="P7" s="108" t="s">
        <v>66</v>
      </c>
      <c r="Q7" s="109" t="s">
        <v>67</v>
      </c>
      <c r="R7" s="108" t="s">
        <v>68</v>
      </c>
      <c r="S7" s="108" t="s">
        <v>69</v>
      </c>
    </row>
    <row r="8" ht="18" customHeight="1" spans="1:19">
      <c r="A8" s="132">
        <v>1</v>
      </c>
      <c r="B8" s="132" t="s">
        <v>83</v>
      </c>
      <c r="C8" s="133">
        <v>3</v>
      </c>
      <c r="D8" s="133">
        <v>4</v>
      </c>
      <c r="E8" s="132">
        <v>5</v>
      </c>
      <c r="F8" s="132">
        <v>6</v>
      </c>
      <c r="G8" s="132">
        <v>7</v>
      </c>
      <c r="H8" s="132">
        <v>8</v>
      </c>
      <c r="I8" s="132">
        <v>9</v>
      </c>
      <c r="J8" s="132">
        <v>10</v>
      </c>
      <c r="K8" s="132">
        <v>11</v>
      </c>
      <c r="L8" s="132">
        <v>12</v>
      </c>
      <c r="M8" s="132">
        <v>13</v>
      </c>
      <c r="N8" s="132">
        <v>14</v>
      </c>
      <c r="O8" s="132">
        <v>15</v>
      </c>
      <c r="P8" s="132">
        <v>16</v>
      </c>
      <c r="Q8" s="132">
        <v>17</v>
      </c>
      <c r="R8" s="132">
        <v>18</v>
      </c>
      <c r="S8" s="132">
        <v>19</v>
      </c>
    </row>
    <row r="9" ht="21" customHeight="1" spans="1:19">
      <c r="A9" s="134" t="s">
        <v>70</v>
      </c>
      <c r="B9" s="135" t="s">
        <v>70</v>
      </c>
      <c r="C9" s="135" t="s">
        <v>290</v>
      </c>
      <c r="D9" s="136" t="s">
        <v>421</v>
      </c>
      <c r="E9" s="136" t="s">
        <v>421</v>
      </c>
      <c r="F9" s="136" t="s">
        <v>422</v>
      </c>
      <c r="G9" s="137">
        <v>25</v>
      </c>
      <c r="H9" s="138">
        <v>5000</v>
      </c>
      <c r="I9" s="138">
        <v>5000</v>
      </c>
      <c r="J9" s="138">
        <v>5000</v>
      </c>
      <c r="K9" s="145"/>
      <c r="L9" s="145"/>
      <c r="M9" s="145"/>
      <c r="N9" s="145"/>
      <c r="O9" s="145"/>
      <c r="P9" s="145"/>
      <c r="Q9" s="145"/>
      <c r="R9" s="145"/>
      <c r="S9" s="145"/>
    </row>
    <row r="10" ht="21" customHeight="1" spans="1:19">
      <c r="A10" s="139" t="s">
        <v>170</v>
      </c>
      <c r="B10" s="140"/>
      <c r="C10" s="140"/>
      <c r="D10" s="141"/>
      <c r="E10" s="141"/>
      <c r="F10" s="141"/>
      <c r="G10" s="142"/>
      <c r="H10" s="138">
        <v>5000</v>
      </c>
      <c r="I10" s="138">
        <v>5000</v>
      </c>
      <c r="J10" s="138">
        <v>5000</v>
      </c>
      <c r="K10" s="145"/>
      <c r="L10" s="145"/>
      <c r="M10" s="145"/>
      <c r="N10" s="145"/>
      <c r="O10" s="145"/>
      <c r="P10" s="145"/>
      <c r="Q10" s="145"/>
      <c r="R10" s="145"/>
      <c r="S10" s="145"/>
    </row>
    <row r="11" ht="21" customHeight="1" spans="1:19">
      <c r="A11" s="129" t="s">
        <v>423</v>
      </c>
      <c r="B11" s="5"/>
      <c r="C11" s="5"/>
      <c r="D11" s="129"/>
      <c r="E11" s="129"/>
      <c r="F11" s="129"/>
      <c r="G11" s="143"/>
      <c r="H11" s="144"/>
      <c r="I11" s="144"/>
      <c r="J11" s="144"/>
      <c r="K11" s="144"/>
      <c r="L11" s="144"/>
      <c r="M11" s="144"/>
      <c r="N11" s="144"/>
      <c r="O11" s="144"/>
      <c r="P11" s="144"/>
      <c r="Q11" s="144"/>
      <c r="R11" s="144"/>
      <c r="S11" s="144"/>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K22" sqref="K22"/>
    </sheetView>
  </sheetViews>
  <sheetFormatPr defaultColWidth="9.14166666666667" defaultRowHeight="14.25" customHeight="1"/>
  <cols>
    <col min="1" max="1" width="14.5" customWidth="1"/>
    <col min="2" max="2" width="15.75" customWidth="1"/>
    <col min="3" max="3" width="13.75" customWidth="1"/>
    <col min="4" max="4" width="12.625" customWidth="1"/>
    <col min="5" max="5" width="15.75" customWidth="1"/>
    <col min="6" max="6" width="11.125" customWidth="1"/>
    <col min="7" max="7" width="10.875" customWidth="1"/>
    <col min="8" max="8" width="9.25" customWidth="1"/>
    <col min="9" max="9" width="12.75" customWidth="1"/>
    <col min="10" max="10" width="7.875" customWidth="1"/>
    <col min="11" max="11" width="7.25" customWidth="1"/>
    <col min="12" max="12" width="9.5" customWidth="1"/>
    <col min="13" max="13" width="8.75" customWidth="1"/>
    <col min="14" max="14" width="8.5" customWidth="1"/>
    <col min="15" max="15" width="6.875" customWidth="1"/>
    <col min="16" max="16" width="9.375" customWidth="1"/>
    <col min="17" max="17" width="9.875" customWidth="1"/>
    <col min="18" max="18" width="7.25" customWidth="1"/>
    <col min="19" max="19" width="9.375" customWidth="1"/>
    <col min="20" max="20" width="8.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0"/>
      <c r="B2" s="101"/>
      <c r="C2" s="101"/>
      <c r="D2" s="101"/>
      <c r="E2" s="101"/>
      <c r="F2" s="101"/>
      <c r="G2" s="101"/>
      <c r="H2" s="100"/>
      <c r="I2" s="100"/>
      <c r="J2" s="100"/>
      <c r="K2" s="100"/>
      <c r="L2" s="100"/>
      <c r="M2" s="100"/>
      <c r="N2" s="117"/>
      <c r="O2" s="100"/>
      <c r="P2" s="100"/>
      <c r="Q2" s="101"/>
      <c r="R2" s="100"/>
      <c r="S2" s="124"/>
      <c r="T2" s="124" t="s">
        <v>424</v>
      </c>
    </row>
    <row r="3" ht="41.25" customHeight="1" spans="1:20">
      <c r="A3" s="89" t="str">
        <f>"2025"&amp;"年部门政府购买服务预算表"</f>
        <v>2025年部门政府购买服务预算表</v>
      </c>
      <c r="B3" s="80"/>
      <c r="C3" s="80"/>
      <c r="D3" s="80"/>
      <c r="E3" s="80"/>
      <c r="F3" s="80"/>
      <c r="G3" s="80"/>
      <c r="H3" s="102"/>
      <c r="I3" s="102"/>
      <c r="J3" s="102"/>
      <c r="K3" s="102"/>
      <c r="L3" s="102"/>
      <c r="M3" s="102"/>
      <c r="N3" s="118"/>
      <c r="O3" s="102"/>
      <c r="P3" s="102"/>
      <c r="Q3" s="80"/>
      <c r="R3" s="102"/>
      <c r="S3" s="118"/>
      <c r="T3" s="80"/>
    </row>
    <row r="4" ht="22.5" customHeight="1" spans="1:20">
      <c r="A4" s="90" t="s">
        <v>1</v>
      </c>
      <c r="B4" s="103"/>
      <c r="C4" s="103"/>
      <c r="D4" s="103"/>
      <c r="E4" s="103"/>
      <c r="F4" s="103"/>
      <c r="G4" s="103"/>
      <c r="H4" s="91"/>
      <c r="I4" s="91"/>
      <c r="J4" s="91"/>
      <c r="K4" s="91"/>
      <c r="L4" s="91"/>
      <c r="M4" s="91"/>
      <c r="N4" s="117"/>
      <c r="O4" s="100"/>
      <c r="P4" s="100"/>
      <c r="Q4" s="101"/>
      <c r="R4" s="100"/>
      <c r="S4" s="125"/>
      <c r="T4" s="124" t="s">
        <v>2</v>
      </c>
    </row>
    <row r="5" ht="24" customHeight="1" spans="1:20">
      <c r="A5" s="10" t="s">
        <v>180</v>
      </c>
      <c r="B5" s="104" t="s">
        <v>181</v>
      </c>
      <c r="C5" s="104" t="s">
        <v>411</v>
      </c>
      <c r="D5" s="104" t="s">
        <v>425</v>
      </c>
      <c r="E5" s="104" t="s">
        <v>426</v>
      </c>
      <c r="F5" s="104" t="s">
        <v>427</v>
      </c>
      <c r="G5" s="104" t="s">
        <v>428</v>
      </c>
      <c r="H5" s="105" t="s">
        <v>429</v>
      </c>
      <c r="I5" s="105" t="s">
        <v>430</v>
      </c>
      <c r="J5" s="119" t="s">
        <v>188</v>
      </c>
      <c r="K5" s="119"/>
      <c r="L5" s="119"/>
      <c r="M5" s="119"/>
      <c r="N5" s="120"/>
      <c r="O5" s="119"/>
      <c r="P5" s="119"/>
      <c r="Q5" s="126"/>
      <c r="R5" s="119"/>
      <c r="S5" s="120"/>
      <c r="T5" s="93"/>
    </row>
    <row r="6" ht="24" customHeight="1" spans="1:20">
      <c r="A6" s="15"/>
      <c r="B6" s="106"/>
      <c r="C6" s="106"/>
      <c r="D6" s="106"/>
      <c r="E6" s="106"/>
      <c r="F6" s="106"/>
      <c r="G6" s="106"/>
      <c r="H6" s="107"/>
      <c r="I6" s="107"/>
      <c r="J6" s="107" t="s">
        <v>56</v>
      </c>
      <c r="K6" s="107" t="s">
        <v>59</v>
      </c>
      <c r="L6" s="107" t="s">
        <v>417</v>
      </c>
      <c r="M6" s="107" t="s">
        <v>418</v>
      </c>
      <c r="N6" s="106" t="s">
        <v>419</v>
      </c>
      <c r="O6" s="121" t="s">
        <v>420</v>
      </c>
      <c r="P6" s="121"/>
      <c r="Q6" s="127"/>
      <c r="R6" s="121"/>
      <c r="S6" s="128"/>
      <c r="T6" s="110"/>
    </row>
    <row r="7" ht="54" customHeight="1" spans="1:20">
      <c r="A7" s="18"/>
      <c r="B7" s="108"/>
      <c r="C7" s="108"/>
      <c r="D7" s="108"/>
      <c r="E7" s="108"/>
      <c r="F7" s="108"/>
      <c r="G7" s="108"/>
      <c r="H7" s="109"/>
      <c r="I7" s="109"/>
      <c r="J7" s="109"/>
      <c r="K7" s="109" t="s">
        <v>58</v>
      </c>
      <c r="L7" s="109"/>
      <c r="M7" s="109"/>
      <c r="N7" s="108"/>
      <c r="O7" s="109" t="s">
        <v>58</v>
      </c>
      <c r="P7" s="109" t="s">
        <v>65</v>
      </c>
      <c r="Q7" s="108" t="s">
        <v>66</v>
      </c>
      <c r="R7" s="109" t="s">
        <v>67</v>
      </c>
      <c r="S7" s="108" t="s">
        <v>68</v>
      </c>
      <c r="T7" s="108" t="s">
        <v>69</v>
      </c>
    </row>
    <row r="8" ht="17.25" customHeight="1" spans="1:20">
      <c r="A8" s="19">
        <v>1</v>
      </c>
      <c r="B8" s="110">
        <v>2</v>
      </c>
      <c r="C8" s="19">
        <v>3</v>
      </c>
      <c r="D8" s="19">
        <v>4</v>
      </c>
      <c r="E8" s="110">
        <v>5</v>
      </c>
      <c r="F8" s="19">
        <v>6</v>
      </c>
      <c r="G8" s="19">
        <v>7</v>
      </c>
      <c r="H8" s="110">
        <v>8</v>
      </c>
      <c r="I8" s="19">
        <v>9</v>
      </c>
      <c r="J8" s="19">
        <v>10</v>
      </c>
      <c r="K8" s="110">
        <v>11</v>
      </c>
      <c r="L8" s="19">
        <v>12</v>
      </c>
      <c r="M8" s="19">
        <v>13</v>
      </c>
      <c r="N8" s="110">
        <v>14</v>
      </c>
      <c r="O8" s="19">
        <v>15</v>
      </c>
      <c r="P8" s="19">
        <v>16</v>
      </c>
      <c r="Q8" s="110">
        <v>17</v>
      </c>
      <c r="R8" s="19">
        <v>18</v>
      </c>
      <c r="S8" s="19">
        <v>19</v>
      </c>
      <c r="T8" s="19">
        <v>20</v>
      </c>
    </row>
    <row r="9" ht="21" customHeight="1" spans="1:20">
      <c r="A9" s="111"/>
      <c r="B9" s="112"/>
      <c r="C9" s="112"/>
      <c r="D9" s="112"/>
      <c r="E9" s="112"/>
      <c r="F9" s="112"/>
      <c r="G9" s="112"/>
      <c r="H9" s="113"/>
      <c r="I9" s="113"/>
      <c r="J9" s="122"/>
      <c r="K9" s="122"/>
      <c r="L9" s="122"/>
      <c r="M9" s="122"/>
      <c r="N9" s="122"/>
      <c r="O9" s="122"/>
      <c r="P9" s="122"/>
      <c r="Q9" s="122"/>
      <c r="R9" s="122"/>
      <c r="S9" s="122"/>
      <c r="T9" s="122"/>
    </row>
    <row r="10" ht="21" customHeight="1" spans="1:20">
      <c r="A10" s="73" t="s">
        <v>170</v>
      </c>
      <c r="B10" s="114"/>
      <c r="C10" s="114"/>
      <c r="D10" s="114"/>
      <c r="E10" s="114"/>
      <c r="F10" s="114"/>
      <c r="G10" s="114"/>
      <c r="H10" s="115"/>
      <c r="I10" s="123"/>
      <c r="J10" s="98"/>
      <c r="K10" s="98"/>
      <c r="L10" s="98"/>
      <c r="M10" s="98"/>
      <c r="N10" s="98"/>
      <c r="O10" s="98"/>
      <c r="P10" s="98"/>
      <c r="Q10" s="98"/>
      <c r="R10" s="98"/>
      <c r="S10" s="98"/>
      <c r="T10" s="98"/>
    </row>
    <row r="11" customHeight="1" spans="1:20">
      <c r="A11" s="116" t="s">
        <v>431</v>
      </c>
      <c r="B11" s="116"/>
      <c r="C11" s="116"/>
      <c r="D11" s="116"/>
      <c r="E11" s="116"/>
      <c r="F11" s="116"/>
      <c r="G11" s="116"/>
      <c r="H11" s="116"/>
      <c r="I11" s="116"/>
      <c r="J11" s="116"/>
      <c r="K11" s="116"/>
      <c r="L11" s="116"/>
      <c r="M11" s="116"/>
      <c r="N11" s="116"/>
      <c r="O11" s="116"/>
      <c r="P11" s="116"/>
      <c r="Q11" s="116"/>
      <c r="R11" s="116"/>
      <c r="S11" s="116"/>
      <c r="T11" s="116"/>
    </row>
  </sheetData>
  <mergeCells count="20">
    <mergeCell ref="A3:T3"/>
    <mergeCell ref="A4:I4"/>
    <mergeCell ref="J5:T5"/>
    <mergeCell ref="O6:T6"/>
    <mergeCell ref="A10:I10"/>
    <mergeCell ref="A11:T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1" sqref="E11"/>
    </sheetView>
  </sheetViews>
  <sheetFormatPr defaultColWidth="9.14166666666667" defaultRowHeight="14.25" customHeight="1" outlineLevelCol="4"/>
  <cols>
    <col min="1" max="1" width="37.7083333333333" customWidth="1"/>
    <col min="2" max="5" width="20" customWidth="1"/>
  </cols>
  <sheetData>
    <row r="1" customHeight="1" spans="1:5">
      <c r="A1" s="1"/>
      <c r="B1" s="1"/>
      <c r="C1" s="1"/>
      <c r="D1" s="1"/>
      <c r="E1" s="1"/>
    </row>
    <row r="2" ht="17.25" customHeight="1" spans="4:5">
      <c r="D2" s="88"/>
      <c r="E2" s="3" t="s">
        <v>432</v>
      </c>
    </row>
    <row r="3" ht="41.25" customHeight="1" spans="1:5">
      <c r="A3" s="89" t="str">
        <f>"2025"&amp;"年区对下转移支付预算表"</f>
        <v>2025年区对下转移支付预算表</v>
      </c>
      <c r="B3" s="4"/>
      <c r="C3" s="4"/>
      <c r="D3" s="4"/>
      <c r="E3" s="80"/>
    </row>
    <row r="4" ht="18" customHeight="1" spans="1:5">
      <c r="A4" s="90" t="s">
        <v>1</v>
      </c>
      <c r="B4" s="91"/>
      <c r="C4" s="91"/>
      <c r="D4" s="92"/>
      <c r="E4" s="8" t="s">
        <v>2</v>
      </c>
    </row>
    <row r="5" ht="19.5" customHeight="1" spans="1:5">
      <c r="A5" s="34" t="s">
        <v>433</v>
      </c>
      <c r="B5" s="11" t="s">
        <v>188</v>
      </c>
      <c r="C5" s="12"/>
      <c r="D5" s="12"/>
      <c r="E5" s="93"/>
    </row>
    <row r="6" ht="40.5" customHeight="1" spans="1:5">
      <c r="A6" s="35"/>
      <c r="B6" s="35" t="s">
        <v>56</v>
      </c>
      <c r="C6" s="10" t="s">
        <v>59</v>
      </c>
      <c r="D6" s="94" t="s">
        <v>417</v>
      </c>
      <c r="E6" s="95" t="s">
        <v>434</v>
      </c>
    </row>
    <row r="7" ht="19.5" customHeight="1" spans="1:5">
      <c r="A7" s="96">
        <v>1</v>
      </c>
      <c r="B7" s="96">
        <v>2</v>
      </c>
      <c r="C7" s="96">
        <v>3</v>
      </c>
      <c r="D7" s="96">
        <v>4</v>
      </c>
      <c r="E7" s="97">
        <v>5</v>
      </c>
    </row>
    <row r="8" ht="19.5" customHeight="1" spans="1:5">
      <c r="A8" s="69"/>
      <c r="B8" s="98"/>
      <c r="C8" s="98"/>
      <c r="D8" s="98"/>
      <c r="E8" s="98"/>
    </row>
    <row r="9" ht="19.5" customHeight="1" spans="1:5">
      <c r="A9" s="90" t="s">
        <v>435</v>
      </c>
      <c r="B9" s="90"/>
      <c r="C9" s="90"/>
      <c r="D9" s="90"/>
      <c r="E9" s="90"/>
    </row>
    <row r="10" customHeight="1" spans="1:5">
      <c r="A10" s="99"/>
      <c r="B10" s="99"/>
      <c r="C10" s="99"/>
      <c r="D10" s="99"/>
      <c r="E10" s="99"/>
    </row>
  </sheetData>
  <mergeCells count="6">
    <mergeCell ref="A3:E3"/>
    <mergeCell ref="A4:D4"/>
    <mergeCell ref="B5:D5"/>
    <mergeCell ref="A9:E9"/>
    <mergeCell ref="A10:E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F5" sqref="F5"/>
    </sheetView>
  </sheetViews>
  <sheetFormatPr defaultColWidth="9.14166666666667" defaultRowHeight="12" customHeight="1" outlineLevelRow="7"/>
  <cols>
    <col min="1" max="1" width="19.125" customWidth="1"/>
    <col min="2" max="3" width="12.375" customWidth="1"/>
    <col min="4" max="4" width="11.375" customWidth="1"/>
    <col min="5" max="5" width="13.25" customWidth="1"/>
    <col min="6" max="6" width="11.2833333333333" customWidth="1"/>
    <col min="7" max="7" width="10.125" customWidth="1"/>
    <col min="8" max="8" width="8.25" customWidth="1"/>
    <col min="9" max="9" width="10.5" customWidth="1"/>
    <col min="10" max="10" width="13.5" customWidth="1"/>
  </cols>
  <sheetData>
    <row r="1" customHeight="1" spans="1:10">
      <c r="A1" s="1"/>
      <c r="B1" s="1"/>
      <c r="C1" s="1"/>
      <c r="D1" s="1"/>
      <c r="E1" s="1"/>
      <c r="F1" s="1"/>
      <c r="G1" s="1"/>
      <c r="H1" s="1"/>
      <c r="I1" s="1"/>
      <c r="J1" s="1"/>
    </row>
    <row r="2" ht="16.5" customHeight="1" spans="10:10">
      <c r="J2" s="3" t="s">
        <v>436</v>
      </c>
    </row>
    <row r="3" ht="41.25" customHeight="1" spans="1:10">
      <c r="A3" s="79" t="str">
        <f>"2025"&amp;"年区对下转移支付绩效目标表"</f>
        <v>2025年区对下转移支付绩效目标表</v>
      </c>
      <c r="B3" s="4"/>
      <c r="C3" s="4"/>
      <c r="D3" s="4"/>
      <c r="E3" s="4"/>
      <c r="F3" s="80"/>
      <c r="G3" s="4"/>
      <c r="H3" s="80"/>
      <c r="I3" s="80"/>
      <c r="J3" s="4"/>
    </row>
    <row r="4" ht="17.25" customHeight="1" spans="1:1">
      <c r="A4" s="5" t="s">
        <v>1</v>
      </c>
    </row>
    <row r="5" ht="44.25" customHeight="1" spans="1:10">
      <c r="A5" s="81" t="s">
        <v>433</v>
      </c>
      <c r="B5" s="81" t="s">
        <v>299</v>
      </c>
      <c r="C5" s="81" t="s">
        <v>300</v>
      </c>
      <c r="D5" s="81" t="s">
        <v>301</v>
      </c>
      <c r="E5" s="81" t="s">
        <v>302</v>
      </c>
      <c r="F5" s="82" t="s">
        <v>303</v>
      </c>
      <c r="G5" s="81" t="s">
        <v>304</v>
      </c>
      <c r="H5" s="82" t="s">
        <v>305</v>
      </c>
      <c r="I5" s="82" t="s">
        <v>306</v>
      </c>
      <c r="J5" s="81" t="s">
        <v>307</v>
      </c>
    </row>
    <row r="6" ht="14.25" customHeight="1" spans="1:10">
      <c r="A6" s="10">
        <v>1</v>
      </c>
      <c r="B6" s="10">
        <v>2</v>
      </c>
      <c r="C6" s="10">
        <v>3</v>
      </c>
      <c r="D6" s="10">
        <v>4</v>
      </c>
      <c r="E6" s="10">
        <v>5</v>
      </c>
      <c r="F6" s="83">
        <v>6</v>
      </c>
      <c r="G6" s="10">
        <v>7</v>
      </c>
      <c r="H6" s="83">
        <v>8</v>
      </c>
      <c r="I6" s="83">
        <v>9</v>
      </c>
      <c r="J6" s="10">
        <v>10</v>
      </c>
    </row>
    <row r="7" ht="42" customHeight="1" spans="1:10">
      <c r="A7" s="69"/>
      <c r="B7" s="84"/>
      <c r="C7" s="84"/>
      <c r="D7" s="84"/>
      <c r="E7" s="85"/>
      <c r="F7" s="86"/>
      <c r="G7" s="85"/>
      <c r="H7" s="86"/>
      <c r="I7" s="86"/>
      <c r="J7" s="85"/>
    </row>
    <row r="8" ht="23" customHeight="1" spans="1:10">
      <c r="A8" s="87" t="s">
        <v>437</v>
      </c>
      <c r="B8" s="87"/>
      <c r="C8" s="87"/>
      <c r="D8" s="87"/>
      <c r="E8" s="87"/>
      <c r="F8" s="87"/>
      <c r="G8" s="87"/>
      <c r="H8" s="87"/>
      <c r="I8" s="87"/>
      <c r="J8" s="87"/>
    </row>
  </sheetData>
  <mergeCells count="3">
    <mergeCell ref="A3:J3"/>
    <mergeCell ref="A4:H4"/>
    <mergeCell ref="A8:J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23" sqref="D23"/>
    </sheetView>
  </sheetViews>
  <sheetFormatPr defaultColWidth="10.425" defaultRowHeight="14.25" customHeight="1"/>
  <cols>
    <col min="1" max="1" width="21" customWidth="1"/>
    <col min="2" max="2" width="14.75" customWidth="1"/>
    <col min="3" max="3" width="16.75" customWidth="1"/>
    <col min="4" max="4" width="22" customWidth="1"/>
    <col min="5" max="5" width="16.625" customWidth="1"/>
    <col min="6" max="6" width="15.375" customWidth="1"/>
    <col min="7" max="7" width="15.625" customWidth="1"/>
    <col min="8" max="8" width="16.875" customWidth="1"/>
    <col min="9" max="9" width="19.625" customWidth="1"/>
  </cols>
  <sheetData>
    <row r="1" customHeight="1" spans="1:9">
      <c r="A1" s="1"/>
      <c r="B1" s="1"/>
      <c r="C1" s="1"/>
      <c r="D1" s="1"/>
      <c r="E1" s="1"/>
      <c r="F1" s="1"/>
      <c r="G1" s="1"/>
      <c r="H1" s="1"/>
      <c r="I1" s="1"/>
    </row>
    <row r="2" customHeight="1" spans="1:9">
      <c r="A2" s="48" t="s">
        <v>438</v>
      </c>
      <c r="B2" s="49"/>
      <c r="C2" s="49"/>
      <c r="D2" s="50"/>
      <c r="E2" s="50"/>
      <c r="F2" s="50"/>
      <c r="G2" s="49"/>
      <c r="H2" s="49"/>
      <c r="I2" s="50"/>
    </row>
    <row r="3" ht="41.25" customHeight="1" spans="1:9">
      <c r="A3" s="51" t="str">
        <f>"2025"&amp;"年新增资产配置预算表"</f>
        <v>2025年新增资产配置预算表</v>
      </c>
      <c r="B3" s="52"/>
      <c r="C3" s="52"/>
      <c r="D3" s="53"/>
      <c r="E3" s="53"/>
      <c r="F3" s="53"/>
      <c r="G3" s="52"/>
      <c r="H3" s="52"/>
      <c r="I3" s="53"/>
    </row>
    <row r="4" customHeight="1" spans="1:9">
      <c r="A4" s="54" t="s">
        <v>1</v>
      </c>
      <c r="B4" s="55"/>
      <c r="C4" s="55"/>
      <c r="D4" s="56"/>
      <c r="F4" s="53"/>
      <c r="G4" s="52"/>
      <c r="H4" s="52"/>
      <c r="I4" s="78" t="s">
        <v>2</v>
      </c>
    </row>
    <row r="5" ht="28.5" customHeight="1" spans="1:9">
      <c r="A5" s="57" t="s">
        <v>180</v>
      </c>
      <c r="B5" s="58" t="s">
        <v>181</v>
      </c>
      <c r="C5" s="59" t="s">
        <v>439</v>
      </c>
      <c r="D5" s="57" t="s">
        <v>440</v>
      </c>
      <c r="E5" s="57" t="s">
        <v>441</v>
      </c>
      <c r="F5" s="57" t="s">
        <v>442</v>
      </c>
      <c r="G5" s="58" t="s">
        <v>443</v>
      </c>
      <c r="H5" s="46"/>
      <c r="I5" s="57"/>
    </row>
    <row r="6" ht="21" customHeight="1" spans="1:9">
      <c r="A6" s="59"/>
      <c r="B6" s="60"/>
      <c r="C6" s="60"/>
      <c r="D6" s="61"/>
      <c r="E6" s="60"/>
      <c r="F6" s="60"/>
      <c r="G6" s="58" t="s">
        <v>415</v>
      </c>
      <c r="H6" s="58" t="s">
        <v>444</v>
      </c>
      <c r="I6" s="58" t="s">
        <v>445</v>
      </c>
    </row>
    <row r="7" ht="17.25" customHeight="1" spans="1:9">
      <c r="A7" s="62" t="s">
        <v>82</v>
      </c>
      <c r="B7" s="63"/>
      <c r="C7" s="64" t="s">
        <v>83</v>
      </c>
      <c r="D7" s="62" t="s">
        <v>84</v>
      </c>
      <c r="E7" s="65" t="s">
        <v>85</v>
      </c>
      <c r="F7" s="62" t="s">
        <v>86</v>
      </c>
      <c r="G7" s="64" t="s">
        <v>87</v>
      </c>
      <c r="H7" s="66" t="s">
        <v>88</v>
      </c>
      <c r="I7" s="65" t="s">
        <v>89</v>
      </c>
    </row>
    <row r="8" ht="19.5" customHeight="1" spans="1:9">
      <c r="A8" s="67"/>
      <c r="B8" s="68"/>
      <c r="C8" s="68"/>
      <c r="D8" s="69"/>
      <c r="E8" s="70"/>
      <c r="F8" s="28"/>
      <c r="G8" s="71"/>
      <c r="H8" s="72"/>
      <c r="I8" s="72"/>
    </row>
    <row r="9" ht="19.5" customHeight="1" spans="1:9">
      <c r="A9" s="73" t="s">
        <v>56</v>
      </c>
      <c r="B9" s="74"/>
      <c r="C9" s="74"/>
      <c r="D9" s="75"/>
      <c r="E9" s="76"/>
      <c r="F9" s="76"/>
      <c r="G9" s="71"/>
      <c r="H9" s="72"/>
      <c r="I9" s="72"/>
    </row>
    <row r="10" customHeight="1" spans="1:9">
      <c r="A10" s="77" t="s">
        <v>446</v>
      </c>
      <c r="B10" s="77"/>
      <c r="C10" s="77"/>
      <c r="D10" s="77"/>
      <c r="E10" s="77"/>
      <c r="F10" s="77"/>
      <c r="G10" s="77"/>
      <c r="H10" s="77"/>
      <c r="I10" s="77"/>
    </row>
  </sheetData>
  <mergeCells count="12">
    <mergeCell ref="A2:I2"/>
    <mergeCell ref="A3:I3"/>
    <mergeCell ref="A4:C4"/>
    <mergeCell ref="G5:I5"/>
    <mergeCell ref="A9:F9"/>
    <mergeCell ref="A10:I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I22" sqref="I22"/>
    </sheetView>
  </sheetViews>
  <sheetFormatPr defaultColWidth="9.14166666666667" defaultRowHeight="14.25" customHeight="1"/>
  <cols>
    <col min="1" max="1" width="19.2833333333333" customWidth="1"/>
    <col min="2" max="2" width="17.625" customWidth="1"/>
    <col min="3" max="3" width="11.875" customWidth="1"/>
    <col min="4" max="4" width="11.1416666666667" customWidth="1"/>
    <col min="5" max="5" width="12.125" customWidth="1"/>
    <col min="6" max="6" width="9.85" customWidth="1"/>
    <col min="7" max="7" width="17.7083333333333" customWidth="1"/>
    <col min="8" max="8" width="12.125" customWidth="1"/>
    <col min="9" max="9" width="12.625" customWidth="1"/>
    <col min="10" max="10" width="15" customWidth="1"/>
    <col min="11" max="11" width="18" customWidth="1"/>
  </cols>
  <sheetData>
    <row r="1" customHeight="1" spans="1:11">
      <c r="A1" s="1"/>
      <c r="B1" s="1"/>
      <c r="C1" s="1"/>
      <c r="D1" s="1"/>
      <c r="E1" s="1"/>
      <c r="F1" s="1"/>
      <c r="G1" s="1"/>
      <c r="H1" s="1"/>
      <c r="I1" s="1"/>
      <c r="J1" s="1"/>
      <c r="K1" s="1"/>
    </row>
    <row r="2" customHeight="1" spans="4:11">
      <c r="D2" s="2"/>
      <c r="E2" s="2"/>
      <c r="F2" s="2"/>
      <c r="G2" s="2"/>
      <c r="K2" s="3" t="s">
        <v>447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282</v>
      </c>
      <c r="B5" s="9" t="s">
        <v>183</v>
      </c>
      <c r="C5" s="9" t="s">
        <v>283</v>
      </c>
      <c r="D5" s="10" t="s">
        <v>184</v>
      </c>
      <c r="E5" s="10" t="s">
        <v>185</v>
      </c>
      <c r="F5" s="10" t="s">
        <v>284</v>
      </c>
      <c r="G5" s="10" t="s">
        <v>285</v>
      </c>
      <c r="H5" s="34" t="s">
        <v>56</v>
      </c>
      <c r="I5" s="11" t="s">
        <v>448</v>
      </c>
      <c r="J5" s="12"/>
      <c r="K5" s="13"/>
    </row>
    <row r="6" ht="21.75" customHeight="1" spans="1:11">
      <c r="A6" s="14"/>
      <c r="B6" s="14"/>
      <c r="C6" s="14"/>
      <c r="D6" s="15"/>
      <c r="E6" s="15"/>
      <c r="F6" s="15"/>
      <c r="G6" s="15"/>
      <c r="H6" s="35"/>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46">
        <v>10</v>
      </c>
      <c r="K8" s="46">
        <v>11</v>
      </c>
    </row>
    <row r="9" ht="18.75" customHeight="1" spans="1:11">
      <c r="A9" s="36"/>
      <c r="B9" s="37"/>
      <c r="C9" s="36"/>
      <c r="D9" s="36"/>
      <c r="E9" s="36"/>
      <c r="F9" s="36"/>
      <c r="G9" s="36"/>
      <c r="H9" s="38"/>
      <c r="I9" s="47"/>
      <c r="J9" s="47"/>
      <c r="K9" s="38"/>
    </row>
    <row r="10" ht="18.75" customHeight="1" spans="1:11">
      <c r="A10" s="39"/>
      <c r="B10" s="37"/>
      <c r="C10" s="37"/>
      <c r="D10" s="37"/>
      <c r="E10" s="37"/>
      <c r="F10" s="37"/>
      <c r="G10" s="37"/>
      <c r="H10" s="40"/>
      <c r="I10" s="40"/>
      <c r="J10" s="40"/>
      <c r="K10" s="38"/>
    </row>
    <row r="11" ht="18.75" customHeight="1" spans="1:11">
      <c r="A11" s="41" t="s">
        <v>170</v>
      </c>
      <c r="B11" s="42"/>
      <c r="C11" s="42"/>
      <c r="D11" s="42"/>
      <c r="E11" s="42"/>
      <c r="F11" s="42"/>
      <c r="G11" s="43"/>
      <c r="H11" s="40"/>
      <c r="I11" s="40"/>
      <c r="J11" s="40"/>
      <c r="K11" s="38"/>
    </row>
    <row r="12" customHeight="1" spans="1:11">
      <c r="A12" s="44" t="s">
        <v>449</v>
      </c>
      <c r="B12" s="45"/>
      <c r="C12" s="45"/>
      <c r="D12" s="45"/>
      <c r="E12" s="45"/>
      <c r="F12" s="45"/>
      <c r="G12" s="45"/>
      <c r="H12" s="45"/>
      <c r="I12" s="45"/>
      <c r="J12" s="45"/>
      <c r="K12" s="45"/>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J7" sqref="J7"/>
    </sheetView>
  </sheetViews>
  <sheetFormatPr defaultColWidth="9.14166666666667" defaultRowHeight="14.25" customHeight="1" outlineLevelCol="6"/>
  <cols>
    <col min="1" max="1" width="46.625" customWidth="1"/>
    <col min="2" max="2" width="17.375" customWidth="1"/>
    <col min="3" max="3" width="20.625" customWidth="1"/>
    <col min="4" max="4" width="11.5" customWidth="1"/>
    <col min="5" max="5" width="15.75" customWidth="1"/>
    <col min="6" max="6" width="16.25" customWidth="1"/>
    <col min="7" max="7" width="17.125" customWidth="1"/>
  </cols>
  <sheetData>
    <row r="1" customHeight="1" spans="1:7">
      <c r="A1" s="1"/>
      <c r="B1" s="1"/>
      <c r="C1" s="1"/>
      <c r="D1" s="1"/>
      <c r="E1" s="1"/>
      <c r="F1" s="1"/>
      <c r="G1" s="1"/>
    </row>
    <row r="2" ht="13.5" customHeight="1" spans="4:7">
      <c r="D2" s="2"/>
      <c r="G2" s="3" t="s">
        <v>450</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283</v>
      </c>
      <c r="B5" s="9" t="s">
        <v>282</v>
      </c>
      <c r="C5" s="9" t="s">
        <v>183</v>
      </c>
      <c r="D5" s="10" t="s">
        <v>451</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70</v>
      </c>
      <c r="B9" s="22" t="s">
        <v>452</v>
      </c>
      <c r="C9" s="22" t="s">
        <v>290</v>
      </c>
      <c r="D9" s="22" t="s">
        <v>453</v>
      </c>
      <c r="E9" s="23">
        <v>120208</v>
      </c>
      <c r="F9" s="23">
        <v>120208</v>
      </c>
      <c r="G9" s="23">
        <v>120208</v>
      </c>
    </row>
    <row r="10" ht="18.75" customHeight="1" spans="1:7">
      <c r="A10" s="24" t="s">
        <v>70</v>
      </c>
      <c r="B10" s="25" t="s">
        <v>452</v>
      </c>
      <c r="C10" s="26" t="s">
        <v>295</v>
      </c>
      <c r="D10" s="22" t="s">
        <v>453</v>
      </c>
      <c r="E10" s="27">
        <v>20000</v>
      </c>
      <c r="F10" s="27">
        <v>20000</v>
      </c>
      <c r="G10" s="27">
        <v>20000</v>
      </c>
    </row>
    <row r="11" ht="18.75" customHeight="1" spans="1:7">
      <c r="A11" s="24" t="s">
        <v>70</v>
      </c>
      <c r="B11" s="25" t="s">
        <v>452</v>
      </c>
      <c r="C11" s="28" t="s">
        <v>297</v>
      </c>
      <c r="D11" s="25" t="s">
        <v>453</v>
      </c>
      <c r="E11" s="29">
        <v>10000</v>
      </c>
      <c r="F11" s="29">
        <v>10000</v>
      </c>
      <c r="G11" s="29">
        <v>10000</v>
      </c>
    </row>
    <row r="12" ht="18.75" customHeight="1" spans="1:7">
      <c r="A12" s="30" t="s">
        <v>56</v>
      </c>
      <c r="B12" s="31" t="s">
        <v>454</v>
      </c>
      <c r="C12" s="31"/>
      <c r="D12" s="32"/>
      <c r="E12" s="33">
        <v>150208</v>
      </c>
      <c r="F12" s="33">
        <v>150208</v>
      </c>
      <c r="G12" s="33">
        <v>150208</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2025-02-06T15:09:00Z</dcterms:created>
  <dcterms:modified xsi:type="dcterms:W3CDTF">2025-03-11T09:19:02Z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2052-11.8.6.8810</vt:lpwstr>
  </property>
</Properties>
</file>