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tabRatio="894" firstSheet="5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<sst xmlns="http://schemas.openxmlformats.org/spreadsheetml/2006/main" count="663" uniqueCount="320">
  <si>
    <t>预算01-1表</t>
  </si>
  <si>
    <t>单位名称：昆明市五华区青少年体育训练基地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</si>
  <si>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</si>
  <si>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</si>
  <si>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</si>
  <si>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</si>
  <si>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</si>
  <si>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</si>
  <si>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</si>
  <si>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</si>
  <si>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</si>
  <si>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</si>
  <si>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</si>
  <si>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</si>
  <si>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</si>
  <si>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</si>
  <si>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</si>
  <si>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</si>
  <si>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</si>
  <si>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</si>
  <si>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</si>
  <si>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</si>
  <si>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</si>
  <si>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</si>
  <si>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</si>
  <si>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</si>
  <si>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</si>
  <si>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</si>
  <si>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</si>
  <si>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</si>
  <si>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</si>
  <si>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</si>
  <si>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</si>
  <si>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</si>
  <si>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</si>
  <si>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</si>
  <si>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</si>
  <si>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</si>
  <si>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</si>
  <si>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</si>
  <si>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</si>
  <si>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</si>
  <si>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</si>
  <si>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</si>
  <si>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</si>
  <si>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</si>
  <si>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</si>
  <si>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</si>
  <si>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</si>
  <si>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</si>
  <si>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</si>
  <si>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</si>
  <si>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</si>
  <si>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</si>
  <si>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</si>
  <si>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</si>
  <si>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</si>
  <si>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</si>
  <si>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</si>
  <si>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</si>
  <si>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</si>
  <si>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</si>
  <si>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</si>
  <si>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</si>
  <si>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</si>
  <si>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</si>
  <si>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</si>
  <si>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</si>
  <si>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</si>
  <si>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</si>
  <si>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710</t>
  </si>
  <si>
    <t>昆明市五华区青少年体育训练基地</t>
  </si>
  <si>
    <t>710001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</si>
  <si>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</si>
  <si>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</si>
  <si>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</si>
  <si>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</si>
  <si>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</si>
  <si>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</si>
  <si>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</si>
  <si>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</si>
  <si>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</si>
  <si>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</si>
  <si>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</si>
  <si>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</si>
  <si>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</si>
  <si>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</si>
  <si>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</si>
  <si>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</si>
  <si>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</si>
  <si>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</si>
  <si>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</si>
  <si>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</si>
  <si>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</si>
  <si>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</si>
  <si>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</si>
  <si>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</si>
  <si>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</si>
  <si>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</si>
  <si>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207</t>
  </si>
  <si>
    <t>文化旅游体育与传媒支出</t>
  </si>
  <si>
    <t>20703</t>
  </si>
  <si>
    <t>体育</t>
  </si>
  <si>
    <t>2070306</t>
  </si>
  <si>
    <t>体育训练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</si>
  <si>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</si>
  <si>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</si>
  <si>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</si>
  <si>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</si>
  <si>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</si>
  <si>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</si>
  <si>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</si>
  <si>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</si>
  <si>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</si>
  <si>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</si>
  <si>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</si>
  <si>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</si>
  <si>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</si>
  <si>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</si>
  <si>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</si>
  <si>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</si>
  <si>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</si>
  <si>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</si>
  <si>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</si>
  <si>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</si>
  <si>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</si>
  <si>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</si>
  <si>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</si>
  <si>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</si>
  <si>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</si>
  <si>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</si>
  <si>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</si>
  <si>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</si>
  <si>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</si>
  <si>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</si>
  <si>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</si>
  <si>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</si>
  <si>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</si>
  <si>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</si>
  <si>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</si>
  <si>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</si>
  <si>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</si>
  <si>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</si>
  <si>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</si>
  <si>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</si>
  <si>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</si>
  <si>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</si>
  <si>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</si>
  <si>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</si>
  <si>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</si>
  <si>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</si>
  <si>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</si>
  <si>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</si>
  <si>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</si>
  <si>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</si>
  <si>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</si>
  <si>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</si>
  <si>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</si>
  <si>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</si>
  <si>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</si>
  <si>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</si>
  <si>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</si>
  <si>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</si>
  <si>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</si>
  <si>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</si>
  <si>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</si>
  <si>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</si>
  <si>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</si>
  <si>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</si>
  <si>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</si>
  <si>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</si>
  <si>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</si>
  <si>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</si>
  <si>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</si>
  <si>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</si>
  <si>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我单位2025年无一般公共预算“三公”经费支出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</si>
  <si>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</si>
  <si>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</si>
  <si>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</si>
  <si>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</si>
  <si>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</si>
  <si>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</si>
  <si>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</si>
  <si>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</si>
  <si>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</si>
  <si>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</si>
  <si>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</si>
  <si>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</si>
  <si>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</si>
  <si>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</si>
  <si>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</si>
  <si>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</si>
  <si>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</si>
  <si>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</si>
  <si>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</si>
  <si>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530102210000000004388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</si>
  <si>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</si>
  <si>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</si>
  <si>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</si>
  <si>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</si>
  <si>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</si>
  <si>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</si>
  <si>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</si>
  <si>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530102210000000004389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</si>
  <si>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</si>
  <si>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</si>
  <si>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</si>
  <si>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</si>
  <si>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</si>
  <si>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</si>
  <si>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</si>
  <si>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</si>
  <si>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</si>
  <si>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530102210000000004390</t>
  </si>
  <si>
    <t>30113</t>
  </si>
  <si>
    <t>530102231100001224419</t>
  </si>
  <si>
    <t>离退休人员支出</t>
  </si>
  <si>
    <t>30305</t>
  </si>
  <si>
    <t>生活补助</t>
  </si>
  <si>
    <t>530102231100001586993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</si>
  <si>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</si>
  <si>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</si>
  <si>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</si>
  <si>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</si>
  <si>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</si>
  <si>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</si>
  <si>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</si>
  <si>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</si>
  <si>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</si>
  <si>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530102251100003870740</t>
  </si>
  <si>
    <t>党建经费</t>
  </si>
  <si>
    <t>30201</t>
  </si>
  <si>
    <t>办公费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</si>
  <si>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</si>
  <si>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</si>
  <si>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</si>
  <si>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</si>
  <si>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</si>
  <si>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</si>
  <si>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</si>
  <si>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</si>
  <si>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</si>
  <si>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</si>
  <si>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开展党建工作所需经费</t>
  </si>
  <si>
    <t>产出指标</t>
  </si>
  <si>
    <t>数量指标</t>
  </si>
  <si>
    <t>党建工作</t>
  </si>
  <si>
    <t>=</t>
  </si>
  <si>
    <t>项</t>
  </si>
  <si>
    <t>定量指标</t>
  </si>
  <si>
    <t>反映党建工作</t>
  </si>
  <si>
    <t>质量指标</t>
  </si>
  <si>
    <t>资金支付及时性</t>
  </si>
  <si>
    <t>&gt;=</t>
  </si>
  <si>
    <t>95</t>
  </si>
  <si>
    <t>%</t>
  </si>
  <si>
    <t>反映资金支付情况</t>
  </si>
  <si>
    <t>时效指标</t>
  </si>
  <si>
    <t>项目完成时间</t>
  </si>
  <si>
    <t>年</t>
  </si>
  <si>
    <t>反映项目完成时间</t>
  </si>
  <si>
    <t>效益指标</t>
  </si>
  <si>
    <t>社会效益</t>
  </si>
  <si>
    <t>加强党建组织建设</t>
  </si>
  <si>
    <t>效果显著</t>
  </si>
  <si>
    <t>是/否</t>
  </si>
  <si>
    <t>定性指标</t>
  </si>
  <si>
    <t>满意度指标</t>
  </si>
  <si>
    <t>服务对象满意度</t>
  </si>
  <si>
    <t>受益对象满意度</t>
  </si>
  <si>
    <t>90</t>
  </si>
  <si>
    <t>预算06表</t>
  </si>
  <si>
    <t>政府性基金预算支出预算表</t>
  </si>
  <si>
    <t>单位名称：昆明市发展和改革委员会</t>
  </si>
  <si>
    <t>政府性基金预算支出</t>
  </si>
  <si>
    <t>我单位2025年无部门政府性基金预算支出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</si>
  <si>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</si>
  <si>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</si>
  <si>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</si>
  <si>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</si>
  <si>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</si>
  <si>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</si>
  <si>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</si>
  <si>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</si>
  <si>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</si>
  <si>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</si>
  <si>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</si>
  <si>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</si>
  <si>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备注：我单位2025年无政府采购预算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</si>
  <si>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</si>
  <si>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</si>
  <si>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</si>
  <si>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</si>
  <si>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</si>
  <si>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</si>
  <si>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</si>
  <si>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备注：我单位2025年无政府购买服务预算</t>
  </si>
  <si>
    <t>预算09-1表</t>
  </si>
  <si>
    <t>单位名称（项目）</t>
  </si>
  <si>
    <t>地区</t>
  </si>
  <si>
    <t>备注：我单位2025年无区对下转移支付预算</t>
  </si>
  <si>
    <t>预算09-2表</t>
  </si>
  <si>
    <t>备注：我单位2025年无区对下转移支付预算，也无区对下转移支付绩效目标。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</si>
  <si>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</si>
  <si>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</si>
  <si>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</si>
  <si>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</si>
  <si>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</si>
  <si>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</si>
  <si>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</si>
  <si>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</si>
  <si>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备注：我单位2025年无新增资产配置预算</t>
  </si>
  <si>
    <t>预算11表</t>
  </si>
  <si>
    <t>上级补助</t>
  </si>
  <si>
    <t>备注：我单位2025年无上级转移支付补助项目支出</t>
  </si>
  <si>
    <t>预算12表</t>
  </si>
  <si>
    <t>项目级次</t>
  </si>
  <si>
    <t>216 其他公用支出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</si>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</sst>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7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</cellStyleXfs>
  <cellXfs count="238"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2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left" vertical="center" wrapText="1"/>
    </xf>
    <xf numFmtId="178" fontId="5" fillId="3" borderId="7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15" fillId="0" borderId="0" xfId="0" applyFont="1" applyBorder="1"/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9" activePane="bottomLeft" state="frozen"/>
      <selection/>
      <selection pane="bottomLeft" activeCell="D37" sqref="D37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28"/>
      <c r="B1" s="28"/>
      <c r="C1" s="28"/>
      <c r="D1" s="28"/>
    </row>
    <row r="2" ht="15" customHeight="1" spans="1:4">
      <c r="A2" s="67"/>
      <c r="B2" s="67"/>
      <c r="C2" s="67"/>
      <c r="D2" s="83" t="s">
        <v>0</v>
      </c>
    </row>
    <row r="3" ht="41.25" customHeight="1" spans="1:1">
      <c r="A3" s="62" t="str">
        <f>"2025"&amp;"年部门财务收支预算总表"</f>
        <v>2025年部门财务收支预算总表</v>
      </c>
    </row>
    <row r="4" ht="17.25" customHeight="1" spans="1:4">
      <c r="A4" s="65" t="s">
        <v>1</v>
      </c>
      <c r="B4" s="189"/>
      <c r="D4" s="165" t="s">
        <v>2</v>
      </c>
    </row>
    <row r="5" ht="23.25" customHeight="1" spans="1:4">
      <c r="A5" s="190" t="s">
        <v>3</v>
      </c>
      <c r="B5" s="191"/>
      <c r="C5" s="190" t="s">
        <v>4</v>
      </c>
      <c r="D5" s="191"/>
    </row>
    <row r="6" ht="24" customHeight="1" spans="1:4">
      <c r="A6" s="190" t="s">
        <v>5</v>
      </c>
      <c r="B6" s="190" t="s">
        <v>6</v>
      </c>
      <c r="C6" s="190" t="s">
        <v>7</v>
      </c>
      <c r="D6" s="190" t="s">
        <v>6</v>
      </c>
    </row>
    <row r="7" ht="17.25" customHeight="1" spans="1:4">
      <c r="A7" s="192" t="s">
        <v>8</v>
      </c>
      <c r="B7" s="100">
        <v>1891950.08</v>
      </c>
      <c r="C7" s="192" t="s">
        <v>9</v>
      </c>
      <c r="D7" s="100"/>
    </row>
    <row r="8" ht="17.25" customHeight="1" spans="1:4">
      <c r="A8" s="192" t="s">
        <v>10</v>
      </c>
      <c r="B8" s="100"/>
      <c r="C8" s="192" t="s">
        <v>11</v>
      </c>
      <c r="D8" s="100"/>
    </row>
    <row r="9" ht="17.25" customHeight="1" spans="1:4">
      <c r="A9" s="192" t="s">
        <v>12</v>
      </c>
      <c r="B9" s="100"/>
      <c r="C9" s="237" t="s">
        <v>13</v>
      </c>
      <c r="D9" s="100"/>
    </row>
    <row r="10" ht="17.25" customHeight="1" spans="1:4">
      <c r="A10" s="192" t="s">
        <v>14</v>
      </c>
      <c r="B10" s="100"/>
      <c r="C10" s="237" t="s">
        <v>15</v>
      </c>
      <c r="D10" s="100"/>
    </row>
    <row r="11" ht="17.25" customHeight="1" spans="1:4">
      <c r="A11" s="192" t="s">
        <v>16</v>
      </c>
      <c r="B11" s="100"/>
      <c r="C11" s="237" t="s">
        <v>17</v>
      </c>
      <c r="D11" s="100"/>
    </row>
    <row r="12" ht="17.25" customHeight="1" spans="1:4">
      <c r="A12" s="192" t="s">
        <v>18</v>
      </c>
      <c r="B12" s="100"/>
      <c r="C12" s="237" t="s">
        <v>19</v>
      </c>
      <c r="D12" s="100"/>
    </row>
    <row r="13" ht="17.25" customHeight="1" spans="1:4">
      <c r="A13" s="192" t="s">
        <v>20</v>
      </c>
      <c r="B13" s="100"/>
      <c r="C13" s="47" t="s">
        <v>21</v>
      </c>
      <c r="D13" s="100">
        <v>955730.91</v>
      </c>
    </row>
    <row r="14" ht="17.25" customHeight="1" spans="1:4">
      <c r="A14" s="192" t="s">
        <v>22</v>
      </c>
      <c r="B14" s="100"/>
      <c r="C14" s="47" t="s">
        <v>23</v>
      </c>
      <c r="D14" s="100">
        <v>611869.44</v>
      </c>
    </row>
    <row r="15" ht="17.25" customHeight="1" spans="1:4">
      <c r="A15" s="192" t="s">
        <v>24</v>
      </c>
      <c r="B15" s="100"/>
      <c r="C15" s="47" t="s">
        <v>25</v>
      </c>
      <c r="D15" s="100">
        <v>220621.73</v>
      </c>
    </row>
    <row r="16" ht="17.25" customHeight="1" spans="1:4">
      <c r="A16" s="192" t="s">
        <v>26</v>
      </c>
      <c r="B16" s="100"/>
      <c r="C16" s="47" t="s">
        <v>27</v>
      </c>
      <c r="D16" s="100"/>
    </row>
    <row r="17" ht="17.25" customHeight="1" spans="1:4">
      <c r="A17" s="193"/>
      <c r="B17" s="100"/>
      <c r="C17" s="47" t="s">
        <v>28</v>
      </c>
      <c r="D17" s="100"/>
    </row>
    <row r="18" ht="17.25" customHeight="1" spans="1:4">
      <c r="A18" s="194"/>
      <c r="B18" s="100"/>
      <c r="C18" s="47" t="s">
        <v>29</v>
      </c>
      <c r="D18" s="100"/>
    </row>
    <row r="19" ht="17.25" customHeight="1" spans="1:4">
      <c r="A19" s="194"/>
      <c r="B19" s="100"/>
      <c r="C19" s="47" t="s">
        <v>30</v>
      </c>
      <c r="D19" s="100"/>
    </row>
    <row r="20" ht="17.25" customHeight="1" spans="1:4">
      <c r="A20" s="194"/>
      <c r="B20" s="100"/>
      <c r="C20" s="47" t="s">
        <v>31</v>
      </c>
      <c r="D20" s="100"/>
    </row>
    <row r="21" ht="17.25" customHeight="1" spans="1:4">
      <c r="A21" s="194"/>
      <c r="B21" s="100"/>
      <c r="C21" s="47" t="s">
        <v>32</v>
      </c>
      <c r="D21" s="100"/>
    </row>
    <row r="22" ht="17.25" customHeight="1" spans="1:4">
      <c r="A22" s="194"/>
      <c r="B22" s="100"/>
      <c r="C22" s="47" t="s">
        <v>33</v>
      </c>
      <c r="D22" s="100"/>
    </row>
    <row r="23" ht="17.25" customHeight="1" spans="1:4">
      <c r="A23" s="194"/>
      <c r="B23" s="100"/>
      <c r="C23" s="47" t="s">
        <v>34</v>
      </c>
      <c r="D23" s="100"/>
    </row>
    <row r="24" ht="17.25" customHeight="1" spans="1:4">
      <c r="A24" s="194"/>
      <c r="B24" s="100"/>
      <c r="C24" s="47" t="s">
        <v>35</v>
      </c>
      <c r="D24" s="100"/>
    </row>
    <row r="25" ht="17.25" customHeight="1" spans="1:4">
      <c r="A25" s="194"/>
      <c r="B25" s="100"/>
      <c r="C25" s="47" t="s">
        <v>36</v>
      </c>
      <c r="D25" s="100">
        <v>103728</v>
      </c>
    </row>
    <row r="26" ht="17.25" customHeight="1" spans="1:4">
      <c r="A26" s="194"/>
      <c r="B26" s="100"/>
      <c r="C26" s="47" t="s">
        <v>37</v>
      </c>
      <c r="D26" s="100"/>
    </row>
    <row r="27" ht="17.25" customHeight="1" spans="1:4">
      <c r="A27" s="194"/>
      <c r="B27" s="100"/>
      <c r="C27" s="193" t="s">
        <v>38</v>
      </c>
      <c r="D27" s="100"/>
    </row>
    <row r="28" ht="17.25" customHeight="1" spans="1:4">
      <c r="A28" s="194"/>
      <c r="B28" s="100"/>
      <c r="C28" s="47" t="s">
        <v>39</v>
      </c>
      <c r="D28" s="100"/>
    </row>
    <row r="29" ht="16.5" customHeight="1" spans="1:4">
      <c r="A29" s="194"/>
      <c r="B29" s="100"/>
      <c r="C29" s="47" t="s">
        <v>40</v>
      </c>
      <c r="D29" s="100"/>
    </row>
    <row r="30" ht="16.5" customHeight="1" spans="1:4">
      <c r="A30" s="194"/>
      <c r="B30" s="100"/>
      <c r="C30" s="193" t="s">
        <v>41</v>
      </c>
      <c r="D30" s="100"/>
    </row>
    <row r="31" ht="17.25" customHeight="1" spans="1:4">
      <c r="A31" s="194"/>
      <c r="B31" s="100"/>
      <c r="C31" s="193" t="s">
        <v>42</v>
      </c>
      <c r="D31" s="100"/>
    </row>
    <row r="32" ht="17.25" customHeight="1" spans="1:4">
      <c r="A32" s="194"/>
      <c r="B32" s="100"/>
      <c r="C32" s="47" t="s">
        <v>43</v>
      </c>
      <c r="D32" s="100"/>
    </row>
    <row r="33" s="236" customFormat="1" ht="16.5" customHeight="1" spans="1:4">
      <c r="A33" s="194" t="s">
        <v>44</v>
      </c>
      <c r="B33" s="196">
        <v>1891950.08</v>
      </c>
      <c r="C33" s="194" t="s">
        <v>45</v>
      </c>
      <c r="D33" s="196">
        <v>1891950.08</v>
      </c>
    </row>
    <row r="34" ht="16.5" customHeight="1" spans="1:4">
      <c r="A34" s="193" t="s">
        <v>46</v>
      </c>
      <c r="B34" s="100"/>
      <c r="C34" s="193" t="s">
        <v>47</v>
      </c>
      <c r="D34" s="100"/>
    </row>
    <row r="35" ht="16.5" customHeight="1" spans="1:4">
      <c r="A35" s="47" t="s">
        <v>48</v>
      </c>
      <c r="B35" s="100"/>
      <c r="C35" s="47" t="s">
        <v>48</v>
      </c>
      <c r="D35" s="100"/>
    </row>
    <row r="36" ht="16.5" customHeight="1" spans="1:4">
      <c r="A36" s="47" t="s">
        <v>49</v>
      </c>
      <c r="B36" s="100"/>
      <c r="C36" s="47" t="s">
        <v>50</v>
      </c>
      <c r="D36" s="100"/>
    </row>
    <row r="37" s="236" customFormat="1" ht="16.5" customHeight="1" spans="1:4">
      <c r="A37" s="195" t="s">
        <v>51</v>
      </c>
      <c r="B37" s="196">
        <v>1891950.08</v>
      </c>
      <c r="C37" s="195" t="s">
        <v>52</v>
      </c>
      <c r="D37" s="196">
        <v>1891950.08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D18" sqref="D18"/>
    </sheetView>
  </sheetViews>
  <sheetFormatPr defaultColWidth="8.57407407407407" defaultRowHeight="12.75" customHeight="1"/>
  <cols>
    <col min="1" max="1" width="15.8888888888889" style="2" customWidth="1"/>
    <col min="2" max="2" width="35" style="2" customWidth="1"/>
    <col min="3" max="19" width="22" style="2" customWidth="1"/>
    <col min="20" max="16384" width="8.57407407407407" style="2"/>
  </cols>
  <sheetData>
    <row r="1" customHeight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7.25" customHeight="1" spans="1:1">
      <c r="A2" s="216" t="s">
        <v>53</v>
      </c>
    </row>
    <row r="3" ht="41.25" customHeight="1" spans="1:1">
      <c r="A3" s="198" t="str">
        <f>"2025"&amp;"年部门收入预算表"</f>
        <v>2025年部门收入预算表</v>
      </c>
    </row>
    <row r="4" ht="17.25" customHeight="1" spans="1:19">
      <c r="A4" s="199" t="s">
        <v>1</v>
      </c>
      <c r="S4" s="197" t="s">
        <v>2</v>
      </c>
    </row>
    <row r="5" ht="21.75" customHeight="1" spans="1:19">
      <c r="A5" s="217" t="s">
        <v>54</v>
      </c>
      <c r="B5" s="218" t="s">
        <v>55</v>
      </c>
      <c r="C5" s="218" t="s">
        <v>56</v>
      </c>
      <c r="D5" s="219" t="s">
        <v>57</v>
      </c>
      <c r="E5" s="219"/>
      <c r="F5" s="219"/>
      <c r="G5" s="219"/>
      <c r="H5" s="219"/>
      <c r="I5" s="229"/>
      <c r="J5" s="219"/>
      <c r="K5" s="219"/>
      <c r="L5" s="219"/>
      <c r="M5" s="219"/>
      <c r="N5" s="230"/>
      <c r="O5" s="219" t="s">
        <v>46</v>
      </c>
      <c r="P5" s="219"/>
      <c r="Q5" s="219"/>
      <c r="R5" s="219"/>
      <c r="S5" s="230"/>
    </row>
    <row r="6" ht="27" customHeight="1" spans="1:19">
      <c r="A6" s="220"/>
      <c r="B6" s="221"/>
      <c r="C6" s="221"/>
      <c r="D6" s="221" t="s">
        <v>58</v>
      </c>
      <c r="E6" s="221" t="s">
        <v>59</v>
      </c>
      <c r="F6" s="221" t="s">
        <v>60</v>
      </c>
      <c r="G6" s="221" t="s">
        <v>61</v>
      </c>
      <c r="H6" s="221" t="s">
        <v>62</v>
      </c>
      <c r="I6" s="231" t="s">
        <v>63</v>
      </c>
      <c r="J6" s="232"/>
      <c r="K6" s="232"/>
      <c r="L6" s="232"/>
      <c r="M6" s="232"/>
      <c r="N6" s="233"/>
      <c r="O6" s="221" t="s">
        <v>58</v>
      </c>
      <c r="P6" s="221" t="s">
        <v>59</v>
      </c>
      <c r="Q6" s="221" t="s">
        <v>60</v>
      </c>
      <c r="R6" s="221" t="s">
        <v>61</v>
      </c>
      <c r="S6" s="221" t="s">
        <v>64</v>
      </c>
    </row>
    <row r="7" ht="30" customHeight="1" spans="1:19">
      <c r="A7" s="222"/>
      <c r="B7" s="223"/>
      <c r="C7" s="224"/>
      <c r="D7" s="224"/>
      <c r="E7" s="224"/>
      <c r="F7" s="224"/>
      <c r="G7" s="224"/>
      <c r="H7" s="224"/>
      <c r="I7" s="234" t="s">
        <v>58</v>
      </c>
      <c r="J7" s="233" t="s">
        <v>65</v>
      </c>
      <c r="K7" s="233" t="s">
        <v>66</v>
      </c>
      <c r="L7" s="233" t="s">
        <v>67</v>
      </c>
      <c r="M7" s="233" t="s">
        <v>68</v>
      </c>
      <c r="N7" s="233" t="s">
        <v>69</v>
      </c>
      <c r="O7" s="235"/>
      <c r="P7" s="235"/>
      <c r="Q7" s="235"/>
      <c r="R7" s="235"/>
      <c r="S7" s="224"/>
    </row>
    <row r="8" ht="15" customHeight="1" spans="1:19">
      <c r="A8" s="225">
        <v>1</v>
      </c>
      <c r="B8" s="225">
        <v>2</v>
      </c>
      <c r="C8" s="225">
        <v>3</v>
      </c>
      <c r="D8" s="225">
        <v>4</v>
      </c>
      <c r="E8" s="225">
        <v>5</v>
      </c>
      <c r="F8" s="225">
        <v>6</v>
      </c>
      <c r="G8" s="225">
        <v>7</v>
      </c>
      <c r="H8" s="225">
        <v>8</v>
      </c>
      <c r="I8" s="234">
        <v>9</v>
      </c>
      <c r="J8" s="225">
        <v>10</v>
      </c>
      <c r="K8" s="225">
        <v>11</v>
      </c>
      <c r="L8" s="225">
        <v>12</v>
      </c>
      <c r="M8" s="225">
        <v>13</v>
      </c>
      <c r="N8" s="225">
        <v>14</v>
      </c>
      <c r="O8" s="225">
        <v>15</v>
      </c>
      <c r="P8" s="225">
        <v>16</v>
      </c>
      <c r="Q8" s="225">
        <v>17</v>
      </c>
      <c r="R8" s="225">
        <v>18</v>
      </c>
      <c r="S8" s="225">
        <v>19</v>
      </c>
    </row>
    <row r="9" s="1" customFormat="1" ht="18" customHeight="1" spans="1:19">
      <c r="A9" s="23" t="s">
        <v>70</v>
      </c>
      <c r="B9" s="23" t="s">
        <v>71</v>
      </c>
      <c r="C9" s="164">
        <v>1891950.08</v>
      </c>
      <c r="D9" s="164">
        <v>1891950.08</v>
      </c>
      <c r="E9" s="164">
        <v>1891950.08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</row>
    <row r="10" s="1" customFormat="1" ht="18" customHeight="1" spans="1:19">
      <c r="A10" s="226" t="s">
        <v>72</v>
      </c>
      <c r="B10" s="226" t="s">
        <v>71</v>
      </c>
      <c r="C10" s="164">
        <v>1891950.08</v>
      </c>
      <c r="D10" s="164">
        <v>1891950.08</v>
      </c>
      <c r="E10" s="164">
        <v>1891950.08</v>
      </c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</row>
    <row r="11" s="1" customFormat="1" ht="18" customHeight="1" spans="1:19">
      <c r="A11" s="227" t="s">
        <v>56</v>
      </c>
      <c r="B11" s="228"/>
      <c r="C11" s="164">
        <v>1891950.08</v>
      </c>
      <c r="D11" s="164">
        <v>1891950.08</v>
      </c>
      <c r="E11" s="164">
        <v>1891950.08</v>
      </c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10" activePane="bottomLeft" state="frozen"/>
      <selection/>
      <selection pane="bottomLeft" activeCell="F23" sqref="F23"/>
    </sheetView>
  </sheetViews>
  <sheetFormatPr defaultColWidth="8.57407407407407" defaultRowHeight="12.75" customHeight="1"/>
  <cols>
    <col min="1" max="1" width="14.287037037037" style="2" customWidth="1"/>
    <col min="2" max="2" width="37.5740740740741" style="2" customWidth="1"/>
    <col min="3" max="8" width="24.5740740740741" style="2" customWidth="1"/>
    <col min="9" max="9" width="26.712962962963" style="2" customWidth="1"/>
    <col min="10" max="11" width="24.4259259259259" style="2" customWidth="1"/>
    <col min="12" max="15" width="24.5740740740741" style="2" customWidth="1"/>
    <col min="16" max="16384" width="8.57407407407407" style="2"/>
  </cols>
  <sheetData>
    <row r="1" customHeight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7.25" customHeight="1" spans="1:1">
      <c r="A2" s="197" t="s">
        <v>73</v>
      </c>
    </row>
    <row r="3" ht="41.25" customHeight="1" spans="1:1">
      <c r="A3" s="198" t="str">
        <f>"2025"&amp;"年部门支出预算表"</f>
        <v>2025年部门支出预算表</v>
      </c>
    </row>
    <row r="4" ht="17.25" customHeight="1" spans="1:15">
      <c r="A4" s="199" t="s">
        <v>1</v>
      </c>
      <c r="O4" s="197" t="s">
        <v>2</v>
      </c>
    </row>
    <row r="5" ht="27" customHeight="1" spans="1:15">
      <c r="A5" s="200" t="s">
        <v>74</v>
      </c>
      <c r="B5" s="200" t="s">
        <v>75</v>
      </c>
      <c r="C5" s="200" t="s">
        <v>56</v>
      </c>
      <c r="D5" s="201" t="s">
        <v>59</v>
      </c>
      <c r="E5" s="202"/>
      <c r="F5" s="203"/>
      <c r="G5" s="204" t="s">
        <v>60</v>
      </c>
      <c r="H5" s="204" t="s">
        <v>61</v>
      </c>
      <c r="I5" s="204" t="s">
        <v>76</v>
      </c>
      <c r="J5" s="201" t="s">
        <v>63</v>
      </c>
      <c r="K5" s="202"/>
      <c r="L5" s="202"/>
      <c r="M5" s="202"/>
      <c r="N5" s="213"/>
      <c r="O5" s="214"/>
    </row>
    <row r="6" ht="42" customHeight="1" spans="1:15">
      <c r="A6" s="205"/>
      <c r="B6" s="205"/>
      <c r="C6" s="206"/>
      <c r="D6" s="207" t="s">
        <v>58</v>
      </c>
      <c r="E6" s="207" t="s">
        <v>77</v>
      </c>
      <c r="F6" s="207" t="s">
        <v>78</v>
      </c>
      <c r="G6" s="206"/>
      <c r="H6" s="206"/>
      <c r="I6" s="205"/>
      <c r="J6" s="207" t="s">
        <v>58</v>
      </c>
      <c r="K6" s="215" t="s">
        <v>79</v>
      </c>
      <c r="L6" s="215" t="s">
        <v>80</v>
      </c>
      <c r="M6" s="215" t="s">
        <v>81</v>
      </c>
      <c r="N6" s="215" t="s">
        <v>82</v>
      </c>
      <c r="O6" s="215" t="s">
        <v>83</v>
      </c>
    </row>
    <row r="7" ht="18" customHeight="1" spans="1:15">
      <c r="A7" s="208" t="s">
        <v>84</v>
      </c>
      <c r="B7" s="208" t="s">
        <v>85</v>
      </c>
      <c r="C7" s="208" t="s">
        <v>86</v>
      </c>
      <c r="D7" s="209" t="s">
        <v>87</v>
      </c>
      <c r="E7" s="209" t="s">
        <v>88</v>
      </c>
      <c r="F7" s="209" t="s">
        <v>89</v>
      </c>
      <c r="G7" s="209" t="s">
        <v>90</v>
      </c>
      <c r="H7" s="209" t="s">
        <v>91</v>
      </c>
      <c r="I7" s="209" t="s">
        <v>92</v>
      </c>
      <c r="J7" s="209" t="s">
        <v>93</v>
      </c>
      <c r="K7" s="209" t="s">
        <v>94</v>
      </c>
      <c r="L7" s="209" t="s">
        <v>95</v>
      </c>
      <c r="M7" s="209" t="s">
        <v>96</v>
      </c>
      <c r="N7" s="208" t="s">
        <v>97</v>
      </c>
      <c r="O7" s="209" t="s">
        <v>98</v>
      </c>
    </row>
    <row r="8" s="1" customFormat="1" ht="21" customHeight="1" spans="1:15">
      <c r="A8" s="155" t="s">
        <v>99</v>
      </c>
      <c r="B8" s="155" t="s">
        <v>100</v>
      </c>
      <c r="C8" s="164">
        <v>955730.91</v>
      </c>
      <c r="D8" s="164">
        <v>955730.91</v>
      </c>
      <c r="E8" s="164">
        <v>953130.91</v>
      </c>
      <c r="F8" s="164">
        <v>2600</v>
      </c>
      <c r="G8" s="164"/>
      <c r="H8" s="164"/>
      <c r="I8" s="164"/>
      <c r="J8" s="164"/>
      <c r="K8" s="164"/>
      <c r="L8" s="164"/>
      <c r="M8" s="164"/>
      <c r="N8" s="164"/>
      <c r="O8" s="164"/>
    </row>
    <row r="9" s="1" customFormat="1" ht="21" customHeight="1" spans="1:15">
      <c r="A9" s="210" t="s">
        <v>101</v>
      </c>
      <c r="B9" s="210" t="s">
        <v>102</v>
      </c>
      <c r="C9" s="164">
        <v>955730.91</v>
      </c>
      <c r="D9" s="164">
        <v>955730.91</v>
      </c>
      <c r="E9" s="164">
        <v>953130.91</v>
      </c>
      <c r="F9" s="164">
        <v>2600</v>
      </c>
      <c r="G9" s="164"/>
      <c r="H9" s="164"/>
      <c r="I9" s="164"/>
      <c r="J9" s="164"/>
      <c r="K9" s="164"/>
      <c r="L9" s="164"/>
      <c r="M9" s="164"/>
      <c r="N9" s="164"/>
      <c r="O9" s="164"/>
    </row>
    <row r="10" s="1" customFormat="1" ht="21" customHeight="1" spans="1:15">
      <c r="A10" s="154" t="s">
        <v>103</v>
      </c>
      <c r="B10" s="154" t="s">
        <v>104</v>
      </c>
      <c r="C10" s="164">
        <v>955730.91</v>
      </c>
      <c r="D10" s="164">
        <v>955730.91</v>
      </c>
      <c r="E10" s="164">
        <v>953130.91</v>
      </c>
      <c r="F10" s="164">
        <v>2600</v>
      </c>
      <c r="G10" s="164"/>
      <c r="H10" s="164"/>
      <c r="I10" s="164"/>
      <c r="J10" s="164"/>
      <c r="K10" s="164"/>
      <c r="L10" s="164"/>
      <c r="M10" s="164"/>
      <c r="N10" s="164"/>
      <c r="O10" s="164"/>
    </row>
    <row r="11" s="1" customFormat="1" ht="21" customHeight="1" spans="1:15">
      <c r="A11" s="155" t="s">
        <v>105</v>
      </c>
      <c r="B11" s="155" t="s">
        <v>106</v>
      </c>
      <c r="C11" s="164">
        <v>611869.44</v>
      </c>
      <c r="D11" s="164">
        <v>611869.44</v>
      </c>
      <c r="E11" s="164">
        <v>611869.44</v>
      </c>
      <c r="F11" s="164"/>
      <c r="G11" s="164"/>
      <c r="H11" s="164"/>
      <c r="I11" s="164"/>
      <c r="J11" s="164"/>
      <c r="K11" s="164"/>
      <c r="L11" s="164"/>
      <c r="M11" s="164"/>
      <c r="N11" s="164"/>
      <c r="O11" s="164"/>
    </row>
    <row r="12" s="1" customFormat="1" ht="21" customHeight="1" spans="1:15">
      <c r="A12" s="210" t="s">
        <v>107</v>
      </c>
      <c r="B12" s="210" t="s">
        <v>108</v>
      </c>
      <c r="C12" s="164">
        <v>611869.44</v>
      </c>
      <c r="D12" s="164">
        <v>611869.44</v>
      </c>
      <c r="E12" s="164">
        <v>611869.44</v>
      </c>
      <c r="F12" s="164"/>
      <c r="G12" s="164"/>
      <c r="H12" s="164"/>
      <c r="I12" s="164"/>
      <c r="J12" s="164"/>
      <c r="K12" s="164"/>
      <c r="L12" s="164"/>
      <c r="M12" s="164"/>
      <c r="N12" s="164"/>
      <c r="O12" s="164"/>
    </row>
    <row r="13" s="1" customFormat="1" ht="21" customHeight="1" spans="1:15">
      <c r="A13" s="154" t="s">
        <v>109</v>
      </c>
      <c r="B13" s="154" t="s">
        <v>110</v>
      </c>
      <c r="C13" s="164">
        <v>448800</v>
      </c>
      <c r="D13" s="164">
        <v>448800</v>
      </c>
      <c r="E13" s="164">
        <v>448800</v>
      </c>
      <c r="F13" s="164"/>
      <c r="G13" s="164"/>
      <c r="H13" s="164"/>
      <c r="I13" s="164"/>
      <c r="J13" s="164"/>
      <c r="K13" s="164"/>
      <c r="L13" s="164"/>
      <c r="M13" s="164"/>
      <c r="N13" s="164"/>
      <c r="O13" s="164"/>
    </row>
    <row r="14" s="1" customFormat="1" ht="21" customHeight="1" spans="1:15">
      <c r="A14" s="154" t="s">
        <v>111</v>
      </c>
      <c r="B14" s="154" t="s">
        <v>112</v>
      </c>
      <c r="C14" s="164">
        <v>163069.44</v>
      </c>
      <c r="D14" s="164">
        <v>163069.44</v>
      </c>
      <c r="E14" s="164">
        <v>163069.44</v>
      </c>
      <c r="F14" s="164"/>
      <c r="G14" s="164"/>
      <c r="H14" s="164"/>
      <c r="I14" s="164"/>
      <c r="J14" s="164"/>
      <c r="K14" s="164"/>
      <c r="L14" s="164"/>
      <c r="M14" s="164"/>
      <c r="N14" s="164"/>
      <c r="O14" s="164"/>
    </row>
    <row r="15" s="1" customFormat="1" ht="21" customHeight="1" spans="1:15">
      <c r="A15" s="155" t="s">
        <v>113</v>
      </c>
      <c r="B15" s="155" t="s">
        <v>114</v>
      </c>
      <c r="C15" s="164">
        <v>220621.73</v>
      </c>
      <c r="D15" s="164">
        <v>220621.73</v>
      </c>
      <c r="E15" s="164">
        <v>220621.73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</row>
    <row r="16" s="1" customFormat="1" ht="21" customHeight="1" spans="1:15">
      <c r="A16" s="210" t="s">
        <v>115</v>
      </c>
      <c r="B16" s="210" t="s">
        <v>116</v>
      </c>
      <c r="C16" s="164">
        <v>220621.73</v>
      </c>
      <c r="D16" s="164">
        <v>220621.73</v>
      </c>
      <c r="E16" s="164">
        <v>220621.73</v>
      </c>
      <c r="F16" s="164"/>
      <c r="G16" s="164"/>
      <c r="H16" s="164"/>
      <c r="I16" s="164"/>
      <c r="J16" s="164"/>
      <c r="K16" s="164"/>
      <c r="L16" s="164"/>
      <c r="M16" s="164"/>
      <c r="N16" s="164"/>
      <c r="O16" s="164"/>
    </row>
    <row r="17" s="1" customFormat="1" ht="21" customHeight="1" spans="1:15">
      <c r="A17" s="154" t="s">
        <v>117</v>
      </c>
      <c r="B17" s="154" t="s">
        <v>118</v>
      </c>
      <c r="C17" s="164">
        <v>103711.1</v>
      </c>
      <c r="D17" s="164">
        <v>103711.1</v>
      </c>
      <c r="E17" s="164">
        <v>103711.1</v>
      </c>
      <c r="F17" s="164"/>
      <c r="G17" s="164"/>
      <c r="H17" s="164"/>
      <c r="I17" s="164"/>
      <c r="J17" s="164"/>
      <c r="K17" s="164"/>
      <c r="L17" s="164"/>
      <c r="M17" s="164"/>
      <c r="N17" s="164"/>
      <c r="O17" s="164"/>
    </row>
    <row r="18" s="1" customFormat="1" ht="21" customHeight="1" spans="1:15">
      <c r="A18" s="154" t="s">
        <v>119</v>
      </c>
      <c r="B18" s="154" t="s">
        <v>120</v>
      </c>
      <c r="C18" s="164">
        <v>98337.22</v>
      </c>
      <c r="D18" s="164">
        <v>98337.22</v>
      </c>
      <c r="E18" s="164">
        <v>98337.22</v>
      </c>
      <c r="F18" s="164"/>
      <c r="G18" s="164"/>
      <c r="H18" s="164"/>
      <c r="I18" s="164"/>
      <c r="J18" s="164"/>
      <c r="K18" s="164"/>
      <c r="L18" s="164"/>
      <c r="M18" s="164"/>
      <c r="N18" s="164"/>
      <c r="O18" s="164"/>
    </row>
    <row r="19" s="1" customFormat="1" ht="21" customHeight="1" spans="1:15">
      <c r="A19" s="154" t="s">
        <v>121</v>
      </c>
      <c r="B19" s="154" t="s">
        <v>122</v>
      </c>
      <c r="C19" s="164">
        <v>18573.41</v>
      </c>
      <c r="D19" s="164">
        <v>18573.41</v>
      </c>
      <c r="E19" s="164">
        <v>18573.41</v>
      </c>
      <c r="F19" s="164"/>
      <c r="G19" s="164"/>
      <c r="H19" s="164"/>
      <c r="I19" s="164"/>
      <c r="J19" s="164"/>
      <c r="K19" s="164"/>
      <c r="L19" s="164"/>
      <c r="M19" s="164"/>
      <c r="N19" s="164"/>
      <c r="O19" s="164"/>
    </row>
    <row r="20" s="1" customFormat="1" ht="21" customHeight="1" spans="1:15">
      <c r="A20" s="155" t="s">
        <v>123</v>
      </c>
      <c r="B20" s="155" t="s">
        <v>124</v>
      </c>
      <c r="C20" s="164">
        <v>103728</v>
      </c>
      <c r="D20" s="164">
        <v>103728</v>
      </c>
      <c r="E20" s="164">
        <v>103728</v>
      </c>
      <c r="F20" s="164"/>
      <c r="G20" s="164"/>
      <c r="H20" s="164"/>
      <c r="I20" s="164"/>
      <c r="J20" s="164"/>
      <c r="K20" s="164"/>
      <c r="L20" s="164"/>
      <c r="M20" s="164"/>
      <c r="N20" s="164"/>
      <c r="O20" s="164"/>
    </row>
    <row r="21" s="1" customFormat="1" ht="21" customHeight="1" spans="1:15">
      <c r="A21" s="210" t="s">
        <v>125</v>
      </c>
      <c r="B21" s="210" t="s">
        <v>126</v>
      </c>
      <c r="C21" s="164">
        <v>103728</v>
      </c>
      <c r="D21" s="164">
        <v>103728</v>
      </c>
      <c r="E21" s="164">
        <v>103728</v>
      </c>
      <c r="F21" s="164"/>
      <c r="G21" s="164"/>
      <c r="H21" s="164"/>
      <c r="I21" s="164"/>
      <c r="J21" s="164"/>
      <c r="K21" s="164"/>
      <c r="L21" s="164"/>
      <c r="M21" s="164"/>
      <c r="N21" s="164"/>
      <c r="O21" s="164"/>
    </row>
    <row r="22" s="1" customFormat="1" ht="21" customHeight="1" spans="1:15">
      <c r="A22" s="154" t="s">
        <v>127</v>
      </c>
      <c r="B22" s="154" t="s">
        <v>128</v>
      </c>
      <c r="C22" s="164">
        <v>103728</v>
      </c>
      <c r="D22" s="164">
        <v>103728</v>
      </c>
      <c r="E22" s="164">
        <v>103728</v>
      </c>
      <c r="F22" s="164"/>
      <c r="G22" s="164"/>
      <c r="H22" s="164"/>
      <c r="I22" s="164"/>
      <c r="J22" s="164"/>
      <c r="K22" s="164"/>
      <c r="L22" s="164"/>
      <c r="M22" s="164"/>
      <c r="N22" s="164"/>
      <c r="O22" s="164"/>
    </row>
    <row r="23" s="1" customFormat="1" ht="21" customHeight="1" spans="1:15">
      <c r="A23" s="211" t="s">
        <v>56</v>
      </c>
      <c r="B23" s="212"/>
      <c r="C23" s="164">
        <v>1891950.08</v>
      </c>
      <c r="D23" s="164">
        <v>1891950.08</v>
      </c>
      <c r="E23" s="164">
        <v>1889350.08</v>
      </c>
      <c r="F23" s="164">
        <v>2600</v>
      </c>
      <c r="G23" s="164"/>
      <c r="H23" s="164"/>
      <c r="I23" s="164"/>
      <c r="J23" s="164"/>
      <c r="K23" s="164"/>
      <c r="L23" s="164"/>
      <c r="M23" s="164"/>
      <c r="N23" s="164"/>
      <c r="O23" s="164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0" activePane="bottomLeft" state="frozen"/>
      <selection/>
      <selection pane="bottomLeft" activeCell="B8" sqref="B8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28"/>
      <c r="B1" s="28"/>
      <c r="C1" s="28"/>
      <c r="D1" s="28"/>
    </row>
    <row r="2" ht="15" customHeight="1" spans="1:4">
      <c r="A2" s="63"/>
      <c r="B2" s="67"/>
      <c r="C2" s="67"/>
      <c r="D2" s="67" t="s">
        <v>129</v>
      </c>
    </row>
    <row r="3" ht="41.25" customHeight="1" spans="1:1">
      <c r="A3" s="62" t="str">
        <f>"2025"&amp;"年部门财政拨款收支预算总表"</f>
        <v>2025年部门财政拨款收支预算总表</v>
      </c>
    </row>
    <row r="4" ht="17.25" customHeight="1" spans="1:4">
      <c r="A4" s="65" t="s">
        <v>1</v>
      </c>
      <c r="B4" s="189"/>
      <c r="D4" s="67" t="s">
        <v>2</v>
      </c>
    </row>
    <row r="5" ht="17.25" customHeight="1" spans="1:4">
      <c r="A5" s="190" t="s">
        <v>3</v>
      </c>
      <c r="B5" s="191"/>
      <c r="C5" s="190" t="s">
        <v>4</v>
      </c>
      <c r="D5" s="191"/>
    </row>
    <row r="6" ht="18.75" customHeight="1" spans="1:4">
      <c r="A6" s="190" t="s">
        <v>5</v>
      </c>
      <c r="B6" s="190" t="s">
        <v>6</v>
      </c>
      <c r="C6" s="190" t="s">
        <v>7</v>
      </c>
      <c r="D6" s="190" t="s">
        <v>6</v>
      </c>
    </row>
    <row r="7" ht="16.5" customHeight="1" spans="1:4">
      <c r="A7" s="192" t="s">
        <v>130</v>
      </c>
      <c r="B7" s="100">
        <v>1891950.08</v>
      </c>
      <c r="C7" s="192" t="s">
        <v>131</v>
      </c>
      <c r="D7" s="100">
        <v>1891950.08</v>
      </c>
    </row>
    <row r="8" ht="16.5" customHeight="1" spans="1:4">
      <c r="A8" s="192" t="s">
        <v>132</v>
      </c>
      <c r="B8" s="100">
        <v>1891950.08</v>
      </c>
      <c r="C8" s="192" t="s">
        <v>133</v>
      </c>
      <c r="D8" s="100"/>
    </row>
    <row r="9" ht="16.5" customHeight="1" spans="1:4">
      <c r="A9" s="192" t="s">
        <v>134</v>
      </c>
      <c r="B9" s="100"/>
      <c r="C9" s="192" t="s">
        <v>135</v>
      </c>
      <c r="D9" s="100"/>
    </row>
    <row r="10" ht="16.5" customHeight="1" spans="1:4">
      <c r="A10" s="192" t="s">
        <v>136</v>
      </c>
      <c r="B10" s="100"/>
      <c r="C10" s="192" t="s">
        <v>137</v>
      </c>
      <c r="D10" s="100"/>
    </row>
    <row r="11" ht="16.5" customHeight="1" spans="1:4">
      <c r="A11" s="192" t="s">
        <v>138</v>
      </c>
      <c r="B11" s="100"/>
      <c r="C11" s="192" t="s">
        <v>139</v>
      </c>
      <c r="D11" s="100"/>
    </row>
    <row r="12" ht="16.5" customHeight="1" spans="1:4">
      <c r="A12" s="192" t="s">
        <v>132</v>
      </c>
      <c r="B12" s="100"/>
      <c r="C12" s="192" t="s">
        <v>140</v>
      </c>
      <c r="D12" s="100"/>
    </row>
    <row r="13" ht="16.5" customHeight="1" spans="1:4">
      <c r="A13" s="193" t="s">
        <v>134</v>
      </c>
      <c r="B13" s="100"/>
      <c r="C13" s="88" t="s">
        <v>141</v>
      </c>
      <c r="D13" s="100"/>
    </row>
    <row r="14" ht="16.5" customHeight="1" spans="1:4">
      <c r="A14" s="193" t="s">
        <v>136</v>
      </c>
      <c r="B14" s="100"/>
      <c r="C14" s="88" t="s">
        <v>142</v>
      </c>
      <c r="D14" s="100">
        <v>955730.91</v>
      </c>
    </row>
    <row r="15" ht="16.5" customHeight="1" spans="1:4">
      <c r="A15" s="194"/>
      <c r="B15" s="100"/>
      <c r="C15" s="88" t="s">
        <v>143</v>
      </c>
      <c r="D15" s="100">
        <v>611869.44</v>
      </c>
    </row>
    <row r="16" ht="16.5" customHeight="1" spans="1:4">
      <c r="A16" s="194"/>
      <c r="B16" s="100"/>
      <c r="C16" s="88" t="s">
        <v>144</v>
      </c>
      <c r="D16" s="100">
        <v>220621.73</v>
      </c>
    </row>
    <row r="17" ht="16.5" customHeight="1" spans="1:4">
      <c r="A17" s="194"/>
      <c r="B17" s="100"/>
      <c r="C17" s="88" t="s">
        <v>145</v>
      </c>
      <c r="D17" s="100"/>
    </row>
    <row r="18" ht="16.5" customHeight="1" spans="1:4">
      <c r="A18" s="194"/>
      <c r="B18" s="100"/>
      <c r="C18" s="88" t="s">
        <v>146</v>
      </c>
      <c r="D18" s="100"/>
    </row>
    <row r="19" ht="16.5" customHeight="1" spans="1:4">
      <c r="A19" s="194"/>
      <c r="B19" s="100"/>
      <c r="C19" s="88" t="s">
        <v>147</v>
      </c>
      <c r="D19" s="100"/>
    </row>
    <row r="20" ht="16.5" customHeight="1" spans="1:4">
      <c r="A20" s="194"/>
      <c r="B20" s="100"/>
      <c r="C20" s="88" t="s">
        <v>148</v>
      </c>
      <c r="D20" s="100"/>
    </row>
    <row r="21" ht="16.5" customHeight="1" spans="1:4">
      <c r="A21" s="194"/>
      <c r="B21" s="100"/>
      <c r="C21" s="88" t="s">
        <v>149</v>
      </c>
      <c r="D21" s="100"/>
    </row>
    <row r="22" ht="16.5" customHeight="1" spans="1:4">
      <c r="A22" s="194"/>
      <c r="B22" s="100"/>
      <c r="C22" s="88" t="s">
        <v>150</v>
      </c>
      <c r="D22" s="100"/>
    </row>
    <row r="23" ht="16.5" customHeight="1" spans="1:4">
      <c r="A23" s="194"/>
      <c r="B23" s="100"/>
      <c r="C23" s="88" t="s">
        <v>151</v>
      </c>
      <c r="D23" s="100"/>
    </row>
    <row r="24" ht="16.5" customHeight="1" spans="1:4">
      <c r="A24" s="194"/>
      <c r="B24" s="100"/>
      <c r="C24" s="88" t="s">
        <v>152</v>
      </c>
      <c r="D24" s="100"/>
    </row>
    <row r="25" ht="16.5" customHeight="1" spans="1:4">
      <c r="A25" s="194"/>
      <c r="B25" s="100"/>
      <c r="C25" s="88" t="s">
        <v>153</v>
      </c>
      <c r="D25" s="100"/>
    </row>
    <row r="26" ht="16.5" customHeight="1" spans="1:4">
      <c r="A26" s="194"/>
      <c r="B26" s="100"/>
      <c r="C26" s="88" t="s">
        <v>154</v>
      </c>
      <c r="D26" s="100">
        <v>103728</v>
      </c>
    </row>
    <row r="27" ht="16.5" customHeight="1" spans="1:4">
      <c r="A27" s="194"/>
      <c r="B27" s="100"/>
      <c r="C27" s="88" t="s">
        <v>155</v>
      </c>
      <c r="D27" s="100"/>
    </row>
    <row r="28" ht="16.5" customHeight="1" spans="1:4">
      <c r="A28" s="194"/>
      <c r="B28" s="100"/>
      <c r="C28" s="88" t="s">
        <v>156</v>
      </c>
      <c r="D28" s="100"/>
    </row>
    <row r="29" ht="16.5" customHeight="1" spans="1:4">
      <c r="A29" s="194"/>
      <c r="B29" s="100"/>
      <c r="C29" s="88" t="s">
        <v>157</v>
      </c>
      <c r="D29" s="100"/>
    </row>
    <row r="30" ht="16.5" customHeight="1" spans="1:4">
      <c r="A30" s="194"/>
      <c r="B30" s="100"/>
      <c r="C30" s="88" t="s">
        <v>158</v>
      </c>
      <c r="D30" s="100"/>
    </row>
    <row r="31" ht="16.5" customHeight="1" spans="1:4">
      <c r="A31" s="194"/>
      <c r="B31" s="100"/>
      <c r="C31" s="88" t="s">
        <v>159</v>
      </c>
      <c r="D31" s="100"/>
    </row>
    <row r="32" ht="16.5" customHeight="1" spans="1:4">
      <c r="A32" s="194"/>
      <c r="B32" s="100"/>
      <c r="C32" s="193" t="s">
        <v>160</v>
      </c>
      <c r="D32" s="100"/>
    </row>
    <row r="33" ht="16.5" customHeight="1" spans="1:4">
      <c r="A33" s="194"/>
      <c r="B33" s="100"/>
      <c r="C33" s="193" t="s">
        <v>161</v>
      </c>
      <c r="D33" s="100"/>
    </row>
    <row r="34" ht="16.5" customHeight="1" spans="1:4">
      <c r="A34" s="194"/>
      <c r="B34" s="100"/>
      <c r="C34" s="44" t="s">
        <v>162</v>
      </c>
      <c r="D34" s="100"/>
    </row>
    <row r="35" ht="15" customHeight="1" spans="1:4">
      <c r="A35" s="195" t="s">
        <v>51</v>
      </c>
      <c r="B35" s="196">
        <v>1891950.08</v>
      </c>
      <c r="C35" s="195" t="s">
        <v>52</v>
      </c>
      <c r="D35" s="196">
        <v>1891950.08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3" activePane="bottomLeft" state="frozen"/>
      <selection/>
      <selection pane="bottomLeft" activeCell="A4" sqref="A4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28"/>
      <c r="B1" s="28"/>
      <c r="C1" s="28"/>
      <c r="D1" s="28"/>
      <c r="E1" s="28"/>
      <c r="F1" s="28"/>
      <c r="G1" s="28"/>
    </row>
    <row r="2" customHeight="1" spans="4:7">
      <c r="D2" s="156"/>
      <c r="F2" s="91"/>
      <c r="G2" s="165" t="s">
        <v>163</v>
      </c>
    </row>
    <row r="3" ht="41.25" customHeight="1" spans="1:7">
      <c r="A3" s="143" t="str">
        <f>"2025"&amp;"年一般公共预算支出预算表（按功能科目分类）"</f>
        <v>2025年一般公共预算支出预算表（按功能科目分类）</v>
      </c>
      <c r="B3" s="143"/>
      <c r="C3" s="143"/>
      <c r="D3" s="143"/>
      <c r="E3" s="143"/>
      <c r="F3" s="143"/>
      <c r="G3" s="143"/>
    </row>
    <row r="4" ht="18" customHeight="1" spans="1:7">
      <c r="A4" s="31" t="s">
        <v>1</v>
      </c>
      <c r="F4" s="140"/>
      <c r="G4" s="165" t="s">
        <v>2</v>
      </c>
    </row>
    <row r="5" ht="20.25" customHeight="1" spans="1:7">
      <c r="A5" s="182" t="s">
        <v>164</v>
      </c>
      <c r="B5" s="183"/>
      <c r="C5" s="144" t="s">
        <v>56</v>
      </c>
      <c r="D5" s="173" t="s">
        <v>77</v>
      </c>
      <c r="E5" s="55"/>
      <c r="F5" s="56"/>
      <c r="G5" s="161" t="s">
        <v>78</v>
      </c>
    </row>
    <row r="6" ht="20.25" customHeight="1" spans="1:7">
      <c r="A6" s="184" t="s">
        <v>74</v>
      </c>
      <c r="B6" s="184" t="s">
        <v>75</v>
      </c>
      <c r="C6" s="42"/>
      <c r="D6" s="150" t="s">
        <v>58</v>
      </c>
      <c r="E6" s="150" t="s">
        <v>165</v>
      </c>
      <c r="F6" s="150" t="s">
        <v>166</v>
      </c>
      <c r="G6" s="163"/>
    </row>
    <row r="7" ht="15" customHeight="1" spans="1:7">
      <c r="A7" s="79" t="s">
        <v>84</v>
      </c>
      <c r="B7" s="79" t="s">
        <v>85</v>
      </c>
      <c r="C7" s="79" t="s">
        <v>86</v>
      </c>
      <c r="D7" s="79" t="s">
        <v>87</v>
      </c>
      <c r="E7" s="79" t="s">
        <v>88</v>
      </c>
      <c r="F7" s="79" t="s">
        <v>89</v>
      </c>
      <c r="G7" s="79" t="s">
        <v>90</v>
      </c>
    </row>
    <row r="8" s="1" customFormat="1" ht="18" customHeight="1" spans="1:7">
      <c r="A8" s="185">
        <v>207</v>
      </c>
      <c r="B8" s="157" t="s">
        <v>100</v>
      </c>
      <c r="C8" s="164">
        <v>955730.91</v>
      </c>
      <c r="D8" s="164">
        <v>953130.91</v>
      </c>
      <c r="E8" s="164">
        <v>953130.91</v>
      </c>
      <c r="F8" s="164"/>
      <c r="G8" s="164">
        <v>2600</v>
      </c>
    </row>
    <row r="9" s="1" customFormat="1" ht="18" customHeight="1" spans="1:7">
      <c r="A9" s="185">
        <v>20703</v>
      </c>
      <c r="B9" s="157" t="s">
        <v>102</v>
      </c>
      <c r="C9" s="164">
        <v>955730.91</v>
      </c>
      <c r="D9" s="164">
        <v>953130.91</v>
      </c>
      <c r="E9" s="164">
        <v>953130.91</v>
      </c>
      <c r="F9" s="164"/>
      <c r="G9" s="164">
        <v>2600</v>
      </c>
    </row>
    <row r="10" s="1" customFormat="1" ht="18" customHeight="1" spans="1:7">
      <c r="A10" s="185">
        <v>2070306</v>
      </c>
      <c r="B10" s="157" t="s">
        <v>104</v>
      </c>
      <c r="C10" s="186">
        <v>955730.91</v>
      </c>
      <c r="D10" s="164">
        <v>953130.91</v>
      </c>
      <c r="E10" s="164">
        <v>953130.91</v>
      </c>
      <c r="F10" s="164"/>
      <c r="G10" s="164">
        <v>2600</v>
      </c>
    </row>
    <row r="11" s="1" customFormat="1" ht="18" customHeight="1" spans="1:7">
      <c r="A11" s="185">
        <v>208</v>
      </c>
      <c r="B11" s="157" t="s">
        <v>106</v>
      </c>
      <c r="C11" s="164">
        <v>611869.44</v>
      </c>
      <c r="D11" s="164">
        <v>611869.44</v>
      </c>
      <c r="E11" s="164">
        <v>611869.44</v>
      </c>
      <c r="F11" s="164"/>
      <c r="G11" s="164"/>
    </row>
    <row r="12" s="1" customFormat="1" ht="18" customHeight="1" spans="1:7">
      <c r="A12" s="185">
        <v>20805</v>
      </c>
      <c r="B12" s="157" t="s">
        <v>108</v>
      </c>
      <c r="C12" s="164">
        <v>611869.44</v>
      </c>
      <c r="D12" s="164">
        <v>611869.44</v>
      </c>
      <c r="E12" s="164">
        <v>611869.44</v>
      </c>
      <c r="F12" s="164"/>
      <c r="G12" s="164"/>
    </row>
    <row r="13" s="1" customFormat="1" ht="18" customHeight="1" spans="1:7">
      <c r="A13" s="185">
        <v>2080502</v>
      </c>
      <c r="B13" s="157" t="s">
        <v>110</v>
      </c>
      <c r="C13" s="186">
        <v>448800</v>
      </c>
      <c r="D13" s="164">
        <v>448800</v>
      </c>
      <c r="E13" s="164">
        <v>448800</v>
      </c>
      <c r="F13" s="164"/>
      <c r="G13" s="164"/>
    </row>
    <row r="14" s="1" customFormat="1" ht="18" customHeight="1" spans="1:7">
      <c r="A14" s="185">
        <v>2080505</v>
      </c>
      <c r="B14" s="157" t="s">
        <v>112</v>
      </c>
      <c r="C14" s="186">
        <v>163069.44</v>
      </c>
      <c r="D14" s="164">
        <v>163069.44</v>
      </c>
      <c r="E14" s="164">
        <v>163069.44</v>
      </c>
      <c r="F14" s="164"/>
      <c r="G14" s="164"/>
    </row>
    <row r="15" s="1" customFormat="1" ht="18" customHeight="1" spans="1:7">
      <c r="A15" s="185">
        <v>210</v>
      </c>
      <c r="B15" s="157" t="s">
        <v>114</v>
      </c>
      <c r="C15" s="164">
        <v>220621.73</v>
      </c>
      <c r="D15" s="164">
        <v>220621.73</v>
      </c>
      <c r="E15" s="164">
        <v>220621.73</v>
      </c>
      <c r="F15" s="164"/>
      <c r="G15" s="164"/>
    </row>
    <row r="16" s="1" customFormat="1" ht="18" customHeight="1" spans="1:7">
      <c r="A16" s="185">
        <v>21011</v>
      </c>
      <c r="B16" s="157" t="s">
        <v>116</v>
      </c>
      <c r="C16" s="164">
        <v>220621.73</v>
      </c>
      <c r="D16" s="164">
        <v>220621.73</v>
      </c>
      <c r="E16" s="164">
        <v>220621.73</v>
      </c>
      <c r="F16" s="164"/>
      <c r="G16" s="164"/>
    </row>
    <row r="17" s="1" customFormat="1" ht="18" customHeight="1" spans="1:7">
      <c r="A17" s="185">
        <v>2101102</v>
      </c>
      <c r="B17" s="157" t="s">
        <v>118</v>
      </c>
      <c r="C17" s="186">
        <v>103711.1</v>
      </c>
      <c r="D17" s="164">
        <v>103711.1</v>
      </c>
      <c r="E17" s="164">
        <v>103711.1</v>
      </c>
      <c r="F17" s="164"/>
      <c r="G17" s="164"/>
    </row>
    <row r="18" s="1" customFormat="1" ht="18" customHeight="1" spans="1:7">
      <c r="A18" s="185">
        <v>2101103</v>
      </c>
      <c r="B18" s="157" t="s">
        <v>120</v>
      </c>
      <c r="C18" s="164">
        <v>98337.22</v>
      </c>
      <c r="D18" s="164">
        <v>98337.22</v>
      </c>
      <c r="E18" s="164">
        <v>98337.22</v>
      </c>
      <c r="F18" s="164"/>
      <c r="G18" s="164"/>
    </row>
    <row r="19" s="1" customFormat="1" ht="18" customHeight="1" spans="1:7">
      <c r="A19" s="185">
        <v>2101199</v>
      </c>
      <c r="B19" s="157" t="s">
        <v>122</v>
      </c>
      <c r="C19" s="186">
        <v>18573.41</v>
      </c>
      <c r="D19" s="164">
        <v>18573.41</v>
      </c>
      <c r="E19" s="164">
        <v>18573.41</v>
      </c>
      <c r="F19" s="164"/>
      <c r="G19" s="164"/>
    </row>
    <row r="20" s="1" customFormat="1" ht="18" customHeight="1" spans="1:7">
      <c r="A20" s="185">
        <v>221</v>
      </c>
      <c r="B20" s="157" t="s">
        <v>124</v>
      </c>
      <c r="C20" s="164">
        <v>103728</v>
      </c>
      <c r="D20" s="164">
        <v>103728</v>
      </c>
      <c r="E20" s="164">
        <v>103728</v>
      </c>
      <c r="F20" s="164"/>
      <c r="G20" s="164"/>
    </row>
    <row r="21" s="1" customFormat="1" ht="18" customHeight="1" spans="1:7">
      <c r="A21" s="185">
        <v>22102</v>
      </c>
      <c r="B21" s="157" t="s">
        <v>126</v>
      </c>
      <c r="C21" s="164">
        <v>103728</v>
      </c>
      <c r="D21" s="164">
        <v>103728</v>
      </c>
      <c r="E21" s="164">
        <v>103728</v>
      </c>
      <c r="F21" s="164"/>
      <c r="G21" s="164"/>
    </row>
    <row r="22" s="1" customFormat="1" ht="18" customHeight="1" spans="1:7">
      <c r="A22" s="185">
        <v>2210201</v>
      </c>
      <c r="B22" s="157" t="s">
        <v>128</v>
      </c>
      <c r="C22" s="164">
        <v>103728</v>
      </c>
      <c r="D22" s="164">
        <v>103728</v>
      </c>
      <c r="E22" s="164">
        <v>103728</v>
      </c>
      <c r="F22" s="164"/>
      <c r="G22" s="164"/>
    </row>
    <row r="23" s="1" customFormat="1" ht="18" customHeight="1" spans="1:7">
      <c r="A23" s="187" t="s">
        <v>167</v>
      </c>
      <c r="B23" s="188" t="s">
        <v>167</v>
      </c>
      <c r="C23" s="164">
        <v>1891950.08</v>
      </c>
      <c r="D23" s="164">
        <v>1889350.08</v>
      </c>
      <c r="E23" s="164">
        <v>1889350.08</v>
      </c>
      <c r="F23" s="164"/>
      <c r="G23" s="164">
        <v>2600</v>
      </c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28"/>
      <c r="B1" s="28"/>
      <c r="C1" s="28"/>
      <c r="D1" s="28"/>
      <c r="E1" s="28"/>
      <c r="F1" s="28"/>
    </row>
    <row r="2" customHeight="1" spans="1:6">
      <c r="A2" s="64"/>
      <c r="B2" s="64"/>
      <c r="C2" s="64"/>
      <c r="D2" s="64"/>
      <c r="E2" s="63"/>
      <c r="F2" s="178" t="s">
        <v>168</v>
      </c>
    </row>
    <row r="3" ht="41.25" customHeight="1" spans="1:6">
      <c r="A3" s="179" t="str">
        <f>"2025"&amp;"年一般公共预算“三公”经费支出预算表"</f>
        <v>2025年一般公共预算“三公”经费支出预算表</v>
      </c>
      <c r="B3" s="64"/>
      <c r="C3" s="64"/>
      <c r="D3" s="64"/>
      <c r="E3" s="63"/>
      <c r="F3" s="64"/>
    </row>
    <row r="4" customHeight="1" spans="1:6">
      <c r="A4" s="130" t="s">
        <v>1</v>
      </c>
      <c r="B4" s="180"/>
      <c r="D4" s="64"/>
      <c r="E4" s="63"/>
      <c r="F4" s="83" t="s">
        <v>2</v>
      </c>
    </row>
    <row r="5" ht="27" customHeight="1" spans="1:6">
      <c r="A5" s="68" t="s">
        <v>169</v>
      </c>
      <c r="B5" s="68" t="s">
        <v>170</v>
      </c>
      <c r="C5" s="70" t="s">
        <v>171</v>
      </c>
      <c r="D5" s="68"/>
      <c r="E5" s="69"/>
      <c r="F5" s="68" t="s">
        <v>172</v>
      </c>
    </row>
    <row r="6" ht="28.5" customHeight="1" spans="1:6">
      <c r="A6" s="181"/>
      <c r="B6" s="72"/>
      <c r="C6" s="69" t="s">
        <v>58</v>
      </c>
      <c r="D6" s="69" t="s">
        <v>173</v>
      </c>
      <c r="E6" s="69" t="s">
        <v>174</v>
      </c>
      <c r="F6" s="71"/>
    </row>
    <row r="7" ht="17.25" customHeight="1" spans="1:6">
      <c r="A7" s="76" t="s">
        <v>84</v>
      </c>
      <c r="B7" s="76" t="s">
        <v>85</v>
      </c>
      <c r="C7" s="76" t="s">
        <v>86</v>
      </c>
      <c r="D7" s="76" t="s">
        <v>87</v>
      </c>
      <c r="E7" s="76" t="s">
        <v>88</v>
      </c>
      <c r="F7" s="76" t="s">
        <v>89</v>
      </c>
    </row>
    <row r="8" ht="17.25" customHeight="1" spans="1:6">
      <c r="A8" s="100"/>
      <c r="B8" s="100"/>
      <c r="C8" s="100"/>
      <c r="D8" s="100"/>
      <c r="E8" s="100"/>
      <c r="F8" s="100"/>
    </row>
    <row r="9" customHeight="1" spans="1:1">
      <c r="A9" t="s">
        <v>175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4"/>
  <sheetViews>
    <sheetView showZeros="0" workbookViewId="0">
      <pane ySplit="1" topLeftCell="A2" activePane="bottomLeft" state="frozen"/>
      <selection/>
      <selection pane="bottomLeft" activeCell="A10" sqref="$A10:$XFD24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87037037037" customWidth="1"/>
    <col min="5" max="5" width="10.1388888888889" customWidth="1"/>
    <col min="6" max="6" width="17.5740740740741" customWidth="1"/>
    <col min="7" max="7" width="10.287037037037" customWidth="1"/>
    <col min="8" max="8" width="23" customWidth="1"/>
    <col min="9" max="24" width="18.712962962963" customWidth="1"/>
  </cols>
  <sheetData>
    <row r="1" customHeight="1" spans="1:24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ht="13.5" customHeight="1" spans="2:24">
      <c r="B2" s="156"/>
      <c r="C2" s="166"/>
      <c r="E2" s="167"/>
      <c r="F2" s="167"/>
      <c r="G2" s="167"/>
      <c r="H2" s="167"/>
      <c r="I2" s="102"/>
      <c r="J2" s="102"/>
      <c r="K2" s="102"/>
      <c r="L2" s="102"/>
      <c r="M2" s="102"/>
      <c r="N2" s="102"/>
      <c r="R2" s="102"/>
      <c r="V2" s="166"/>
      <c r="X2" s="52" t="s">
        <v>176</v>
      </c>
    </row>
    <row r="3" ht="45.75" customHeight="1" spans="1:24">
      <c r="A3" s="85" t="str">
        <f>"2025"&amp;"年部门基本支出预算表"</f>
        <v>2025年部门基本支出预算表</v>
      </c>
      <c r="B3" s="30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30"/>
      <c r="P3" s="30"/>
      <c r="Q3" s="30"/>
      <c r="R3" s="85"/>
      <c r="S3" s="85"/>
      <c r="T3" s="85"/>
      <c r="U3" s="85"/>
      <c r="V3" s="85"/>
      <c r="W3" s="85"/>
      <c r="X3" s="85"/>
    </row>
    <row r="4" ht="18.75" customHeight="1" spans="1:24">
      <c r="A4" s="31" t="s">
        <v>1</v>
      </c>
      <c r="B4" s="32"/>
      <c r="C4" s="168"/>
      <c r="D4" s="168"/>
      <c r="E4" s="168"/>
      <c r="F4" s="168"/>
      <c r="G4" s="168"/>
      <c r="H4" s="168"/>
      <c r="I4" s="104"/>
      <c r="J4" s="104"/>
      <c r="K4" s="104"/>
      <c r="L4" s="104"/>
      <c r="M4" s="104"/>
      <c r="N4" s="104"/>
      <c r="O4" s="33"/>
      <c r="P4" s="33"/>
      <c r="Q4" s="33"/>
      <c r="R4" s="104"/>
      <c r="V4" s="166"/>
      <c r="X4" s="52" t="s">
        <v>2</v>
      </c>
    </row>
    <row r="5" ht="18" customHeight="1" spans="1:24">
      <c r="A5" s="34" t="s">
        <v>177</v>
      </c>
      <c r="B5" s="34" t="s">
        <v>178</v>
      </c>
      <c r="C5" s="34" t="s">
        <v>179</v>
      </c>
      <c r="D5" s="34" t="s">
        <v>180</v>
      </c>
      <c r="E5" s="34" t="s">
        <v>181</v>
      </c>
      <c r="F5" s="34" t="s">
        <v>182</v>
      </c>
      <c r="G5" s="34" t="s">
        <v>183</v>
      </c>
      <c r="H5" s="34" t="s">
        <v>184</v>
      </c>
      <c r="I5" s="173" t="s">
        <v>185</v>
      </c>
      <c r="J5" s="127" t="s">
        <v>185</v>
      </c>
      <c r="K5" s="127"/>
      <c r="L5" s="127"/>
      <c r="M5" s="127"/>
      <c r="N5" s="127"/>
      <c r="O5" s="55"/>
      <c r="P5" s="55"/>
      <c r="Q5" s="55"/>
      <c r="R5" s="120" t="s">
        <v>62</v>
      </c>
      <c r="S5" s="127" t="s">
        <v>63</v>
      </c>
      <c r="T5" s="127"/>
      <c r="U5" s="127"/>
      <c r="V5" s="127"/>
      <c r="W5" s="127"/>
      <c r="X5" s="96"/>
    </row>
    <row r="6" ht="18" customHeight="1" spans="1:24">
      <c r="A6" s="37"/>
      <c r="B6" s="39"/>
      <c r="C6" s="146"/>
      <c r="D6" s="37"/>
      <c r="E6" s="37"/>
      <c r="F6" s="37"/>
      <c r="G6" s="37"/>
      <c r="H6" s="37"/>
      <c r="I6" s="144" t="s">
        <v>186</v>
      </c>
      <c r="J6" s="173" t="s">
        <v>59</v>
      </c>
      <c r="K6" s="127"/>
      <c r="L6" s="127"/>
      <c r="M6" s="127"/>
      <c r="N6" s="96"/>
      <c r="O6" s="54" t="s">
        <v>187</v>
      </c>
      <c r="P6" s="55"/>
      <c r="Q6" s="56"/>
      <c r="R6" s="34" t="s">
        <v>62</v>
      </c>
      <c r="S6" s="173" t="s">
        <v>63</v>
      </c>
      <c r="T6" s="120" t="s">
        <v>65</v>
      </c>
      <c r="U6" s="127" t="s">
        <v>63</v>
      </c>
      <c r="V6" s="120" t="s">
        <v>67</v>
      </c>
      <c r="W6" s="120" t="s">
        <v>68</v>
      </c>
      <c r="X6" s="177" t="s">
        <v>69</v>
      </c>
    </row>
    <row r="7" ht="19.5" customHeight="1" spans="1:24">
      <c r="A7" s="39"/>
      <c r="B7" s="39"/>
      <c r="C7" s="39"/>
      <c r="D7" s="39"/>
      <c r="E7" s="39"/>
      <c r="F7" s="39"/>
      <c r="G7" s="39"/>
      <c r="H7" s="39"/>
      <c r="I7" s="39"/>
      <c r="J7" s="174" t="s">
        <v>188</v>
      </c>
      <c r="K7" s="34" t="s">
        <v>189</v>
      </c>
      <c r="L7" s="34" t="s">
        <v>190</v>
      </c>
      <c r="M7" s="34" t="s">
        <v>191</v>
      </c>
      <c r="N7" s="34" t="s">
        <v>192</v>
      </c>
      <c r="O7" s="34" t="s">
        <v>59</v>
      </c>
      <c r="P7" s="34" t="s">
        <v>60</v>
      </c>
      <c r="Q7" s="34" t="s">
        <v>61</v>
      </c>
      <c r="R7" s="39"/>
      <c r="S7" s="34" t="s">
        <v>58</v>
      </c>
      <c r="T7" s="34" t="s">
        <v>65</v>
      </c>
      <c r="U7" s="34" t="s">
        <v>193</v>
      </c>
      <c r="V7" s="34" t="s">
        <v>67</v>
      </c>
      <c r="W7" s="34" t="s">
        <v>68</v>
      </c>
      <c r="X7" s="34" t="s">
        <v>69</v>
      </c>
    </row>
    <row r="8" ht="37.5" customHeight="1" spans="1:24">
      <c r="A8" s="169"/>
      <c r="B8" s="42"/>
      <c r="C8" s="169"/>
      <c r="D8" s="169"/>
      <c r="E8" s="169"/>
      <c r="F8" s="169"/>
      <c r="G8" s="169"/>
      <c r="H8" s="169"/>
      <c r="I8" s="169"/>
      <c r="J8" s="175" t="s">
        <v>58</v>
      </c>
      <c r="K8" s="40" t="s">
        <v>194</v>
      </c>
      <c r="L8" s="40" t="s">
        <v>190</v>
      </c>
      <c r="M8" s="40" t="s">
        <v>191</v>
      </c>
      <c r="N8" s="40" t="s">
        <v>192</v>
      </c>
      <c r="O8" s="40" t="s">
        <v>190</v>
      </c>
      <c r="P8" s="40" t="s">
        <v>191</v>
      </c>
      <c r="Q8" s="40" t="s">
        <v>192</v>
      </c>
      <c r="R8" s="40" t="s">
        <v>62</v>
      </c>
      <c r="S8" s="40" t="s">
        <v>58</v>
      </c>
      <c r="T8" s="40" t="s">
        <v>65</v>
      </c>
      <c r="U8" s="40" t="s">
        <v>193</v>
      </c>
      <c r="V8" s="40" t="s">
        <v>67</v>
      </c>
      <c r="W8" s="40" t="s">
        <v>68</v>
      </c>
      <c r="X8" s="40" t="s">
        <v>69</v>
      </c>
    </row>
    <row r="9" customHeight="1" spans="1:24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>
        <v>7</v>
      </c>
      <c r="H9" s="57">
        <v>8</v>
      </c>
      <c r="I9" s="57">
        <v>9</v>
      </c>
      <c r="J9" s="57">
        <v>10</v>
      </c>
      <c r="K9" s="57">
        <v>11</v>
      </c>
      <c r="L9" s="57">
        <v>12</v>
      </c>
      <c r="M9" s="57">
        <v>13</v>
      </c>
      <c r="N9" s="57">
        <v>14</v>
      </c>
      <c r="O9" s="57">
        <v>15</v>
      </c>
      <c r="P9" s="57">
        <v>16</v>
      </c>
      <c r="Q9" s="57">
        <v>17</v>
      </c>
      <c r="R9" s="57">
        <v>18</v>
      </c>
      <c r="S9" s="57">
        <v>19</v>
      </c>
      <c r="T9" s="57">
        <v>20</v>
      </c>
      <c r="U9" s="57">
        <v>21</v>
      </c>
      <c r="V9" s="57">
        <v>22</v>
      </c>
      <c r="W9" s="57">
        <v>23</v>
      </c>
      <c r="X9" s="57">
        <v>24</v>
      </c>
    </row>
    <row r="10" s="1" customFormat="1" ht="20.25" customHeight="1" spans="1:24">
      <c r="A10" s="170" t="s">
        <v>71</v>
      </c>
      <c r="B10" s="170" t="s">
        <v>71</v>
      </c>
      <c r="C10" s="170" t="s">
        <v>195</v>
      </c>
      <c r="D10" s="170" t="s">
        <v>196</v>
      </c>
      <c r="E10" s="170" t="s">
        <v>103</v>
      </c>
      <c r="F10" s="170" t="s">
        <v>104</v>
      </c>
      <c r="G10" s="170" t="s">
        <v>197</v>
      </c>
      <c r="H10" s="170" t="s">
        <v>198</v>
      </c>
      <c r="I10" s="164">
        <v>489876</v>
      </c>
      <c r="J10" s="164">
        <v>489876</v>
      </c>
      <c r="K10" s="164"/>
      <c r="L10" s="164"/>
      <c r="M10" s="164">
        <v>489876</v>
      </c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</row>
    <row r="11" s="1" customFormat="1" ht="20.25" customHeight="1" spans="1:24">
      <c r="A11" s="170" t="s">
        <v>71</v>
      </c>
      <c r="B11" s="170" t="s">
        <v>71</v>
      </c>
      <c r="C11" s="170" t="s">
        <v>195</v>
      </c>
      <c r="D11" s="170" t="s">
        <v>196</v>
      </c>
      <c r="E11" s="170" t="s">
        <v>103</v>
      </c>
      <c r="F11" s="170" t="s">
        <v>104</v>
      </c>
      <c r="G11" s="170" t="s">
        <v>199</v>
      </c>
      <c r="H11" s="170" t="s">
        <v>200</v>
      </c>
      <c r="I11" s="164">
        <v>220224</v>
      </c>
      <c r="J11" s="164">
        <v>220224</v>
      </c>
      <c r="K11" s="176"/>
      <c r="L11" s="176"/>
      <c r="M11" s="164">
        <v>220224</v>
      </c>
      <c r="N11" s="176"/>
      <c r="O11" s="164"/>
      <c r="P11" s="164"/>
      <c r="Q11" s="164"/>
      <c r="R11" s="164"/>
      <c r="S11" s="164"/>
      <c r="T11" s="164"/>
      <c r="U11" s="164"/>
      <c r="V11" s="164"/>
      <c r="W11" s="164"/>
      <c r="X11" s="164"/>
    </row>
    <row r="12" s="1" customFormat="1" ht="20.25" customHeight="1" spans="1:24">
      <c r="A12" s="170" t="s">
        <v>71</v>
      </c>
      <c r="B12" s="170" t="s">
        <v>71</v>
      </c>
      <c r="C12" s="170" t="s">
        <v>195</v>
      </c>
      <c r="D12" s="170" t="s">
        <v>196</v>
      </c>
      <c r="E12" s="170" t="s">
        <v>103</v>
      </c>
      <c r="F12" s="170" t="s">
        <v>104</v>
      </c>
      <c r="G12" s="170" t="s">
        <v>201</v>
      </c>
      <c r="H12" s="170" t="s">
        <v>202</v>
      </c>
      <c r="I12" s="164">
        <v>63816</v>
      </c>
      <c r="J12" s="164">
        <v>63816</v>
      </c>
      <c r="K12" s="176"/>
      <c r="L12" s="176"/>
      <c r="M12" s="164">
        <v>63816</v>
      </c>
      <c r="N12" s="176"/>
      <c r="O12" s="164"/>
      <c r="P12" s="164"/>
      <c r="Q12" s="164"/>
      <c r="R12" s="164"/>
      <c r="S12" s="164"/>
      <c r="T12" s="164"/>
      <c r="U12" s="164"/>
      <c r="V12" s="164"/>
      <c r="W12" s="164"/>
      <c r="X12" s="164"/>
    </row>
    <row r="13" s="1" customFormat="1" ht="20.25" customHeight="1" spans="1:24">
      <c r="A13" s="170" t="s">
        <v>71</v>
      </c>
      <c r="B13" s="170" t="s">
        <v>71</v>
      </c>
      <c r="C13" s="170" t="s">
        <v>195</v>
      </c>
      <c r="D13" s="170" t="s">
        <v>196</v>
      </c>
      <c r="E13" s="170" t="s">
        <v>103</v>
      </c>
      <c r="F13" s="170" t="s">
        <v>104</v>
      </c>
      <c r="G13" s="170" t="s">
        <v>201</v>
      </c>
      <c r="H13" s="170" t="s">
        <v>202</v>
      </c>
      <c r="I13" s="164">
        <v>37920</v>
      </c>
      <c r="J13" s="164">
        <v>37920</v>
      </c>
      <c r="K13" s="176"/>
      <c r="L13" s="176"/>
      <c r="M13" s="164">
        <v>37920</v>
      </c>
      <c r="N13" s="176"/>
      <c r="O13" s="164"/>
      <c r="P13" s="164"/>
      <c r="Q13" s="164"/>
      <c r="R13" s="164"/>
      <c r="S13" s="164"/>
      <c r="T13" s="164"/>
      <c r="U13" s="164"/>
      <c r="V13" s="164"/>
      <c r="W13" s="164"/>
      <c r="X13" s="164"/>
    </row>
    <row r="14" s="1" customFormat="1" ht="20.25" customHeight="1" spans="1:24">
      <c r="A14" s="170" t="s">
        <v>71</v>
      </c>
      <c r="B14" s="170" t="s">
        <v>71</v>
      </c>
      <c r="C14" s="170" t="s">
        <v>203</v>
      </c>
      <c r="D14" s="170" t="s">
        <v>204</v>
      </c>
      <c r="E14" s="170" t="s">
        <v>111</v>
      </c>
      <c r="F14" s="170" t="s">
        <v>112</v>
      </c>
      <c r="G14" s="170" t="s">
        <v>205</v>
      </c>
      <c r="H14" s="170" t="s">
        <v>206</v>
      </c>
      <c r="I14" s="164">
        <v>163069.44</v>
      </c>
      <c r="J14" s="164">
        <v>163069.44</v>
      </c>
      <c r="K14" s="176"/>
      <c r="L14" s="176"/>
      <c r="M14" s="164">
        <v>163069.44</v>
      </c>
      <c r="N14" s="176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="1" customFormat="1" ht="20.25" customHeight="1" spans="1:24">
      <c r="A15" s="170" t="s">
        <v>71</v>
      </c>
      <c r="B15" s="170" t="s">
        <v>71</v>
      </c>
      <c r="C15" s="170" t="s">
        <v>203</v>
      </c>
      <c r="D15" s="170" t="s">
        <v>204</v>
      </c>
      <c r="E15" s="170" t="s">
        <v>117</v>
      </c>
      <c r="F15" s="170" t="s">
        <v>118</v>
      </c>
      <c r="G15" s="170" t="s">
        <v>207</v>
      </c>
      <c r="H15" s="170" t="s">
        <v>208</v>
      </c>
      <c r="I15" s="164">
        <v>103711.1</v>
      </c>
      <c r="J15" s="164">
        <v>103711.1</v>
      </c>
      <c r="K15" s="176"/>
      <c r="L15" s="176"/>
      <c r="M15" s="164">
        <v>103711.1</v>
      </c>
      <c r="N15" s="176"/>
      <c r="O15" s="164"/>
      <c r="P15" s="164"/>
      <c r="Q15" s="164"/>
      <c r="R15" s="164"/>
      <c r="S15" s="164"/>
      <c r="T15" s="164"/>
      <c r="U15" s="164"/>
      <c r="V15" s="164"/>
      <c r="W15" s="164"/>
      <c r="X15" s="164"/>
    </row>
    <row r="16" s="1" customFormat="1" ht="20.25" customHeight="1" spans="1:24">
      <c r="A16" s="170" t="s">
        <v>71</v>
      </c>
      <c r="B16" s="170" t="s">
        <v>71</v>
      </c>
      <c r="C16" s="170" t="s">
        <v>203</v>
      </c>
      <c r="D16" s="170" t="s">
        <v>204</v>
      </c>
      <c r="E16" s="170" t="s">
        <v>119</v>
      </c>
      <c r="F16" s="170" t="s">
        <v>120</v>
      </c>
      <c r="G16" s="170" t="s">
        <v>209</v>
      </c>
      <c r="H16" s="170" t="s">
        <v>210</v>
      </c>
      <c r="I16" s="164">
        <v>98337.22</v>
      </c>
      <c r="J16" s="164">
        <v>98337.22</v>
      </c>
      <c r="K16" s="176"/>
      <c r="L16" s="176"/>
      <c r="M16" s="164">
        <v>98337.22</v>
      </c>
      <c r="N16" s="176"/>
      <c r="O16" s="164"/>
      <c r="P16" s="164"/>
      <c r="Q16" s="164"/>
      <c r="R16" s="164"/>
      <c r="S16" s="164"/>
      <c r="T16" s="164"/>
      <c r="U16" s="164"/>
      <c r="V16" s="164"/>
      <c r="W16" s="164"/>
      <c r="X16" s="164"/>
    </row>
    <row r="17" s="1" customFormat="1" ht="20.25" customHeight="1" spans="1:24">
      <c r="A17" s="170" t="s">
        <v>71</v>
      </c>
      <c r="B17" s="170" t="s">
        <v>71</v>
      </c>
      <c r="C17" s="170" t="s">
        <v>203</v>
      </c>
      <c r="D17" s="170" t="s">
        <v>204</v>
      </c>
      <c r="E17" s="170" t="s">
        <v>103</v>
      </c>
      <c r="F17" s="170" t="s">
        <v>104</v>
      </c>
      <c r="G17" s="170" t="s">
        <v>211</v>
      </c>
      <c r="H17" s="170" t="s">
        <v>212</v>
      </c>
      <c r="I17" s="164">
        <v>6654.91</v>
      </c>
      <c r="J17" s="164">
        <v>6654.91</v>
      </c>
      <c r="K17" s="176"/>
      <c r="L17" s="176"/>
      <c r="M17" s="164">
        <v>6654.91</v>
      </c>
      <c r="N17" s="176"/>
      <c r="O17" s="164"/>
      <c r="P17" s="164"/>
      <c r="Q17" s="164"/>
      <c r="R17" s="164"/>
      <c r="S17" s="164"/>
      <c r="T17" s="164"/>
      <c r="U17" s="164"/>
      <c r="V17" s="164"/>
      <c r="W17" s="164"/>
      <c r="X17" s="164"/>
    </row>
    <row r="18" s="1" customFormat="1" ht="20.25" customHeight="1" spans="1:24">
      <c r="A18" s="170" t="s">
        <v>71</v>
      </c>
      <c r="B18" s="170" t="s">
        <v>71</v>
      </c>
      <c r="C18" s="170" t="s">
        <v>203</v>
      </c>
      <c r="D18" s="170" t="s">
        <v>204</v>
      </c>
      <c r="E18" s="170" t="s">
        <v>121</v>
      </c>
      <c r="F18" s="170" t="s">
        <v>122</v>
      </c>
      <c r="G18" s="170" t="s">
        <v>211</v>
      </c>
      <c r="H18" s="170" t="s">
        <v>212</v>
      </c>
      <c r="I18" s="164">
        <v>16535.04</v>
      </c>
      <c r="J18" s="164">
        <v>16535.04</v>
      </c>
      <c r="K18" s="176"/>
      <c r="L18" s="176"/>
      <c r="M18" s="164">
        <v>16535.04</v>
      </c>
      <c r="N18" s="176"/>
      <c r="O18" s="164"/>
      <c r="P18" s="164"/>
      <c r="Q18" s="164"/>
      <c r="R18" s="164"/>
      <c r="S18" s="164"/>
      <c r="T18" s="164"/>
      <c r="U18" s="164"/>
      <c r="V18" s="164"/>
      <c r="W18" s="164"/>
      <c r="X18" s="164"/>
    </row>
    <row r="19" s="1" customFormat="1" ht="20.25" customHeight="1" spans="1:24">
      <c r="A19" s="170" t="s">
        <v>71</v>
      </c>
      <c r="B19" s="170" t="s">
        <v>71</v>
      </c>
      <c r="C19" s="170" t="s">
        <v>203</v>
      </c>
      <c r="D19" s="170" t="s">
        <v>204</v>
      </c>
      <c r="E19" s="170" t="s">
        <v>121</v>
      </c>
      <c r="F19" s="170" t="s">
        <v>122</v>
      </c>
      <c r="G19" s="170" t="s">
        <v>211</v>
      </c>
      <c r="H19" s="170" t="s">
        <v>212</v>
      </c>
      <c r="I19" s="164">
        <v>2038.37</v>
      </c>
      <c r="J19" s="164">
        <v>2038.37</v>
      </c>
      <c r="K19" s="176"/>
      <c r="L19" s="176"/>
      <c r="M19" s="164">
        <v>2038.37</v>
      </c>
      <c r="N19" s="176"/>
      <c r="O19" s="164"/>
      <c r="P19" s="164"/>
      <c r="Q19" s="164"/>
      <c r="R19" s="164"/>
      <c r="S19" s="164"/>
      <c r="T19" s="164"/>
      <c r="U19" s="164"/>
      <c r="V19" s="164"/>
      <c r="W19" s="164"/>
      <c r="X19" s="164"/>
    </row>
    <row r="20" s="1" customFormat="1" ht="20.25" customHeight="1" spans="1:24">
      <c r="A20" s="170" t="s">
        <v>71</v>
      </c>
      <c r="B20" s="170" t="s">
        <v>71</v>
      </c>
      <c r="C20" s="170" t="s">
        <v>213</v>
      </c>
      <c r="D20" s="170" t="s">
        <v>128</v>
      </c>
      <c r="E20" s="170" t="s">
        <v>127</v>
      </c>
      <c r="F20" s="170" t="s">
        <v>128</v>
      </c>
      <c r="G20" s="170" t="s">
        <v>214</v>
      </c>
      <c r="H20" s="170" t="s">
        <v>128</v>
      </c>
      <c r="I20" s="164">
        <v>103728</v>
      </c>
      <c r="J20" s="164">
        <v>103728</v>
      </c>
      <c r="K20" s="176"/>
      <c r="L20" s="176"/>
      <c r="M20" s="164">
        <v>103728</v>
      </c>
      <c r="N20" s="176"/>
      <c r="O20" s="164"/>
      <c r="P20" s="164"/>
      <c r="Q20" s="164"/>
      <c r="R20" s="164"/>
      <c r="S20" s="164"/>
      <c r="T20" s="164"/>
      <c r="U20" s="164"/>
      <c r="V20" s="164"/>
      <c r="W20" s="164"/>
      <c r="X20" s="164"/>
    </row>
    <row r="21" s="1" customFormat="1" ht="20.25" customHeight="1" spans="1:24">
      <c r="A21" s="170" t="s">
        <v>71</v>
      </c>
      <c r="B21" s="170" t="s">
        <v>71</v>
      </c>
      <c r="C21" s="170" t="s">
        <v>215</v>
      </c>
      <c r="D21" s="170" t="s">
        <v>216</v>
      </c>
      <c r="E21" s="170" t="s">
        <v>109</v>
      </c>
      <c r="F21" s="170" t="s">
        <v>110</v>
      </c>
      <c r="G21" s="170" t="s">
        <v>217</v>
      </c>
      <c r="H21" s="170" t="s">
        <v>218</v>
      </c>
      <c r="I21" s="164">
        <v>448800</v>
      </c>
      <c r="J21" s="164">
        <v>448800</v>
      </c>
      <c r="K21" s="176"/>
      <c r="L21" s="176"/>
      <c r="M21" s="164">
        <v>448800</v>
      </c>
      <c r="N21" s="176"/>
      <c r="O21" s="164"/>
      <c r="P21" s="164"/>
      <c r="Q21" s="164"/>
      <c r="R21" s="164"/>
      <c r="S21" s="164"/>
      <c r="T21" s="164"/>
      <c r="U21" s="164"/>
      <c r="V21" s="164"/>
      <c r="W21" s="164"/>
      <c r="X21" s="164"/>
    </row>
    <row r="22" s="1" customFormat="1" ht="20.25" customHeight="1" spans="1:24">
      <c r="A22" s="170" t="s">
        <v>71</v>
      </c>
      <c r="B22" s="170" t="s">
        <v>71</v>
      </c>
      <c r="C22" s="170" t="s">
        <v>219</v>
      </c>
      <c r="D22" s="170" t="s">
        <v>220</v>
      </c>
      <c r="E22" s="170" t="s">
        <v>103</v>
      </c>
      <c r="F22" s="170" t="s">
        <v>104</v>
      </c>
      <c r="G22" s="170" t="s">
        <v>201</v>
      </c>
      <c r="H22" s="170" t="s">
        <v>202</v>
      </c>
      <c r="I22" s="164">
        <v>42240</v>
      </c>
      <c r="J22" s="164">
        <v>42240</v>
      </c>
      <c r="K22" s="176"/>
      <c r="L22" s="176"/>
      <c r="M22" s="164">
        <v>42240</v>
      </c>
      <c r="N22" s="176"/>
      <c r="O22" s="164"/>
      <c r="P22" s="164"/>
      <c r="Q22" s="164"/>
      <c r="R22" s="164"/>
      <c r="S22" s="164"/>
      <c r="T22" s="164"/>
      <c r="U22" s="164"/>
      <c r="V22" s="164"/>
      <c r="W22" s="164"/>
      <c r="X22" s="164"/>
    </row>
    <row r="23" s="1" customFormat="1" ht="20.25" customHeight="1" spans="1:24">
      <c r="A23" s="170" t="s">
        <v>71</v>
      </c>
      <c r="B23" s="170" t="s">
        <v>71</v>
      </c>
      <c r="C23" s="170" t="s">
        <v>219</v>
      </c>
      <c r="D23" s="170" t="s">
        <v>220</v>
      </c>
      <c r="E23" s="170" t="s">
        <v>103</v>
      </c>
      <c r="F23" s="170" t="s">
        <v>104</v>
      </c>
      <c r="G23" s="170" t="s">
        <v>201</v>
      </c>
      <c r="H23" s="170" t="s">
        <v>202</v>
      </c>
      <c r="I23" s="164">
        <v>92400</v>
      </c>
      <c r="J23" s="164">
        <v>92400</v>
      </c>
      <c r="K23" s="176"/>
      <c r="L23" s="176"/>
      <c r="M23" s="164">
        <v>92400</v>
      </c>
      <c r="N23" s="176"/>
      <c r="O23" s="164"/>
      <c r="P23" s="164"/>
      <c r="Q23" s="164"/>
      <c r="R23" s="164"/>
      <c r="S23" s="164"/>
      <c r="T23" s="164"/>
      <c r="U23" s="164"/>
      <c r="V23" s="164"/>
      <c r="W23" s="164"/>
      <c r="X23" s="164"/>
    </row>
    <row r="24" s="1" customFormat="1" ht="17.25" customHeight="1" spans="1:24">
      <c r="A24" s="158" t="s">
        <v>167</v>
      </c>
      <c r="B24" s="159"/>
      <c r="C24" s="171"/>
      <c r="D24" s="171"/>
      <c r="E24" s="171"/>
      <c r="F24" s="171"/>
      <c r="G24" s="171"/>
      <c r="H24" s="172"/>
      <c r="I24" s="164">
        <v>1889350.08</v>
      </c>
      <c r="J24" s="164">
        <v>1889350.08</v>
      </c>
      <c r="K24" s="164"/>
      <c r="L24" s="164"/>
      <c r="M24" s="164">
        <v>1889350.08</v>
      </c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</row>
  </sheetData>
  <mergeCells count="31">
    <mergeCell ref="A3:X3"/>
    <mergeCell ref="A4:H4"/>
    <mergeCell ref="I5:X5"/>
    <mergeCell ref="J6:N6"/>
    <mergeCell ref="O6:Q6"/>
    <mergeCell ref="S6:X6"/>
    <mergeCell ref="A24:H2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abSelected="1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4.25" customHeight="1"/>
  <cols>
    <col min="1" max="1" width="10.287037037037" customWidth="1"/>
    <col min="2" max="2" width="28" customWidth="1"/>
    <col min="3" max="3" width="11.8888888888889" customWidth="1"/>
    <col min="4" max="4" width="29.6666666666667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ht="13.5" customHeight="1" spans="2:23">
      <c r="B2" s="156"/>
      <c r="E2" s="29"/>
      <c r="F2" s="29"/>
      <c r="G2" s="29"/>
      <c r="H2" s="29"/>
      <c r="U2" s="156"/>
      <c r="W2" s="165" t="s">
        <v>221</v>
      </c>
    </row>
    <row r="3" ht="46.5" customHeight="1" spans="1:23">
      <c r="A3" s="30" t="str">
        <f>"2025"&amp;"年部门项目支出预算表"</f>
        <v>2025年部门项目支出预算表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3.5" customHeight="1" spans="1:23">
      <c r="A4" s="31" t="s">
        <v>1</v>
      </c>
      <c r="B4" s="32"/>
      <c r="C4" s="32"/>
      <c r="D4" s="32"/>
      <c r="E4" s="32"/>
      <c r="F4" s="32"/>
      <c r="G4" s="32"/>
      <c r="H4" s="32"/>
      <c r="I4" s="33"/>
      <c r="J4" s="33"/>
      <c r="K4" s="33"/>
      <c r="L4" s="33"/>
      <c r="M4" s="33"/>
      <c r="N4" s="33"/>
      <c r="O4" s="33"/>
      <c r="P4" s="33"/>
      <c r="Q4" s="33"/>
      <c r="U4" s="156"/>
      <c r="W4" s="137" t="s">
        <v>2</v>
      </c>
    </row>
    <row r="5" ht="21.75" customHeight="1" spans="1:23">
      <c r="A5" s="34" t="s">
        <v>222</v>
      </c>
      <c r="B5" s="35" t="s">
        <v>179</v>
      </c>
      <c r="C5" s="34" t="s">
        <v>180</v>
      </c>
      <c r="D5" s="34" t="s">
        <v>223</v>
      </c>
      <c r="E5" s="35" t="s">
        <v>181</v>
      </c>
      <c r="F5" s="35" t="s">
        <v>182</v>
      </c>
      <c r="G5" s="35" t="s">
        <v>224</v>
      </c>
      <c r="H5" s="35" t="s">
        <v>225</v>
      </c>
      <c r="I5" s="36" t="s">
        <v>56</v>
      </c>
      <c r="J5" s="54" t="s">
        <v>226</v>
      </c>
      <c r="K5" s="55"/>
      <c r="L5" s="55"/>
      <c r="M5" s="56"/>
      <c r="N5" s="54" t="s">
        <v>187</v>
      </c>
      <c r="O5" s="55"/>
      <c r="P5" s="56"/>
      <c r="Q5" s="35" t="s">
        <v>62</v>
      </c>
      <c r="R5" s="54" t="s">
        <v>63</v>
      </c>
      <c r="S5" s="55"/>
      <c r="T5" s="55"/>
      <c r="U5" s="55"/>
      <c r="V5" s="55"/>
      <c r="W5" s="56"/>
    </row>
    <row r="6" ht="21.75" customHeight="1" spans="1:23">
      <c r="A6" s="37"/>
      <c r="B6" s="39"/>
      <c r="C6" s="37"/>
      <c r="D6" s="37"/>
      <c r="E6" s="38"/>
      <c r="F6" s="38"/>
      <c r="G6" s="38"/>
      <c r="H6" s="38"/>
      <c r="I6" s="39"/>
      <c r="J6" s="160" t="s">
        <v>59</v>
      </c>
      <c r="K6" s="161"/>
      <c r="L6" s="35" t="s">
        <v>60</v>
      </c>
      <c r="M6" s="35" t="s">
        <v>61</v>
      </c>
      <c r="N6" s="35" t="s">
        <v>59</v>
      </c>
      <c r="O6" s="35" t="s">
        <v>60</v>
      </c>
      <c r="P6" s="35" t="s">
        <v>61</v>
      </c>
      <c r="Q6" s="38"/>
      <c r="R6" s="35" t="s">
        <v>58</v>
      </c>
      <c r="S6" s="35" t="s">
        <v>65</v>
      </c>
      <c r="T6" s="35" t="s">
        <v>193</v>
      </c>
      <c r="U6" s="35" t="s">
        <v>67</v>
      </c>
      <c r="V6" s="35" t="s">
        <v>68</v>
      </c>
      <c r="W6" s="35" t="s">
        <v>69</v>
      </c>
    </row>
    <row r="7" ht="21" customHeight="1" spans="1:23">
      <c r="A7" s="39"/>
      <c r="B7" s="39"/>
      <c r="C7" s="39"/>
      <c r="D7" s="39"/>
      <c r="E7" s="39"/>
      <c r="F7" s="39"/>
      <c r="G7" s="39"/>
      <c r="H7" s="39"/>
      <c r="I7" s="39"/>
      <c r="J7" s="162" t="s">
        <v>58</v>
      </c>
      <c r="K7" s="163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ht="39.75" customHeight="1" spans="1:23">
      <c r="A8" s="40"/>
      <c r="B8" s="42"/>
      <c r="C8" s="40"/>
      <c r="D8" s="40"/>
      <c r="E8" s="41"/>
      <c r="F8" s="41"/>
      <c r="G8" s="41"/>
      <c r="H8" s="41"/>
      <c r="I8" s="42"/>
      <c r="J8" s="86" t="s">
        <v>58</v>
      </c>
      <c r="K8" s="86" t="s">
        <v>227</v>
      </c>
      <c r="L8" s="41"/>
      <c r="M8" s="41"/>
      <c r="N8" s="41"/>
      <c r="O8" s="41"/>
      <c r="P8" s="41"/>
      <c r="Q8" s="41"/>
      <c r="R8" s="41"/>
      <c r="S8" s="41"/>
      <c r="T8" s="41"/>
      <c r="U8" s="42"/>
      <c r="V8" s="41"/>
      <c r="W8" s="41"/>
    </row>
    <row r="9" ht="15" customHeight="1" spans="1:23">
      <c r="A9" s="43">
        <v>1</v>
      </c>
      <c r="B9" s="43">
        <v>2</v>
      </c>
      <c r="C9" s="43">
        <v>3</v>
      </c>
      <c r="D9" s="43">
        <v>4</v>
      </c>
      <c r="E9" s="43">
        <v>5</v>
      </c>
      <c r="F9" s="43">
        <v>6</v>
      </c>
      <c r="G9" s="43">
        <v>7</v>
      </c>
      <c r="H9" s="43">
        <v>8</v>
      </c>
      <c r="I9" s="43">
        <v>9</v>
      </c>
      <c r="J9" s="43">
        <v>10</v>
      </c>
      <c r="K9" s="43">
        <v>11</v>
      </c>
      <c r="L9" s="57">
        <v>12</v>
      </c>
      <c r="M9" s="57">
        <v>13</v>
      </c>
      <c r="N9" s="57">
        <v>14</v>
      </c>
      <c r="O9" s="57">
        <v>15</v>
      </c>
      <c r="P9" s="57">
        <v>16</v>
      </c>
      <c r="Q9" s="57">
        <v>17</v>
      </c>
      <c r="R9" s="57">
        <v>18</v>
      </c>
      <c r="S9" s="57">
        <v>19</v>
      </c>
      <c r="T9" s="57">
        <v>20</v>
      </c>
      <c r="U9" s="43">
        <v>21</v>
      </c>
      <c r="V9" s="57">
        <v>22</v>
      </c>
      <c r="W9" s="43">
        <v>23</v>
      </c>
    </row>
    <row r="10" s="1" customFormat="1" ht="21.75" customHeight="1" spans="1:23">
      <c r="A10" s="157" t="s">
        <v>228</v>
      </c>
      <c r="B10" s="157" t="s">
        <v>229</v>
      </c>
      <c r="C10" s="157" t="s">
        <v>230</v>
      </c>
      <c r="D10" s="157" t="s">
        <v>71</v>
      </c>
      <c r="E10" s="157" t="s">
        <v>103</v>
      </c>
      <c r="F10" s="157" t="s">
        <v>104</v>
      </c>
      <c r="G10" s="157" t="s">
        <v>231</v>
      </c>
      <c r="H10" s="157" t="s">
        <v>232</v>
      </c>
      <c r="I10" s="164">
        <v>2600</v>
      </c>
      <c r="J10" s="164">
        <v>2600</v>
      </c>
      <c r="K10" s="164">
        <v>2600</v>
      </c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</row>
    <row r="11" s="1" customFormat="1" ht="18.75" customHeight="1" spans="1:23">
      <c r="A11" s="158" t="s">
        <v>167</v>
      </c>
      <c r="B11" s="159"/>
      <c r="C11" s="159"/>
      <c r="D11" s="159"/>
      <c r="E11" s="159"/>
      <c r="F11" s="159"/>
      <c r="G11" s="159"/>
      <c r="H11" s="51"/>
      <c r="I11" s="164">
        <v>2600</v>
      </c>
      <c r="J11" s="164">
        <v>2600</v>
      </c>
      <c r="K11" s="164">
        <v>2600</v>
      </c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G19" sqref="G19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28"/>
      <c r="B1" s="28"/>
      <c r="C1" s="28"/>
      <c r="D1" s="28"/>
      <c r="E1" s="28"/>
      <c r="F1" s="28"/>
      <c r="G1" s="28"/>
      <c r="H1" s="28"/>
      <c r="I1" s="28"/>
      <c r="J1" s="28"/>
    </row>
    <row r="2" ht="18" customHeight="1" spans="10:10">
      <c r="J2" s="52" t="s">
        <v>233</v>
      </c>
    </row>
    <row r="3" ht="39.75" customHeight="1" spans="1:10">
      <c r="A3" s="84" t="str">
        <f>"2025"&amp;"年部门项目支出绩效目标表"</f>
        <v>2025年部门项目支出绩效目标表</v>
      </c>
      <c r="B3" s="30"/>
      <c r="C3" s="30"/>
      <c r="D3" s="30"/>
      <c r="E3" s="30"/>
      <c r="F3" s="85"/>
      <c r="G3" s="30"/>
      <c r="H3" s="85"/>
      <c r="I3" s="85"/>
      <c r="J3" s="30"/>
    </row>
    <row r="4" ht="17.25" customHeight="1" spans="1:1">
      <c r="A4" s="31" t="s">
        <v>1</v>
      </c>
    </row>
    <row r="5" ht="44.25" customHeight="1" spans="1:10">
      <c r="A5" s="86" t="s">
        <v>180</v>
      </c>
      <c r="B5" s="86" t="s">
        <v>234</v>
      </c>
      <c r="C5" s="86" t="s">
        <v>235</v>
      </c>
      <c r="D5" s="86" t="s">
        <v>236</v>
      </c>
      <c r="E5" s="86" t="s">
        <v>237</v>
      </c>
      <c r="F5" s="87" t="s">
        <v>238</v>
      </c>
      <c r="G5" s="86" t="s">
        <v>239</v>
      </c>
      <c r="H5" s="87" t="s">
        <v>240</v>
      </c>
      <c r="I5" s="87" t="s">
        <v>241</v>
      </c>
      <c r="J5" s="86" t="s">
        <v>242</v>
      </c>
    </row>
    <row r="6" ht="18.75" customHeight="1" spans="1:10">
      <c r="A6" s="153">
        <v>1</v>
      </c>
      <c r="B6" s="153">
        <v>2</v>
      </c>
      <c r="C6" s="153">
        <v>3</v>
      </c>
      <c r="D6" s="153">
        <v>4</v>
      </c>
      <c r="E6" s="153">
        <v>5</v>
      </c>
      <c r="F6" s="57">
        <v>6</v>
      </c>
      <c r="G6" s="153">
        <v>7</v>
      </c>
      <c r="H6" s="57">
        <v>8</v>
      </c>
      <c r="I6" s="57">
        <v>9</v>
      </c>
      <c r="J6" s="153">
        <v>10</v>
      </c>
    </row>
    <row r="7" s="1" customFormat="1" ht="42" customHeight="1" spans="1:10">
      <c r="A7" s="154" t="s">
        <v>230</v>
      </c>
      <c r="B7" s="45" t="s">
        <v>243</v>
      </c>
      <c r="C7" s="45" t="s">
        <v>244</v>
      </c>
      <c r="D7" s="45" t="s">
        <v>245</v>
      </c>
      <c r="E7" s="155" t="s">
        <v>246</v>
      </c>
      <c r="F7" s="45" t="s">
        <v>247</v>
      </c>
      <c r="G7" s="155">
        <v>1</v>
      </c>
      <c r="H7" s="45" t="s">
        <v>248</v>
      </c>
      <c r="I7" s="45" t="s">
        <v>249</v>
      </c>
      <c r="J7" s="155" t="s">
        <v>250</v>
      </c>
    </row>
    <row r="8" s="1" customFormat="1" ht="42" customHeight="1" spans="1:10">
      <c r="A8" s="154" t="s">
        <v>230</v>
      </c>
      <c r="B8" s="45" t="s">
        <v>243</v>
      </c>
      <c r="C8" s="45" t="s">
        <v>244</v>
      </c>
      <c r="D8" s="45" t="s">
        <v>251</v>
      </c>
      <c r="E8" s="155" t="s">
        <v>252</v>
      </c>
      <c r="F8" s="45" t="s">
        <v>253</v>
      </c>
      <c r="G8" s="155" t="s">
        <v>254</v>
      </c>
      <c r="H8" s="45" t="s">
        <v>255</v>
      </c>
      <c r="I8" s="45" t="s">
        <v>249</v>
      </c>
      <c r="J8" s="155" t="s">
        <v>256</v>
      </c>
    </row>
    <row r="9" s="1" customFormat="1" ht="42" customHeight="1" spans="1:10">
      <c r="A9" s="154" t="s">
        <v>230</v>
      </c>
      <c r="B9" s="45" t="s">
        <v>243</v>
      </c>
      <c r="C9" s="45" t="s">
        <v>244</v>
      </c>
      <c r="D9" s="45" t="s">
        <v>257</v>
      </c>
      <c r="E9" s="155" t="s">
        <v>258</v>
      </c>
      <c r="F9" s="45" t="s">
        <v>247</v>
      </c>
      <c r="G9" s="155">
        <v>1</v>
      </c>
      <c r="H9" s="45" t="s">
        <v>259</v>
      </c>
      <c r="I9" s="45" t="s">
        <v>249</v>
      </c>
      <c r="J9" s="155" t="s">
        <v>260</v>
      </c>
    </row>
    <row r="10" s="1" customFormat="1" ht="42" customHeight="1" spans="1:10">
      <c r="A10" s="154" t="s">
        <v>230</v>
      </c>
      <c r="B10" s="45" t="s">
        <v>243</v>
      </c>
      <c r="C10" s="45" t="s">
        <v>261</v>
      </c>
      <c r="D10" s="45" t="s">
        <v>262</v>
      </c>
      <c r="E10" s="155" t="s">
        <v>263</v>
      </c>
      <c r="F10" s="45" t="s">
        <v>247</v>
      </c>
      <c r="G10" s="155" t="s">
        <v>264</v>
      </c>
      <c r="H10" s="45" t="s">
        <v>265</v>
      </c>
      <c r="I10" s="45" t="s">
        <v>266</v>
      </c>
      <c r="J10" s="155" t="s">
        <v>263</v>
      </c>
    </row>
    <row r="11" s="1" customFormat="1" ht="42" customHeight="1" spans="1:10">
      <c r="A11" s="154" t="s">
        <v>230</v>
      </c>
      <c r="B11" s="45" t="s">
        <v>243</v>
      </c>
      <c r="C11" s="45" t="s">
        <v>267</v>
      </c>
      <c r="D11" s="45" t="s">
        <v>268</v>
      </c>
      <c r="E11" s="155" t="s">
        <v>269</v>
      </c>
      <c r="F11" s="45" t="s">
        <v>253</v>
      </c>
      <c r="G11" s="155" t="s">
        <v>270</v>
      </c>
      <c r="H11" s="45" t="s">
        <v>255</v>
      </c>
      <c r="I11" s="45" t="s">
        <v>249</v>
      </c>
      <c r="J11" s="155" t="s">
        <v>269</v>
      </c>
    </row>
  </sheetData>
  <mergeCells count="4">
    <mergeCell ref="A3:J3"/>
    <mergeCell ref="A4:H4"/>
    <mergeCell ref="A7:A11"/>
    <mergeCell ref="B7:B1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20" sqref="A20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28"/>
      <c r="B1" s="28"/>
      <c r="C1" s="28"/>
      <c r="D1" s="28"/>
      <c r="E1" s="28"/>
      <c r="F1" s="28"/>
    </row>
    <row r="2" ht="12" customHeight="1" spans="1:6">
      <c r="A2" s="138">
        <v>1</v>
      </c>
      <c r="B2" s="139">
        <v>0</v>
      </c>
      <c r="C2" s="138">
        <v>1</v>
      </c>
      <c r="D2" s="140"/>
      <c r="E2" s="140"/>
      <c r="F2" s="137" t="s">
        <v>271</v>
      </c>
    </row>
    <row r="3" ht="42" customHeight="1" spans="1:6">
      <c r="A3" s="141" t="str">
        <f>"2025"&amp;"年部门政府性基金预算支出预算表"</f>
        <v>2025年部门政府性基金预算支出预算表</v>
      </c>
      <c r="B3" s="141" t="s">
        <v>272</v>
      </c>
      <c r="C3" s="142"/>
      <c r="D3" s="143"/>
      <c r="E3" s="143"/>
      <c r="F3" s="143"/>
    </row>
    <row r="4" ht="13.5" customHeight="1" spans="1:6">
      <c r="A4" s="31" t="s">
        <v>1</v>
      </c>
      <c r="B4" s="31" t="s">
        <v>273</v>
      </c>
      <c r="C4" s="138"/>
      <c r="D4" s="140"/>
      <c r="E4" s="140"/>
      <c r="F4" s="137" t="s">
        <v>2</v>
      </c>
    </row>
    <row r="5" ht="19.5" customHeight="1" spans="1:6">
      <c r="A5" s="144" t="s">
        <v>178</v>
      </c>
      <c r="B5" s="145" t="s">
        <v>74</v>
      </c>
      <c r="C5" s="144" t="s">
        <v>75</v>
      </c>
      <c r="D5" s="54" t="s">
        <v>274</v>
      </c>
      <c r="E5" s="55"/>
      <c r="F5" s="56"/>
    </row>
    <row r="6" ht="18.75" customHeight="1" spans="1:6">
      <c r="A6" s="146"/>
      <c r="B6" s="147"/>
      <c r="C6" s="146"/>
      <c r="D6" s="148" t="s">
        <v>56</v>
      </c>
      <c r="E6" s="54" t="s">
        <v>77</v>
      </c>
      <c r="F6" s="148" t="s">
        <v>78</v>
      </c>
    </row>
    <row r="7" ht="18.75" customHeight="1" spans="1:6">
      <c r="A7" s="87">
        <v>1</v>
      </c>
      <c r="B7" s="149" t="s">
        <v>85</v>
      </c>
      <c r="C7" s="87">
        <v>3</v>
      </c>
      <c r="D7" s="150">
        <v>4</v>
      </c>
      <c r="E7" s="150">
        <v>5</v>
      </c>
      <c r="F7" s="150">
        <v>6</v>
      </c>
    </row>
    <row r="8" ht="21" customHeight="1" spans="1:6">
      <c r="A8" s="45"/>
      <c r="B8" s="45"/>
      <c r="C8" s="45"/>
      <c r="D8" s="100"/>
      <c r="E8" s="100"/>
      <c r="F8" s="100"/>
    </row>
    <row r="9" ht="21" customHeight="1" spans="1:6">
      <c r="A9" s="45"/>
      <c r="B9" s="45"/>
      <c r="C9" s="45"/>
      <c r="D9" s="100"/>
      <c r="E9" s="100"/>
      <c r="F9" s="100"/>
    </row>
    <row r="10" ht="18.75" customHeight="1" spans="1:6">
      <c r="A10" s="151" t="s">
        <v>167</v>
      </c>
      <c r="B10" s="151" t="s">
        <v>167</v>
      </c>
      <c r="C10" s="152" t="s">
        <v>167</v>
      </c>
      <c r="D10" s="100"/>
      <c r="E10" s="100"/>
      <c r="F10" s="100"/>
    </row>
    <row r="11" customHeight="1" spans="1:1">
      <c r="A11" t="s">
        <v>275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ht="15.75" customHeight="1" spans="2:19">
      <c r="B2" s="102"/>
      <c r="C2" s="102"/>
      <c r="R2" s="52"/>
      <c r="S2" s="52" t="s">
        <v>276</v>
      </c>
    </row>
    <row r="3" ht="41.25" customHeight="1" spans="1:19">
      <c r="A3" s="92" t="str">
        <f>"2025"&amp;"年部门政府采购预算表"</f>
        <v>2025年部门政府采购预算表</v>
      </c>
      <c r="B3" s="85"/>
      <c r="C3" s="85"/>
      <c r="D3" s="30"/>
      <c r="E3" s="30"/>
      <c r="F3" s="30"/>
      <c r="G3" s="30"/>
      <c r="H3" s="30"/>
      <c r="I3" s="30"/>
      <c r="J3" s="30"/>
      <c r="K3" s="30"/>
      <c r="L3" s="30"/>
      <c r="M3" s="85"/>
      <c r="N3" s="30"/>
      <c r="O3" s="30"/>
      <c r="P3" s="85"/>
      <c r="Q3" s="30"/>
      <c r="R3" s="85"/>
      <c r="S3" s="85"/>
    </row>
    <row r="4" ht="18.75" customHeight="1" spans="1:19">
      <c r="A4" s="130" t="s">
        <v>1</v>
      </c>
      <c r="B4" s="104"/>
      <c r="C4" s="104"/>
      <c r="D4" s="33"/>
      <c r="E4" s="33"/>
      <c r="F4" s="33"/>
      <c r="G4" s="33"/>
      <c r="H4" s="33"/>
      <c r="I4" s="33"/>
      <c r="J4" s="33"/>
      <c r="K4" s="33"/>
      <c r="L4" s="33"/>
      <c r="R4" s="53"/>
      <c r="S4" s="137" t="s">
        <v>2</v>
      </c>
    </row>
    <row r="5" ht="15.75" customHeight="1" spans="1:19">
      <c r="A5" s="35" t="s">
        <v>177</v>
      </c>
      <c r="B5" s="105" t="s">
        <v>178</v>
      </c>
      <c r="C5" s="105" t="s">
        <v>277</v>
      </c>
      <c r="D5" s="106" t="s">
        <v>278</v>
      </c>
      <c r="E5" s="106" t="s">
        <v>279</v>
      </c>
      <c r="F5" s="106" t="s">
        <v>280</v>
      </c>
      <c r="G5" s="106" t="s">
        <v>281</v>
      </c>
      <c r="H5" s="106" t="s">
        <v>282</v>
      </c>
      <c r="I5" s="119" t="s">
        <v>185</v>
      </c>
      <c r="J5" s="119"/>
      <c r="K5" s="119"/>
      <c r="L5" s="119"/>
      <c r="M5" s="120"/>
      <c r="N5" s="119"/>
      <c r="O5" s="119"/>
      <c r="P5" s="127"/>
      <c r="Q5" s="119"/>
      <c r="R5" s="120"/>
      <c r="S5" s="96"/>
    </row>
    <row r="6" ht="17.25" customHeight="1" spans="1:19">
      <c r="A6" s="38"/>
      <c r="B6" s="107"/>
      <c r="C6" s="107"/>
      <c r="D6" s="108"/>
      <c r="E6" s="108"/>
      <c r="F6" s="108"/>
      <c r="G6" s="108"/>
      <c r="H6" s="108"/>
      <c r="I6" s="108" t="s">
        <v>56</v>
      </c>
      <c r="J6" s="108" t="s">
        <v>59</v>
      </c>
      <c r="K6" s="108" t="s">
        <v>283</v>
      </c>
      <c r="L6" s="108" t="s">
        <v>284</v>
      </c>
      <c r="M6" s="121" t="s">
        <v>285</v>
      </c>
      <c r="N6" s="122" t="s">
        <v>286</v>
      </c>
      <c r="O6" s="122"/>
      <c r="P6" s="128"/>
      <c r="Q6" s="122"/>
      <c r="R6" s="129"/>
      <c r="S6" s="109"/>
    </row>
    <row r="7" ht="54" customHeight="1" spans="1:19">
      <c r="A7" s="41"/>
      <c r="B7" s="109"/>
      <c r="C7" s="109"/>
      <c r="D7" s="110"/>
      <c r="E7" s="110"/>
      <c r="F7" s="110"/>
      <c r="G7" s="110"/>
      <c r="H7" s="110"/>
      <c r="I7" s="110"/>
      <c r="J7" s="110" t="s">
        <v>58</v>
      </c>
      <c r="K7" s="110"/>
      <c r="L7" s="110"/>
      <c r="M7" s="123"/>
      <c r="N7" s="110" t="s">
        <v>58</v>
      </c>
      <c r="O7" s="110" t="s">
        <v>65</v>
      </c>
      <c r="P7" s="109" t="s">
        <v>66</v>
      </c>
      <c r="Q7" s="110" t="s">
        <v>67</v>
      </c>
      <c r="R7" s="123" t="s">
        <v>68</v>
      </c>
      <c r="S7" s="109" t="s">
        <v>69</v>
      </c>
    </row>
    <row r="8" ht="18" customHeight="1" spans="1:19">
      <c r="A8" s="131">
        <v>1</v>
      </c>
      <c r="B8" s="131" t="s">
        <v>85</v>
      </c>
      <c r="C8" s="132">
        <v>3</v>
      </c>
      <c r="D8" s="132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</row>
    <row r="9" ht="21" customHeight="1" spans="1:19">
      <c r="A9" s="111"/>
      <c r="B9" s="112"/>
      <c r="C9" s="112"/>
      <c r="D9" s="113"/>
      <c r="E9" s="113"/>
      <c r="F9" s="113"/>
      <c r="G9" s="133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</row>
    <row r="10" ht="21" customHeight="1" spans="1:19">
      <c r="A10" s="114" t="s">
        <v>167</v>
      </c>
      <c r="B10" s="115"/>
      <c r="C10" s="115"/>
      <c r="D10" s="116"/>
      <c r="E10" s="116"/>
      <c r="F10" s="116"/>
      <c r="G10" s="134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  <row r="11" ht="21" customHeight="1" spans="1:19">
      <c r="A11" s="130" t="s">
        <v>287</v>
      </c>
      <c r="B11" s="31"/>
      <c r="C11" s="31"/>
      <c r="D11" s="130"/>
      <c r="E11" s="130"/>
      <c r="F11" s="130"/>
      <c r="G11" s="135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</row>
    <row r="12" customHeight="1" spans="1:1">
      <c r="A12" t="s">
        <v>288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ht="16.5" customHeight="1" spans="1:20">
      <c r="A2" s="101"/>
      <c r="B2" s="102"/>
      <c r="C2" s="102"/>
      <c r="D2" s="102"/>
      <c r="E2" s="102"/>
      <c r="F2" s="102"/>
      <c r="G2" s="102"/>
      <c r="H2" s="101"/>
      <c r="I2" s="101"/>
      <c r="J2" s="101"/>
      <c r="K2" s="101"/>
      <c r="L2" s="101"/>
      <c r="M2" s="101"/>
      <c r="N2" s="117"/>
      <c r="O2" s="101"/>
      <c r="P2" s="101"/>
      <c r="Q2" s="102"/>
      <c r="R2" s="101"/>
      <c r="S2" s="125"/>
      <c r="T2" s="125" t="s">
        <v>289</v>
      </c>
    </row>
    <row r="3" ht="41.25" customHeight="1" spans="1:20">
      <c r="A3" s="92" t="str">
        <f>"2025"&amp;"年部门政府购买服务预算表"</f>
        <v>2025年部门政府购买服务预算表</v>
      </c>
      <c r="B3" s="85"/>
      <c r="C3" s="85"/>
      <c r="D3" s="85"/>
      <c r="E3" s="85"/>
      <c r="F3" s="85"/>
      <c r="G3" s="85"/>
      <c r="H3" s="103"/>
      <c r="I3" s="103"/>
      <c r="J3" s="103"/>
      <c r="K3" s="103"/>
      <c r="L3" s="103"/>
      <c r="M3" s="103"/>
      <c r="N3" s="118"/>
      <c r="O3" s="103"/>
      <c r="P3" s="103"/>
      <c r="Q3" s="85"/>
      <c r="R3" s="103"/>
      <c r="S3" s="118"/>
      <c r="T3" s="85"/>
    </row>
    <row r="4" ht="22.5" customHeight="1" spans="1:20">
      <c r="A4" s="93" t="s">
        <v>1</v>
      </c>
      <c r="B4" s="104"/>
      <c r="C4" s="104"/>
      <c r="D4" s="104"/>
      <c r="E4" s="104"/>
      <c r="F4" s="104"/>
      <c r="G4" s="104"/>
      <c r="H4" s="94"/>
      <c r="I4" s="94"/>
      <c r="J4" s="94"/>
      <c r="K4" s="94"/>
      <c r="L4" s="94"/>
      <c r="M4" s="94"/>
      <c r="N4" s="117"/>
      <c r="O4" s="101"/>
      <c r="P4" s="101"/>
      <c r="Q4" s="102"/>
      <c r="R4" s="101"/>
      <c r="S4" s="126"/>
      <c r="T4" s="125" t="s">
        <v>2</v>
      </c>
    </row>
    <row r="5" ht="24" customHeight="1" spans="1:20">
      <c r="A5" s="35" t="s">
        <v>177</v>
      </c>
      <c r="B5" s="105" t="s">
        <v>178</v>
      </c>
      <c r="C5" s="105" t="s">
        <v>277</v>
      </c>
      <c r="D5" s="105" t="s">
        <v>290</v>
      </c>
      <c r="E5" s="105" t="s">
        <v>291</v>
      </c>
      <c r="F5" s="105" t="s">
        <v>292</v>
      </c>
      <c r="G5" s="105" t="s">
        <v>293</v>
      </c>
      <c r="H5" s="106" t="s">
        <v>294</v>
      </c>
      <c r="I5" s="106" t="s">
        <v>295</v>
      </c>
      <c r="J5" s="119" t="s">
        <v>185</v>
      </c>
      <c r="K5" s="119"/>
      <c r="L5" s="119"/>
      <c r="M5" s="119"/>
      <c r="N5" s="120"/>
      <c r="O5" s="119"/>
      <c r="P5" s="119"/>
      <c r="Q5" s="127"/>
      <c r="R5" s="119"/>
      <c r="S5" s="120"/>
      <c r="T5" s="96"/>
    </row>
    <row r="6" ht="24" customHeight="1" spans="1:20">
      <c r="A6" s="38"/>
      <c r="B6" s="107"/>
      <c r="C6" s="107"/>
      <c r="D6" s="107"/>
      <c r="E6" s="107"/>
      <c r="F6" s="107"/>
      <c r="G6" s="107"/>
      <c r="H6" s="108"/>
      <c r="I6" s="108"/>
      <c r="J6" s="108" t="s">
        <v>56</v>
      </c>
      <c r="K6" s="108" t="s">
        <v>59</v>
      </c>
      <c r="L6" s="108" t="s">
        <v>283</v>
      </c>
      <c r="M6" s="108" t="s">
        <v>284</v>
      </c>
      <c r="N6" s="121" t="s">
        <v>285</v>
      </c>
      <c r="O6" s="122" t="s">
        <v>286</v>
      </c>
      <c r="P6" s="122"/>
      <c r="Q6" s="128"/>
      <c r="R6" s="122"/>
      <c r="S6" s="129"/>
      <c r="T6" s="109"/>
    </row>
    <row r="7" ht="54" customHeight="1" spans="1:20">
      <c r="A7" s="41"/>
      <c r="B7" s="109"/>
      <c r="C7" s="109"/>
      <c r="D7" s="109"/>
      <c r="E7" s="109"/>
      <c r="F7" s="109"/>
      <c r="G7" s="109"/>
      <c r="H7" s="110"/>
      <c r="I7" s="110"/>
      <c r="J7" s="110"/>
      <c r="K7" s="110" t="s">
        <v>58</v>
      </c>
      <c r="L7" s="110"/>
      <c r="M7" s="110"/>
      <c r="N7" s="123"/>
      <c r="O7" s="110" t="s">
        <v>58</v>
      </c>
      <c r="P7" s="110" t="s">
        <v>65</v>
      </c>
      <c r="Q7" s="109" t="s">
        <v>66</v>
      </c>
      <c r="R7" s="110" t="s">
        <v>67</v>
      </c>
      <c r="S7" s="123" t="s">
        <v>68</v>
      </c>
      <c r="T7" s="109" t="s">
        <v>69</v>
      </c>
    </row>
    <row r="8" ht="17.25" customHeight="1" spans="1:20">
      <c r="A8" s="42">
        <v>1</v>
      </c>
      <c r="B8" s="109">
        <v>2</v>
      </c>
      <c r="C8" s="42">
        <v>3</v>
      </c>
      <c r="D8" s="42">
        <v>4</v>
      </c>
      <c r="E8" s="109">
        <v>5</v>
      </c>
      <c r="F8" s="42">
        <v>6</v>
      </c>
      <c r="G8" s="42">
        <v>7</v>
      </c>
      <c r="H8" s="109">
        <v>8</v>
      </c>
      <c r="I8" s="42">
        <v>9</v>
      </c>
      <c r="J8" s="42">
        <v>10</v>
      </c>
      <c r="K8" s="109">
        <v>11</v>
      </c>
      <c r="L8" s="42">
        <v>12</v>
      </c>
      <c r="M8" s="42">
        <v>13</v>
      </c>
      <c r="N8" s="109">
        <v>14</v>
      </c>
      <c r="O8" s="42">
        <v>15</v>
      </c>
      <c r="P8" s="42">
        <v>16</v>
      </c>
      <c r="Q8" s="109">
        <v>17</v>
      </c>
      <c r="R8" s="42">
        <v>18</v>
      </c>
      <c r="S8" s="42">
        <v>19</v>
      </c>
      <c r="T8" s="42">
        <v>20</v>
      </c>
    </row>
    <row r="9" ht="21" customHeight="1" spans="1:20">
      <c r="A9" s="111"/>
      <c r="B9" s="112"/>
      <c r="C9" s="112"/>
      <c r="D9" s="112"/>
      <c r="E9" s="112"/>
      <c r="F9" s="112"/>
      <c r="G9" s="112"/>
      <c r="H9" s="113"/>
      <c r="I9" s="113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ht="21" customHeight="1" spans="1:20">
      <c r="A10" s="114" t="s">
        <v>167</v>
      </c>
      <c r="B10" s="115"/>
      <c r="C10" s="115"/>
      <c r="D10" s="115"/>
      <c r="E10" s="115"/>
      <c r="F10" s="115"/>
      <c r="G10" s="115"/>
      <c r="H10" s="116"/>
      <c r="I10" s="124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customHeight="1" spans="1:1">
      <c r="A11" t="s">
        <v>296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3888888888889" defaultRowHeight="14.25" customHeight="1" outlineLevelCol="4"/>
  <cols>
    <col min="1" max="1" width="37.7037037037037" customWidth="1"/>
    <col min="2" max="5" width="20" customWidth="1"/>
  </cols>
  <sheetData>
    <row r="1" customHeight="1" spans="1:5">
      <c r="A1" s="28"/>
      <c r="B1" s="28"/>
      <c r="C1" s="28"/>
      <c r="D1" s="28"/>
      <c r="E1" s="28"/>
    </row>
    <row r="2" ht="17.25" customHeight="1" spans="4:5">
      <c r="D2" s="91"/>
      <c r="E2" s="52" t="s">
        <v>297</v>
      </c>
    </row>
    <row r="3" ht="41.25" customHeight="1" spans="1:5">
      <c r="A3" s="92" t="str">
        <f>"2025"&amp;"年区对下转移支付预算表"</f>
        <v>2025年区对下转移支付预算表</v>
      </c>
      <c r="B3" s="30"/>
      <c r="C3" s="30"/>
      <c r="D3" s="30"/>
      <c r="E3" s="85"/>
    </row>
    <row r="4" ht="18" customHeight="1" spans="1:5">
      <c r="A4" s="93" t="s">
        <v>1</v>
      </c>
      <c r="B4" s="94"/>
      <c r="C4" s="94"/>
      <c r="D4" s="95"/>
      <c r="E4" s="53" t="s">
        <v>2</v>
      </c>
    </row>
    <row r="5" ht="19.5" customHeight="1" spans="1:5">
      <c r="A5" s="36" t="s">
        <v>298</v>
      </c>
      <c r="B5" s="54" t="s">
        <v>185</v>
      </c>
      <c r="C5" s="55"/>
      <c r="D5" s="55"/>
      <c r="E5" s="96"/>
    </row>
    <row r="6" ht="40.5" customHeight="1" spans="1:5">
      <c r="A6" s="42"/>
      <c r="B6" s="39" t="s">
        <v>56</v>
      </c>
      <c r="C6" s="35" t="s">
        <v>59</v>
      </c>
      <c r="D6" s="97" t="s">
        <v>283</v>
      </c>
      <c r="E6" s="98" t="s">
        <v>299</v>
      </c>
    </row>
    <row r="7" ht="19.5" customHeight="1" spans="1:5">
      <c r="A7" s="43">
        <v>1</v>
      </c>
      <c r="B7" s="43">
        <v>2</v>
      </c>
      <c r="C7" s="43">
        <v>3</v>
      </c>
      <c r="D7" s="99">
        <v>4</v>
      </c>
      <c r="E7" s="57">
        <v>5</v>
      </c>
    </row>
    <row r="8" ht="19.5" customHeight="1" spans="1:5">
      <c r="A8" s="44"/>
      <c r="B8" s="100"/>
      <c r="C8" s="100"/>
      <c r="D8" s="100"/>
      <c r="E8" s="100"/>
    </row>
    <row r="9" ht="19.5" customHeight="1" spans="1:5">
      <c r="A9" s="88"/>
      <c r="B9" s="100"/>
      <c r="C9" s="100"/>
      <c r="D9" s="100"/>
      <c r="E9" s="100"/>
    </row>
    <row r="10" customHeight="1" spans="1:1">
      <c r="A10" t="s">
        <v>300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28"/>
      <c r="B1" s="28"/>
      <c r="C1" s="28"/>
      <c r="D1" s="28"/>
      <c r="E1" s="28"/>
      <c r="F1" s="28"/>
      <c r="G1" s="28"/>
      <c r="H1" s="28"/>
      <c r="I1" s="28"/>
      <c r="J1" s="28"/>
    </row>
    <row r="2" ht="16.5" customHeight="1" spans="10:10">
      <c r="J2" s="52" t="s">
        <v>301</v>
      </c>
    </row>
    <row r="3" ht="41.25" customHeight="1" spans="1:10">
      <c r="A3" s="84" t="str">
        <f>"2025"&amp;"年区对下转移支付绩效目标表"</f>
        <v>2025年区对下转移支付绩效目标表</v>
      </c>
      <c r="B3" s="30"/>
      <c r="C3" s="30"/>
      <c r="D3" s="30"/>
      <c r="E3" s="30"/>
      <c r="F3" s="85"/>
      <c r="G3" s="30"/>
      <c r="H3" s="85"/>
      <c r="I3" s="85"/>
      <c r="J3" s="30"/>
    </row>
    <row r="4" ht="17.25" customHeight="1" spans="1:1">
      <c r="A4" s="31" t="s">
        <v>1</v>
      </c>
    </row>
    <row r="5" ht="44.25" customHeight="1" spans="1:10">
      <c r="A5" s="86" t="s">
        <v>298</v>
      </c>
      <c r="B5" s="86" t="s">
        <v>234</v>
      </c>
      <c r="C5" s="86" t="s">
        <v>235</v>
      </c>
      <c r="D5" s="86" t="s">
        <v>236</v>
      </c>
      <c r="E5" s="86" t="s">
        <v>237</v>
      </c>
      <c r="F5" s="87" t="s">
        <v>238</v>
      </c>
      <c r="G5" s="86" t="s">
        <v>239</v>
      </c>
      <c r="H5" s="87" t="s">
        <v>240</v>
      </c>
      <c r="I5" s="87" t="s">
        <v>241</v>
      </c>
      <c r="J5" s="86" t="s">
        <v>242</v>
      </c>
    </row>
    <row r="6" ht="14.25" customHeight="1" spans="1:10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7">
        <v>6</v>
      </c>
      <c r="G6" s="86">
        <v>7</v>
      </c>
      <c r="H6" s="87">
        <v>8</v>
      </c>
      <c r="I6" s="87">
        <v>9</v>
      </c>
      <c r="J6" s="86">
        <v>10</v>
      </c>
    </row>
    <row r="7" ht="42" customHeight="1" spans="1:10">
      <c r="A7" s="44"/>
      <c r="B7" s="88"/>
      <c r="C7" s="88"/>
      <c r="D7" s="88"/>
      <c r="E7" s="89"/>
      <c r="F7" s="90"/>
      <c r="G7" s="89"/>
      <c r="H7" s="90"/>
      <c r="I7" s="90"/>
      <c r="J7" s="89"/>
    </row>
    <row r="8" ht="42" customHeight="1" spans="1:10">
      <c r="A8" s="44"/>
      <c r="B8" s="45"/>
      <c r="C8" s="45"/>
      <c r="D8" s="45"/>
      <c r="E8" s="44"/>
      <c r="F8" s="45"/>
      <c r="G8" s="44"/>
      <c r="H8" s="45"/>
      <c r="I8" s="45"/>
      <c r="J8" s="44"/>
    </row>
    <row r="9" customHeight="1" spans="1:1">
      <c r="A9" t="s">
        <v>302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28"/>
      <c r="B1" s="28"/>
      <c r="C1" s="28"/>
      <c r="D1" s="28"/>
      <c r="E1" s="28"/>
      <c r="F1" s="28"/>
      <c r="G1" s="28"/>
      <c r="H1" s="28"/>
      <c r="I1" s="28"/>
    </row>
    <row r="2" customHeight="1" spans="1:9">
      <c r="A2" s="59" t="s">
        <v>303</v>
      </c>
      <c r="B2" s="60"/>
      <c r="C2" s="60"/>
      <c r="D2" s="61"/>
      <c r="E2" s="61"/>
      <c r="F2" s="61"/>
      <c r="G2" s="60"/>
      <c r="H2" s="60"/>
      <c r="I2" s="61"/>
    </row>
    <row r="3" ht="41.25" customHeight="1" spans="1:9">
      <c r="A3" s="62" t="str">
        <f>"2025"&amp;"年新增资产配置预算表"</f>
        <v>2025年新增资产配置预算表</v>
      </c>
      <c r="B3" s="63"/>
      <c r="C3" s="63"/>
      <c r="D3" s="64"/>
      <c r="E3" s="64"/>
      <c r="F3" s="64"/>
      <c r="G3" s="63"/>
      <c r="H3" s="63"/>
      <c r="I3" s="64"/>
    </row>
    <row r="4" customHeight="1" spans="1:9">
      <c r="A4" s="65" t="s">
        <v>1</v>
      </c>
      <c r="B4" s="66"/>
      <c r="C4" s="66"/>
      <c r="D4" s="67"/>
      <c r="F4" s="64"/>
      <c r="G4" s="63"/>
      <c r="H4" s="63"/>
      <c r="I4" s="83" t="s">
        <v>2</v>
      </c>
    </row>
    <row r="5" ht="28.5" customHeight="1" spans="1:9">
      <c r="A5" s="68" t="s">
        <v>177</v>
      </c>
      <c r="B5" s="69" t="s">
        <v>178</v>
      </c>
      <c r="C5" s="70" t="s">
        <v>304</v>
      </c>
      <c r="D5" s="68" t="s">
        <v>305</v>
      </c>
      <c r="E5" s="68" t="s">
        <v>306</v>
      </c>
      <c r="F5" s="68" t="s">
        <v>307</v>
      </c>
      <c r="G5" s="69" t="s">
        <v>308</v>
      </c>
      <c r="H5" s="57"/>
      <c r="I5" s="68"/>
    </row>
    <row r="6" ht="21" customHeight="1" spans="1:9">
      <c r="A6" s="70"/>
      <c r="B6" s="71"/>
      <c r="C6" s="71"/>
      <c r="D6" s="72"/>
      <c r="E6" s="71"/>
      <c r="F6" s="71"/>
      <c r="G6" s="69" t="s">
        <v>281</v>
      </c>
      <c r="H6" s="69" t="s">
        <v>309</v>
      </c>
      <c r="I6" s="69" t="s">
        <v>310</v>
      </c>
    </row>
    <row r="7" ht="17.25" customHeight="1" spans="1:9">
      <c r="A7" s="73">
        <v>1</v>
      </c>
      <c r="B7" s="74">
        <v>2</v>
      </c>
      <c r="C7" s="73">
        <v>3</v>
      </c>
      <c r="D7" s="74">
        <v>4</v>
      </c>
      <c r="E7" s="73">
        <v>5</v>
      </c>
      <c r="F7" s="74">
        <v>6</v>
      </c>
      <c r="G7" s="73">
        <v>7</v>
      </c>
      <c r="H7" s="74">
        <v>8</v>
      </c>
      <c r="I7" s="73">
        <v>9</v>
      </c>
    </row>
    <row r="8" ht="19.5" customHeight="1" spans="1:9">
      <c r="A8" s="75"/>
      <c r="B8" s="47"/>
      <c r="C8" s="47"/>
      <c r="D8" s="44"/>
      <c r="E8" s="45"/>
      <c r="F8" s="76"/>
      <c r="G8" s="77"/>
      <c r="H8" s="78"/>
      <c r="I8" s="78"/>
    </row>
    <row r="9" ht="19.5" customHeight="1" spans="1:9">
      <c r="A9" s="79" t="s">
        <v>56</v>
      </c>
      <c r="B9" s="80"/>
      <c r="C9" s="80"/>
      <c r="D9" s="81"/>
      <c r="E9" s="82"/>
      <c r="F9" s="82"/>
      <c r="G9" s="77"/>
      <c r="H9" s="78"/>
      <c r="I9" s="78"/>
    </row>
    <row r="10" customHeight="1" spans="1:1">
      <c r="A10" t="s">
        <v>311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customHeight="1" spans="4:11">
      <c r="D2" s="29"/>
      <c r="E2" s="29"/>
      <c r="F2" s="29"/>
      <c r="G2" s="29"/>
      <c r="K2" s="52" t="s">
        <v>312</v>
      </c>
    </row>
    <row r="3" ht="41.25" customHeight="1" spans="1:11">
      <c r="A3" s="30" t="str">
        <f>"2025"&amp;"年上级转移支付补助项目支出预算表"</f>
        <v>2025年上级转移支付补助项目支出预算表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ht="13.5" customHeight="1" spans="1:11">
      <c r="A4" s="31" t="s">
        <v>1</v>
      </c>
      <c r="B4" s="32"/>
      <c r="C4" s="32"/>
      <c r="D4" s="32"/>
      <c r="E4" s="32"/>
      <c r="F4" s="32"/>
      <c r="G4" s="32"/>
      <c r="H4" s="33"/>
      <c r="I4" s="33"/>
      <c r="J4" s="33"/>
      <c r="K4" s="53" t="s">
        <v>2</v>
      </c>
    </row>
    <row r="5" ht="21.75" customHeight="1" spans="1:11">
      <c r="A5" s="34" t="s">
        <v>222</v>
      </c>
      <c r="B5" s="34" t="s">
        <v>180</v>
      </c>
      <c r="C5" s="34" t="s">
        <v>223</v>
      </c>
      <c r="D5" s="35" t="s">
        <v>181</v>
      </c>
      <c r="E5" s="35" t="s">
        <v>182</v>
      </c>
      <c r="F5" s="35" t="s">
        <v>224</v>
      </c>
      <c r="G5" s="35" t="s">
        <v>225</v>
      </c>
      <c r="H5" s="36" t="s">
        <v>56</v>
      </c>
      <c r="I5" s="54" t="s">
        <v>313</v>
      </c>
      <c r="J5" s="55"/>
      <c r="K5" s="56"/>
    </row>
    <row r="6" ht="21.75" customHeight="1" spans="1:11">
      <c r="A6" s="37"/>
      <c r="B6" s="37"/>
      <c r="C6" s="37"/>
      <c r="D6" s="38"/>
      <c r="E6" s="38"/>
      <c r="F6" s="38"/>
      <c r="G6" s="38"/>
      <c r="H6" s="39"/>
      <c r="I6" s="35" t="s">
        <v>59</v>
      </c>
      <c r="J6" s="35" t="s">
        <v>60</v>
      </c>
      <c r="K6" s="35" t="s">
        <v>61</v>
      </c>
    </row>
    <row r="7" ht="40.5" customHeight="1" spans="1:11">
      <c r="A7" s="40"/>
      <c r="B7" s="40"/>
      <c r="C7" s="40"/>
      <c r="D7" s="41"/>
      <c r="E7" s="41"/>
      <c r="F7" s="41"/>
      <c r="G7" s="41"/>
      <c r="H7" s="42"/>
      <c r="I7" s="41" t="s">
        <v>58</v>
      </c>
      <c r="J7" s="41"/>
      <c r="K7" s="41"/>
    </row>
    <row r="8" ht="15" customHeight="1" spans="1:11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57">
        <v>10</v>
      </c>
      <c r="K8" s="57">
        <v>11</v>
      </c>
    </row>
    <row r="9" ht="18.75" customHeight="1" spans="1:11">
      <c r="A9" s="44"/>
      <c r="B9" s="45"/>
      <c r="C9" s="44"/>
      <c r="D9" s="44"/>
      <c r="E9" s="44"/>
      <c r="F9" s="44"/>
      <c r="G9" s="44"/>
      <c r="H9" s="46"/>
      <c r="I9" s="58"/>
      <c r="J9" s="58"/>
      <c r="K9" s="46"/>
    </row>
    <row r="10" ht="18.75" customHeight="1" spans="1:11">
      <c r="A10" s="47"/>
      <c r="B10" s="45"/>
      <c r="C10" s="45"/>
      <c r="D10" s="45"/>
      <c r="E10" s="45"/>
      <c r="F10" s="45"/>
      <c r="G10" s="45"/>
      <c r="H10" s="48"/>
      <c r="I10" s="48"/>
      <c r="J10" s="48"/>
      <c r="K10" s="46"/>
    </row>
    <row r="11" ht="18.75" customHeight="1" spans="1:11">
      <c r="A11" s="49" t="s">
        <v>167</v>
      </c>
      <c r="B11" s="50"/>
      <c r="C11" s="50"/>
      <c r="D11" s="50"/>
      <c r="E11" s="50"/>
      <c r="F11" s="50"/>
      <c r="G11" s="51"/>
      <c r="H11" s="48"/>
      <c r="I11" s="48"/>
      <c r="J11" s="48"/>
      <c r="K11" s="46"/>
    </row>
    <row r="12" customHeight="1" spans="1:1">
      <c r="A12" t="s">
        <v>314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9.13888888888889" defaultRowHeight="14.25" customHeight="1" outlineLevelCol="6"/>
  <cols>
    <col min="1" max="1" width="35.287037037037" style="2" customWidth="1"/>
    <col min="2" max="4" width="28" style="2" customWidth="1"/>
    <col min="5" max="7" width="23.8518518518519" style="2" customWidth="1"/>
    <col min="8" max="16384" width="9.13888888888889" style="2"/>
  </cols>
  <sheetData>
    <row r="1" customHeight="1" spans="1:7">
      <c r="A1" s="3"/>
      <c r="B1" s="3"/>
      <c r="C1" s="3"/>
      <c r="D1" s="3"/>
      <c r="E1" s="3"/>
      <c r="F1" s="3"/>
      <c r="G1" s="3"/>
    </row>
    <row r="2" ht="13.5" customHeight="1" spans="4:7">
      <c r="D2" s="4"/>
      <c r="G2" s="5" t="s">
        <v>315</v>
      </c>
    </row>
    <row r="3" ht="41.25" customHeight="1" spans="1:7">
      <c r="A3" s="6" t="str">
        <f>"2025"&amp;"年部门项目中期规划预算表"</f>
        <v>2025年部门项目中期规划预算表</v>
      </c>
      <c r="B3" s="6"/>
      <c r="C3" s="6"/>
      <c r="D3" s="6"/>
      <c r="E3" s="6"/>
      <c r="F3" s="6"/>
      <c r="G3" s="6"/>
    </row>
    <row r="4" ht="13.5" customHeight="1" spans="1:7">
      <c r="A4" s="7" t="s">
        <v>1</v>
      </c>
      <c r="B4" s="8"/>
      <c r="C4" s="8"/>
      <c r="D4" s="8"/>
      <c r="E4" s="9"/>
      <c r="F4" s="9"/>
      <c r="G4" s="10" t="s">
        <v>2</v>
      </c>
    </row>
    <row r="5" ht="21.75" customHeight="1" spans="1:7">
      <c r="A5" s="11" t="s">
        <v>223</v>
      </c>
      <c r="B5" s="11" t="s">
        <v>222</v>
      </c>
      <c r="C5" s="11" t="s">
        <v>180</v>
      </c>
      <c r="D5" s="12" t="s">
        <v>316</v>
      </c>
      <c r="E5" s="13" t="s">
        <v>59</v>
      </c>
      <c r="F5" s="14"/>
      <c r="G5" s="15"/>
    </row>
    <row r="6" ht="21.75" customHeight="1" spans="1:7">
      <c r="A6" s="16"/>
      <c r="B6" s="16"/>
      <c r="C6" s="16"/>
      <c r="D6" s="17"/>
      <c r="E6" s="18" t="str">
        <f>"2025"&amp;"年"</f>
        <v>2025年</v>
      </c>
      <c r="F6" s="12" t="str">
        <f>("2025"+1)&amp;"年"</f>
        <v>2026年</v>
      </c>
      <c r="G6" s="12" t="str">
        <f>("2025"+2)&amp;"年"</f>
        <v>2027年</v>
      </c>
    </row>
    <row r="7" ht="40.5" customHeight="1" spans="1:7">
      <c r="A7" s="19"/>
      <c r="B7" s="19"/>
      <c r="C7" s="19"/>
      <c r="D7" s="20"/>
      <c r="E7" s="21"/>
      <c r="F7" s="20" t="s">
        <v>58</v>
      </c>
      <c r="G7" s="20"/>
    </row>
    <row r="8" ht="15" customHeight="1" spans="1:7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</row>
    <row r="9" s="1" customFormat="1" ht="18.75" customHeight="1" spans="1:7">
      <c r="A9" s="23" t="s">
        <v>71</v>
      </c>
      <c r="B9" s="23" t="s">
        <v>317</v>
      </c>
      <c r="C9" s="23" t="s">
        <v>230</v>
      </c>
      <c r="D9" s="23" t="s">
        <v>318</v>
      </c>
      <c r="E9" s="24">
        <v>2600</v>
      </c>
      <c r="F9" s="24">
        <v>2600</v>
      </c>
      <c r="G9" s="24">
        <v>2600</v>
      </c>
    </row>
    <row r="10" s="1" customFormat="1" ht="18.75" customHeight="1" spans="1:7">
      <c r="A10" s="25" t="s">
        <v>56</v>
      </c>
      <c r="B10" s="26" t="s">
        <v>319</v>
      </c>
      <c r="C10" s="26"/>
      <c r="D10" s="27"/>
      <c r="E10" s="24">
        <v>2600</v>
      </c>
      <c r="F10" s="24">
        <v>2600</v>
      </c>
      <c r="G10" s="24">
        <v>2600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rose</cp:lastModifiedBy>
  <dcterms:created xsi:type="dcterms:W3CDTF">2025-02-06T07:09:00Z</dcterms:created>
  <dcterms:modified xsi:type="dcterms:W3CDTF">2025-03-10T02:52:49Z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