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180" tabRatio="894" firstSheet="8" activeTab="8"/>
  </bookViews>
  <sheets>
    <sheet name="部门财务收支预算总表01-1" sheetId="1" r:id="rId1"/>
    <sheet name="部门收入预算表01-2" sheetId="2" r:id="rId2"/>
    <sheet name="部门支出预算表01-3" sheetId="3" r:id="rId3"/>
    <sheet name="部门财政拨款收支预算总表02-1" sheetId="4" r:id="rId4"/>
    <sheet name="一般公共预算支出预算表02-2" sheetId="5" r:id="rId5"/>
    <sheet name="一般公共预算“三公”经费支出预算表03" sheetId="6" r:id="rId6"/>
    <sheet name="部门基本支出预算表04" sheetId="7" r:id="rId7"/>
    <sheet name="部门项目支出预算表05-1" sheetId="8" r:id="rId8"/>
    <sheet name="部门项目支出绩效目标表05-2" sheetId="9" r:id="rId9"/>
    <sheet name="部门政府性基金预算支出预算表06" sheetId="10" r:id="rId10"/>
    <sheet name="部门政府采购预算表07" sheetId="11" r:id="rId11"/>
    <sheet name="部门政府购买服务预算表08" sheetId="12" r:id="rId12"/>
    <sheet name="区对下转移支付预算表09-1" sheetId="13" r:id="rId13"/>
    <sheet name="区对下转移支付绩效目标表09-2" sheetId="14" r:id="rId14"/>
    <sheet name="新增资产配置表10" sheetId="15" r:id="rId15"/>
    <sheet name="上级转移支付补助项目支出预算表11" sheetId="16" r:id="rId16"/>
    <sheet name="部门项目中期规划预算表12" sheetId="17" r:id="rId17"/>
  </sheets>
  <definedNames>
    <definedName name="_xlnm.Print_Titles" localSheetId="0">'部门财务收支预算总表01-1'!$A:$A,'部门财务收支预算总表01-1'!$1:$1</definedName>
    <definedName name="_xlnm.Print_Titles" localSheetId="1">'部门收入预算表01-2'!$A:$A,'部门收入预算表01-2'!$1:$1</definedName>
    <definedName name="_xlnm.Print_Titles" localSheetId="2">'部门支出预算表01-3'!$A:$A,'部门支出预算表01-3'!$1:$1</definedName>
    <definedName name="_xlnm.Print_Titles" localSheetId="3">'部门财政拨款收支预算总表02-1'!$A:$A,'部门财政拨款收支预算总表02-1'!$1:$1</definedName>
    <definedName name="_xlnm.Print_Titles" localSheetId="4">'一般公共预算支出预算表02-2'!$A:$A,'一般公共预算支出预算表02-2'!$1:$5</definedName>
    <definedName name="_xlnm.Print_Titles" localSheetId="5">一般公共预算“三公”经费支出预算表03!$A:$A,一般公共预算“三公”经费支出预算表03!$1:$1</definedName>
    <definedName name="_xlnm.Print_Titles" localSheetId="6">部门基本支出预算表04!$A:$A,部门基本支出预算表04!$1:$1</definedName>
    <definedName name="_xlnm.Print_Titles" localSheetId="7">'部门项目支出预算表05-1'!$A:$A,'部门项目支出预算表05-1'!$1:$1</definedName>
    <definedName name="_xlnm.Print_Titles" localSheetId="8">'部门项目支出绩效目标表05-2'!$A:$A,'部门项目支出绩效目标表05-2'!$1:$1</definedName>
    <definedName name="_xlnm.Print_Titles" localSheetId="9">部门政府性基金预算支出预算表06!$A:$A,部门政府性基金预算支出预算表06!$1:$6</definedName>
    <definedName name="_xlnm.Print_Titles" localSheetId="10">部门政府采购预算表07!$A:$A,部门政府采购预算表07!$1:$1</definedName>
    <definedName name="_xlnm.Print_Titles" localSheetId="11">部门政府购买服务预算表08!$A:$A,部门政府购买服务预算表08!$1:$1</definedName>
    <definedName name="_xlnm.Print_Titles" localSheetId="12">'区对下转移支付预算表09-1'!$A:$A,'区对下转移支付预算表09-1'!$1:$1</definedName>
    <definedName name="_xlnm.Print_Titles" localSheetId="13">'区对下转移支付绩效目标表09-2'!$A:$A,'区对下转移支付绩效目标表09-2'!$1:$1</definedName>
    <definedName name="_xlnm.Print_Titles" localSheetId="14">新增资产配置表10!$A:$A,新增资产配置表10!$1:$1</definedName>
    <definedName name="_xlnm.Print_Titles" localSheetId="15">上级转移支付补助项目支出预算表11!$A:$A,上级转移支付补助项目支出预算表11!$1:$1</definedName>
    <definedName name="_xlnm.Print_Titles" localSheetId="16">部门项目中期规划预算表12!$A:$A,部门项目中期规划预算表12!$1:$1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<sst xmlns="http://schemas.openxmlformats.org/spreadsheetml/2006/main" count="1161" uniqueCount="441">
  <si>
    <t>预算01-1表</t>
  </si>
  <si>
    <t>单位：元</t>
  </si>
  <si>
    <t>收　　　　　　　　入</t>
  </si>
  <si>
    <t>支　　　　　　　　出</t>
  </si>
  <si>
    <t>项      目</t>
  </si>
  <si>
    <t>预算数</t>
  </si>
  <si>
    <t>项目(按功能分类)</t>
  </si>
  <si>
    <t>一、一般公共预算拨款收入</t>
  </si>
  <si>
    <t xml:space="preserve"> 一、一般公共服务支出</t>
  </si>
  <si>
    <t>二、政府性基金预算拨款收入</t>
  </si>
  <si>
    <t xml:space="preserve"> 二、外交支出</t>
  </si>
  <si>
    <t>三、国有资本经营预算拨款收入</t>
  </si>
  <si>
    <t xml:space="preserve"> 三、国防支出</t>
  </si>
  <si>
    <t>四、财政专户管理资金收入</t>
  </si>
  <si>
    <t xml:space="preserve"> 四、公共安全支出</t>
  </si>
  <si>
    <t>五、单位资金</t>
  </si>
  <si>
    <t xml:space="preserve"> 五、教育支出</t>
  </si>
  <si>
    <t>1、事业收入</t>
  </si>
  <si>
    <t xml:space="preserve"> 六、科学技术支出 </t>
  </si>
  <si>
    <t>2、事业单位经营收入</t>
  </si>
  <si>
    <t xml:space="preserve"> 七、文化旅游体育与传媒支出</t>
  </si>
  <si>
    <t>3、上级补助收入</t>
  </si>
  <si>
    <t xml:space="preserve"> 八、社会保障和就业支出</t>
  </si>
  <si>
    <t>4、附属单位上缴收入</t>
  </si>
  <si>
    <t xml:space="preserve"> 九、卫生健康支出</t>
  </si>
  <si>
    <t>5、其他收入</t>
  </si>
  <si>
    <t xml:space="preserve"> 十、节能环保支出</t>
  </si>
  <si>
    <t xml:space="preserve"> 十一、城乡社区支出</t>
  </si>
  <si>
    <t xml:space="preserve"> 十二、农林水支出</t>
  </si>
  <si>
    <t xml:space="preserve"> 十三、交通运输支出</t>
  </si>
  <si>
    <t xml:space="preserve"> 十四、资源勘探工业信息等支出</t>
  </si>
  <si>
    <t xml:space="preserve"> 十五、商业服务业等支出</t>
  </si>
  <si>
    <t xml:space="preserve"> 十六、金融支出</t>
  </si>
  <si>
    <t xml:space="preserve"> 十七、援助其他地区支出</t>
  </si>
  <si>
    <t xml:space="preserve"> 十八、自然资源海洋气象等支出</t>
  </si>
  <si>
    <t xml:space="preserve"> 十九、住房保障支出</t>
  </si>
  <si>
    <t xml:space="preserve"> 二十、粮油物资储备支出</t>
  </si>
  <si>
    <t xml:space="preserve"> 二十一、国有资本经营预算支出</t>
  </si>
  <si>
    <t xml:space="preserve"> 二十二、灾害防治及应急管理支出</t>
  </si>
  <si>
    <t xml:space="preserve"> 二十三、预备费</t>
  </si>
  <si>
    <t xml:space="preserve"> 二十四、其他支出</t>
  </si>
  <si>
    <t xml:space="preserve"> 二十五、转移性支出</t>
  </si>
  <si>
    <t xml:space="preserve"> 二十六、债务付息支出</t>
  </si>
  <si>
    <t>本年收入合计</t>
  </si>
  <si>
    <t>本年支出合计</t>
  </si>
  <si>
    <t>上年结转结余</t>
  </si>
  <si>
    <t>年终结转结余</t>
  </si>
  <si>
    <t>1、财政拨款结转结余</t>
  </si>
  <si>
    <t>2、使用非财政拨款结余</t>
  </si>
  <si>
    <t>2、非财政拨款结余</t>
  </si>
  <si>
    <t>收  入  总  计</t>
  </si>
  <si>
    <t>支  出  总  计</t>
  </si>
  <si>
    <t>预算01-2表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</si>
  <si>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</si>
  <si>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</si>
  <si>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</si>
  <si>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</si>
  <si>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</si>
  <si>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</si>
  <si>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</si>
  <si>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</si>
  <si>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</si>
  <si>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</si>
  <si>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使用非财政拨款结余</t>
  </si>
  <si>
    <t>事业收入</t>
  </si>
  <si>
    <t>事业单位经营收入</t>
  </si>
  <si>
    <t>上级补助收入</t>
  </si>
  <si>
    <t>附属单位上缴收入</t>
  </si>
  <si>
    <t>其他收入</t>
  </si>
  <si>
    <t>192</t>
  </si>
  <si>
    <t>中国共产主义青年团昆明市五华区委员会</t>
  </si>
  <si>
    <t>192001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</si>
  <si>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</si>
  <si>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</si>
  <si>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</si>
  <si>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</si>
  <si>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</si>
  <si>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</si>
  <si>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</si>
  <si>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</si>
  <si>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</si>
  <si>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</si>
  <si>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</si>
  <si>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</si>
  <si>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</si>
  <si>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</si>
  <si>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</si>
  <si>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</si>
  <si>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</si>
  <si>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</si>
  <si>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</si>
  <si>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</si>
  <si>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</si>
  <si>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</si>
  <si>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</si>
  <si>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</si>
  <si>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</si>
  <si>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</si>
  <si>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201</t>
  </si>
  <si>
    <t>一般公共服务支出</t>
  </si>
  <si>
    <t>20129</t>
  </si>
  <si>
    <t>群众团体事务</t>
  </si>
  <si>
    <t>2012901</t>
  </si>
  <si>
    <t>行政运行</t>
  </si>
  <si>
    <t>2012999</t>
  </si>
  <si>
    <t>其他群众团体事务支出</t>
  </si>
  <si>
    <t>208</t>
  </si>
  <si>
    <t>社会保障和就业支出</t>
  </si>
  <si>
    <t>20805</t>
  </si>
  <si>
    <t>行政事业单位养老支出</t>
  </si>
  <si>
    <t>2080505</t>
  </si>
  <si>
    <t>机关事业单位基本养老保险缴费支出</t>
  </si>
  <si>
    <t>210</t>
  </si>
  <si>
    <t>卫生健康支出</t>
  </si>
  <si>
    <t>21011</t>
  </si>
  <si>
    <t>行政事业单位医疗</t>
  </si>
  <si>
    <t>2101101</t>
  </si>
  <si>
    <t>行政单位医疗</t>
  </si>
  <si>
    <t>2101103</t>
  </si>
  <si>
    <t>公务员医疗补助</t>
  </si>
  <si>
    <t>2101199</t>
  </si>
  <si>
    <t>其他行政事业单位医疗支出</t>
  </si>
  <si>
    <t>221</t>
  </si>
  <si>
    <t>住房保障支出</t>
  </si>
  <si>
    <t>22102</t>
  </si>
  <si>
    <t>住房改革支出</t>
  </si>
  <si>
    <t>2210201</t>
  </si>
  <si>
    <t>住房公积金</t>
  </si>
  <si>
    <t>预算02-1表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</si>
  <si>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</si>
  <si>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</si>
  <si>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</si>
  <si>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</si>
  <si>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</si>
  <si>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</si>
  <si>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</si>
  <si>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</si>
  <si>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</si>
  <si>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</si>
  <si>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</si>
  <si>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</si>
  <si>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</si>
  <si>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</si>
  <si>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（九）卫生健康支出</t>
  </si>
  <si>
    <t>（十）节能环保支出</t>
  </si>
  <si>
    <t>（十一）城乡社区支出</t>
  </si>
  <si>
    <t>（十二）农林水支出</t>
  </si>
  <si>
    <t>（十三）交通运输支出</t>
  </si>
  <si>
    <t>（十四）资源勘探工业信息等支出</t>
  </si>
  <si>
    <t>（十五）商业服务业等支出</t>
  </si>
  <si>
    <t>（十六）金融支出</t>
  </si>
  <si>
    <t>（十七）援助其他地区支出</t>
  </si>
  <si>
    <t>（十八）自然资源海洋气象等支出</t>
  </si>
  <si>
    <t>（十九）住房保障支出</t>
  </si>
  <si>
    <t>（二十）粮油物资储备支出</t>
  </si>
  <si>
    <t>（二十一）国有资本经营预算支出</t>
  </si>
  <si>
    <t>（二十二）灾害防治及应急管理支出</t>
  </si>
  <si>
    <t>（二十三）预备费</t>
  </si>
  <si>
    <t>（二十四）其他支出</t>
  </si>
  <si>
    <t>（二十五）转移性支出</t>
  </si>
  <si>
    <t>（二十六）债务付息支出</t>
  </si>
  <si>
    <t>二、年终结转结余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</si>
  <si>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</si>
  <si>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</si>
  <si>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</si>
  <si>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</si>
  <si>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</si>
  <si>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</si>
  <si>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</si>
  <si>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</si>
  <si>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</si>
  <si>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</si>
  <si>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</si>
  <si>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</si>
  <si>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备注说明：中国共产主义青年团昆明市五华区委员会2025年无一般公共预算“三公”经费支出，故此表为空。</t>
  </si>
  <si>
    <t>预算04表</t>
  </si>
  <si>
    <t>主管部门</t>
  </si>
  <si>
    <t>单位名称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</si>
  <si>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</si>
  <si>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</si>
  <si>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</si>
  <si>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</si>
  <si>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</si>
  <si>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</si>
  <si>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</si>
  <si>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</si>
  <si>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</si>
  <si>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</si>
  <si>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已提前安排</t>
  </si>
  <si>
    <t>抵扣上年垫付资金</t>
  </si>
  <si>
    <t>本次下达</t>
  </si>
  <si>
    <t>另文下达</t>
  </si>
  <si>
    <t>事业单位
经营收入</t>
  </si>
  <si>
    <t>已预拨</t>
  </si>
  <si>
    <t>530102210000000004455</t>
  </si>
  <si>
    <t>行政人员工资支出</t>
  </si>
  <si>
    <t>30101</t>
  </si>
  <si>
    <t>基本工资</t>
  </si>
  <si>
    <t>30102</t>
  </si>
  <si>
    <t>津贴补贴</t>
  </si>
  <si>
    <t>30103</t>
  </si>
  <si>
    <t>奖金</t>
  </si>
  <si>
    <t>530102210000000004457</t>
  </si>
  <si>
    <t>社会保障缴费</t>
  </si>
  <si>
    <t>30108</t>
  </si>
  <si>
    <t>机关事业单位基本养老保险缴费</t>
  </si>
  <si>
    <t>30110</t>
  </si>
  <si>
    <t>职工基本医疗保险缴费</t>
  </si>
  <si>
    <t>30111</t>
  </si>
  <si>
    <t>公务员医疗补助缴费</t>
  </si>
  <si>
    <t>30112</t>
  </si>
  <si>
    <t>其他社会保障缴费</t>
  </si>
  <si>
    <t>530102210000000004458</t>
  </si>
  <si>
    <t>30113</t>
  </si>
  <si>
    <t>530102210000000004460</t>
  </si>
  <si>
    <t>公务交通补贴</t>
  </si>
  <si>
    <t>30239</t>
  </si>
  <si>
    <t>其他交通费用</t>
  </si>
  <si>
    <t>530102210000000004461</t>
  </si>
  <si>
    <t>工会经费</t>
  </si>
  <si>
    <t>30228</t>
  </si>
  <si>
    <t>530102210000000004464</t>
  </si>
  <si>
    <t>一般公用经费</t>
  </si>
  <si>
    <t>30201</t>
  </si>
  <si>
    <t>办公费</t>
  </si>
  <si>
    <t>30205</t>
  </si>
  <si>
    <t>水费</t>
  </si>
  <si>
    <t>30207</t>
  </si>
  <si>
    <t>邮电费</t>
  </si>
  <si>
    <t>30211</t>
  </si>
  <si>
    <t>差旅费</t>
  </si>
  <si>
    <t>30213</t>
  </si>
  <si>
    <t>维修（护）费</t>
  </si>
  <si>
    <t>30216</t>
  </si>
  <si>
    <t>培训费</t>
  </si>
  <si>
    <t>30229</t>
  </si>
  <si>
    <t>福利费</t>
  </si>
  <si>
    <t>530102231100001469988</t>
  </si>
  <si>
    <t>行政人员绩效奖励</t>
  </si>
  <si>
    <t>530102241100002160817</t>
  </si>
  <si>
    <t>其他人员支出</t>
  </si>
  <si>
    <t>30199</t>
  </si>
  <si>
    <t>其他工资福利支出</t>
  </si>
  <si>
    <t>530102251100003640076</t>
  </si>
  <si>
    <t>其他村（社区）人员补助</t>
  </si>
  <si>
    <t>30305</t>
  </si>
  <si>
    <t>生活补助</t>
  </si>
  <si>
    <t>530102251100003640077</t>
  </si>
  <si>
    <t>其他公用经费支出</t>
  </si>
  <si>
    <t>30299</t>
  </si>
  <si>
    <t>其他商品和服务支出</t>
  </si>
  <si>
    <t>预算05-1表</t>
  </si>
  <si>
    <t>项目分类</t>
  </si>
  <si>
    <t>项目单位</t>
  </si>
  <si>
    <t>经济科目编码</t>
  </si>
  <si>
    <t>经济科目名称</t>
  </si>
  <si>
    <t>本年拨款</t>
  </si>
  <si>
    <t>其中：本次下达</t>
  </si>
  <si>
    <t>其他公用支出</t>
  </si>
  <si>
    <t>530102251100003760393</t>
  </si>
  <si>
    <t>残疾人保障金经费</t>
  </si>
  <si>
    <t>530102251100003866344</t>
  </si>
  <si>
    <t>党建经费</t>
  </si>
  <si>
    <t>事业发展类</t>
  </si>
  <si>
    <t>530102210000000001058</t>
  </si>
  <si>
    <t>共青团工作专项经费</t>
  </si>
  <si>
    <t>530102210000000001494</t>
  </si>
  <si>
    <t>关工委专项经费</t>
  </si>
  <si>
    <t>预算05-2表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</si>
  <si>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</si>
  <si>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</si>
  <si>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</si>
  <si>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</si>
  <si>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</si>
  <si>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</si>
  <si>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</si>
  <si>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</si>
  <si>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</si>
  <si>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1.为加强青少年思想道德建设、积极参与创新社会管理，关爱特殊青少年群体，将于六一儿童节当天慰问贫困家庭小学生；
2.为加强青少年法制教育、预防减少青少年违法犯罪、维护青少年合法权益，将组织开展爱心夏令营活动；
3.为加强“五老”队伍建设，将于重阳节慰问五老人员代表。</t>
  </si>
  <si>
    <t>产出指标</t>
  </si>
  <si>
    <t>数量指标</t>
  </si>
  <si>
    <t>区关工委五老人员数量</t>
  </si>
  <si>
    <t>=</t>
  </si>
  <si>
    <t>人</t>
  </si>
  <si>
    <t>定量指标</t>
  </si>
  <si>
    <t>反映区关工委五老人员数量</t>
  </si>
  <si>
    <t>五老补助发放次数</t>
  </si>
  <si>
    <t>次</t>
  </si>
  <si>
    <t>反映五老补助发放次数</t>
  </si>
  <si>
    <t>“假日学校”和“爱心夏令营”等青少年暑期活动</t>
  </si>
  <si>
    <t>场</t>
  </si>
  <si>
    <t>反映“假日学校”和“爱心夏令营”等青少年暑期活动场次</t>
  </si>
  <si>
    <t>六一儿童节活动</t>
  </si>
  <si>
    <t>反映六一儿童节活动</t>
  </si>
  <si>
    <t>重阳节慰问次数</t>
  </si>
  <si>
    <t>反映重阳节慰问次数</t>
  </si>
  <si>
    <t>质量指标</t>
  </si>
  <si>
    <t>活动出勤率</t>
  </si>
  <si>
    <t>&gt;=</t>
  </si>
  <si>
    <t>95</t>
  </si>
  <si>
    <t>%</t>
  </si>
  <si>
    <t>反映关工委制定方案开展各类活动参与人员实际出勤率</t>
  </si>
  <si>
    <t>资金支出合规率</t>
  </si>
  <si>
    <t>100</t>
  </si>
  <si>
    <t>反映资金支出合规率</t>
  </si>
  <si>
    <t>特殊困难家庭子女参加青少年暑期活动达标率</t>
  </si>
  <si>
    <t>反映特殊困难家庭子女参加青少年暑期活动达标率</t>
  </si>
  <si>
    <t>时效指标</t>
  </si>
  <si>
    <t>项目完成及时性</t>
  </si>
  <si>
    <t>反映项目完成及时情况</t>
  </si>
  <si>
    <t>资金支付及时率</t>
  </si>
  <si>
    <t>反映财政资金到位后及时支付的情况</t>
  </si>
  <si>
    <t>成本指标</t>
  </si>
  <si>
    <t>经济成本指标</t>
  </si>
  <si>
    <t>&lt;=</t>
  </si>
  <si>
    <t>预算批复数</t>
  </si>
  <si>
    <t>元</t>
  </si>
  <si>
    <t>反映预算执行情况</t>
  </si>
  <si>
    <t>效益指标</t>
  </si>
  <si>
    <t>社会效益</t>
  </si>
  <si>
    <t>青少年的思想道德素质</t>
  </si>
  <si>
    <t>有效提高</t>
  </si>
  <si>
    <t>上升</t>
  </si>
  <si>
    <t>定性指标</t>
  </si>
  <si>
    <t>反映活动开展提高青少年的思想道德素质</t>
  </si>
  <si>
    <t>青少年的思想道德素质、科技文化素质和健康素质</t>
  </si>
  <si>
    <t>通过在青少年中开展了一系列丰富多彩的活动，全面推进未成年思想道德建设和关心下一代工作深入开展，提高青少年的思想道德素质、科技文化素质和健康素质。</t>
  </si>
  <si>
    <t>可持续影响</t>
  </si>
  <si>
    <t>弘扬“五老”精神工作</t>
  </si>
  <si>
    <t>持续开展</t>
  </si>
  <si>
    <t>是/否</t>
  </si>
  <si>
    <t>满意度指标</t>
  </si>
  <si>
    <t>服务对象满意度</t>
  </si>
  <si>
    <t>服务对象对部门工作满意度</t>
  </si>
  <si>
    <t>90</t>
  </si>
  <si>
    <t>召开关工委工作会，听取基层关工委的意见。</t>
  </si>
  <si>
    <t>做好本部门人员残保金保障，按规定落实干部职工残保金，支持部门正常履职。</t>
  </si>
  <si>
    <t>财政供养在职人员</t>
  </si>
  <si>
    <t>财政供养在职人员6人</t>
  </si>
  <si>
    <t>预算完成率</t>
  </si>
  <si>
    <t>预算完成率100%</t>
  </si>
  <si>
    <t>部门履职工作开展</t>
  </si>
  <si>
    <t>正常运转</t>
  </si>
  <si>
    <t>部门履职工作开展能正常运转</t>
  </si>
  <si>
    <t>单位人员满意度</t>
  </si>
  <si>
    <t>单位人员满意度95%</t>
  </si>
  <si>
    <t>1.为了减少青少年违法犯罪案件，在全区中小学及社区开展预防青少年违法犯罪宣传活动。
2.为进一步加大党建带团建的工作力度，不断巩固党执政的青年群众基础，开展团组织建设工作。
3.大力推进“青年之家”建设，以“青年之家”服务平台为依托进一步整合资源、开展活动、提供服务，更好地提高团的吸引力和凝聚力。
4.为了增强团代表对普通团员青年的联系和服务，提高履职能力和水平，合规使用团代表履职费。
5.为了为进一步普及未成年人心理健康知识，护航未成年人身心健康成长，开展未成年人心理健康项目。
6.深入贯彻落实习近平总书记关于少年儿童和少先队工作的重要论述，全面加强党对少先队工作的领导，全面加强党、团、队一体化建设，传承红色基因，培育时代新人，教育引导少年儿童听党话、跟党走。
7.切实开展好昆明（五华）青年发展型城市建设试点工作，促进五华青年与城市共同成长，引导广大青年为推动五华各项工作高质量发展中展现青年作为，在五华争当全市经济社会发展排头兵中走在前、作示范。
8.积极动员青年社会组织、青年志愿者、新兴领域青年，常态化开展志愿服务活动，打造志愿服务项目。</t>
  </si>
  <si>
    <t>预防青少年违法犯罪活动</t>
  </si>
  <si>
    <t>在全区开展不少于10场预防青少年违法犯罪活动场数</t>
  </si>
  <si>
    <t>城市基层组织改革试点工作项目</t>
  </si>
  <si>
    <t>个</t>
  </si>
  <si>
    <t>反映城市基层组织改革试点工作项目个数</t>
  </si>
  <si>
    <t>开展活动街道办事处团委个数</t>
  </si>
  <si>
    <t>反映开展活动街道办事处团委个数</t>
  </si>
  <si>
    <t>开展活动安全保障率</t>
  </si>
  <si>
    <t>反映活动开展时安全保障情况</t>
  </si>
  <si>
    <t>团组织建设覆盖率</t>
  </si>
  <si>
    <t>反映团组织建设全覆盖</t>
  </si>
  <si>
    <t>预防青少年违法犯罪宣传活动率</t>
  </si>
  <si>
    <t>反映青少年违法犯罪宣传活动率</t>
  </si>
  <si>
    <t>少先队工作运行情况</t>
  </si>
  <si>
    <t>正常运行</t>
  </si>
  <si>
    <t>反映少先队工作运行情况</t>
  </si>
  <si>
    <t>项目完成及时率</t>
  </si>
  <si>
    <t>反映项目完成的及时情况</t>
  </si>
  <si>
    <t>经费支出及时率</t>
  </si>
  <si>
    <t>反映财政资金到位后资金支付情况</t>
  </si>
  <si>
    <t>青少年权益得到合法保障情况</t>
  </si>
  <si>
    <t>有效保障</t>
  </si>
  <si>
    <t>同上年相比未成年人违法犯罪减少3%</t>
  </si>
  <si>
    <t>未成年人身心健康成长</t>
  </si>
  <si>
    <t>青年发展型城市建设试点工作</t>
  </si>
  <si>
    <t>持续发展</t>
  </si>
  <si>
    <t>团区委对基层团组织及团员青年的服务质量</t>
  </si>
  <si>
    <t>开展党建工作所需经费</t>
  </si>
  <si>
    <t>党建工作</t>
  </si>
  <si>
    <t>项</t>
  </si>
  <si>
    <t>反映党建工作</t>
  </si>
  <si>
    <t>资金支付及时性</t>
  </si>
  <si>
    <t>反映资金支付情况</t>
  </si>
  <si>
    <t>项目完成时间</t>
  </si>
  <si>
    <t>年</t>
  </si>
  <si>
    <t>反映项目完成时间</t>
  </si>
  <si>
    <t>10000</t>
  </si>
  <si>
    <t>加强党建组织建设</t>
  </si>
  <si>
    <t>得到提高</t>
  </si>
  <si>
    <t>单位党员满意度</t>
  </si>
  <si>
    <t>反映单位党员满意度情况</t>
  </si>
  <si>
    <t>预算06表</t>
  </si>
  <si>
    <t>政府性基金预算支出预算表</t>
  </si>
  <si>
    <t>单位名称：昆明市发展和改革委员会</t>
  </si>
  <si>
    <t>政府性基金预算支出</t>
  </si>
  <si>
    <t>备注说明：中国共产主义青年团昆明市五华区委员会2025年无部门政府性基金预算支出，故此表为空。</t>
  </si>
  <si>
    <t>预算07表</t>
  </si>
  <si>
    <t>预算项目</t>
  </si>
  <si>
    <t>采购项目</t>
  </si>
  <si>
    <t>采购品目</t>
  </si>
  <si>
    <t>计量
单位</t>
  </si>
  <si>
    <t>数量</t>
  </si>
  <si>
    <t>面向中小企业预留资金</t>
  </si>
  <si>
    <t>政府性基金</t>
  </si>
  <si>
    <t>国有资本经营收益</t>
  </si>
  <si>
    <t>财政专户管理的收入</t>
  </si>
  <si>
    <t>单位自筹</t>
  </si>
  <si>
    <t>A3复印纸</t>
  </si>
  <si>
    <t>纸制品</t>
  </si>
  <si>
    <t>箱</t>
  </si>
  <si>
    <t>A4复印纸</t>
  </si>
  <si>
    <t>备注：当面向中小企业预留资金大于合计时，面向中小企业预留资金为三年预计数。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</si>
  <si>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</si>
  <si>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</si>
  <si>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</si>
  <si>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</si>
  <si>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</si>
  <si>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</si>
  <si>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</si>
  <si>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备注说明：中国共产主义青年团昆明市五华区委员会2025年无部门政府购买服务预算，故此表为空。</t>
  </si>
  <si>
    <t>预算09-1表</t>
  </si>
  <si>
    <t>单位名称（项目）</t>
  </si>
  <si>
    <t>地区</t>
  </si>
  <si>
    <t>备注说明：中国共产主义青年团昆明市五华区委员会2025年无区对下转移支付预算，故此表为空。</t>
  </si>
  <si>
    <t>预算09-2表</t>
  </si>
  <si>
    <t>备注说明：中国共产主义青年团昆明市五华区委员会2025年无区对下转移支付绩效目标，故此表为空。</t>
  </si>
  <si>
    <t xml:space="preserve">预算10表
</t>
  </si>
  <si>
    <t>资产类别</t>
  </si>
  <si>
    <t>资产分类代码.名称</t>
  </si>
  <si>
    <t>资产名称</t>
  </si>
  <si>
    <t>计量单位</t>
  </si>
  <si>
    <t>财政部门批复数（元）</t>
  </si>
  <si>
    <t>单价</t>
  </si>
  <si>
    <t>金额</t>
  </si>
  <si>
    <t>备注说明：中国共产主义青年团昆明市五华区委员会2025年无新增资产配置预算，故此表为空。</t>
  </si>
  <si>
    <t>预算11表</t>
  </si>
  <si>
    <t>上级补助</t>
  </si>
  <si>
    <t>备注说明：中国共产主义青年团昆明市五华区委员会2025年无上级转移支付补助项目支出预算，故此表为空。</t>
  </si>
  <si>
    <t>预算12表</t>
  </si>
  <si>
    <t>项目级次</t>
  </si>
  <si>
    <t>216 其他公用支出</t>
  </si>
  <si>
    <t>本级</t>
  </si>
  <si>
    <t>313 事业发展类</t>
  </si>
  <si>
    <t/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</si>
</sst>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\-mm\-dd\ hh:mm:ss"/>
    <numFmt numFmtId="177" formatCode="yyyy\-mm\-dd"/>
    <numFmt numFmtId="178" formatCode="#,##0.00;\-#,##0.00;;@"/>
    <numFmt numFmtId="179" formatCode="hh:mm:ss"/>
    <numFmt numFmtId="180" formatCode="#,##0;\-#,##0;;@"/>
  </numFmts>
  <fonts count="35">
    <font>
      <sz val="11"/>
      <color theme="1"/>
      <name val="宋体"/>
      <charset val="134"/>
      <scheme val="minor"/>
    </font>
    <font>
      <sz val="10"/>
      <color rgb="FF000000"/>
      <name val="宋体"/>
      <charset val="134"/>
    </font>
    <font>
      <sz val="9"/>
      <color rgb="FF000000"/>
      <name val="宋体"/>
      <charset val="134"/>
    </font>
    <font>
      <b/>
      <sz val="23"/>
      <color rgb="FF000000"/>
      <name val="宋体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10"/>
      <color rgb="FF000000"/>
      <name val="Arial"/>
      <charset val="134"/>
    </font>
    <font>
      <b/>
      <sz val="23.95"/>
      <color rgb="FF000000"/>
      <name val="宋体"/>
      <charset val="134"/>
    </font>
    <font>
      <b/>
      <sz val="22"/>
      <color rgb="FF000000"/>
      <name val="宋体"/>
      <charset val="134"/>
    </font>
    <font>
      <sz val="10"/>
      <color rgb="FFFFFFFF"/>
      <name val="宋体"/>
      <charset val="134"/>
    </font>
    <font>
      <b/>
      <sz val="21"/>
      <color rgb="FF000000"/>
      <name val="宋体"/>
      <charset val="134"/>
    </font>
    <font>
      <b/>
      <sz val="18"/>
      <color rgb="FF000000"/>
      <name val="宋体"/>
      <charset val="134"/>
    </font>
    <font>
      <sz val="9.75"/>
      <color rgb="FF000000"/>
      <name val="SimSun"/>
      <charset val="134"/>
    </font>
    <font>
      <b/>
      <sz val="9"/>
      <color rgb="FF000000"/>
      <name val="宋体"/>
      <charset val="134"/>
    </font>
    <font>
      <b/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9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14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5" applyNumberFormat="0" applyFill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17" applyNumberFormat="0" applyAlignment="0" applyProtection="0">
      <alignment vertical="center"/>
    </xf>
    <xf numFmtId="0" fontId="24" fillId="5" borderId="18" applyNumberFormat="0" applyAlignment="0" applyProtection="0">
      <alignment vertical="center"/>
    </xf>
    <xf numFmtId="0" fontId="25" fillId="5" borderId="17" applyNumberFormat="0" applyAlignment="0" applyProtection="0">
      <alignment vertical="center"/>
    </xf>
    <xf numFmtId="0" fontId="26" fillId="6" borderId="19" applyNumberFormat="0" applyAlignment="0" applyProtection="0">
      <alignment vertical="center"/>
    </xf>
    <xf numFmtId="0" fontId="27" fillId="0" borderId="20" applyNumberFormat="0" applyFill="0" applyAlignment="0" applyProtection="0">
      <alignment vertical="center"/>
    </xf>
    <xf numFmtId="0" fontId="28" fillId="0" borderId="21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176" fontId="34" fillId="0" borderId="7">
      <alignment horizontal="right" vertical="center"/>
    </xf>
    <xf numFmtId="177" fontId="34" fillId="0" borderId="7">
      <alignment horizontal="right" vertical="center"/>
    </xf>
    <xf numFmtId="10" fontId="34" fillId="0" borderId="7">
      <alignment horizontal="right" vertical="center"/>
    </xf>
    <xf numFmtId="178" fontId="34" fillId="0" borderId="7">
      <alignment horizontal="right" vertical="center"/>
    </xf>
    <xf numFmtId="49" fontId="34" fillId="0" borderId="7">
      <alignment horizontal="left" vertical="center" wrapText="1"/>
    </xf>
    <xf numFmtId="178" fontId="34" fillId="0" borderId="7">
      <alignment horizontal="right" vertical="center"/>
    </xf>
    <xf numFmtId="179" fontId="34" fillId="0" borderId="7">
      <alignment horizontal="right" vertical="center"/>
    </xf>
    <xf numFmtId="180" fontId="34" fillId="0" borderId="7">
      <alignment horizontal="right" vertical="center"/>
    </xf>
  </cellStyleXfs>
  <cellXfs count="231">
    <xf numFmtId="0" fontId="0" fillId="0" borderId="0" xfId="0" applyFont="1" applyBorder="1"/>
    <xf numFmtId="0" fontId="0" fillId="0" borderId="0" xfId="0" applyFont="1" applyFill="1" applyBorder="1" applyAlignment="1"/>
    <xf numFmtId="0" fontId="0" fillId="0" borderId="0" xfId="0" applyFont="1" applyBorder="1" applyAlignment="1">
      <alignment horizontal="center" vertical="center"/>
    </xf>
    <xf numFmtId="49" fontId="1" fillId="0" borderId="0" xfId="0" applyNumberFormat="1" applyFont="1" applyBorder="1"/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>
      <alignment horizontal="center"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4" fillId="0" borderId="0" xfId="0" applyFont="1" applyBorder="1" applyAlignment="1">
      <alignment horizontal="left" vertical="center"/>
    </xf>
    <xf numFmtId="0" fontId="4" fillId="0" borderId="0" xfId="0" applyFont="1" applyBorder="1"/>
    <xf numFmtId="0" fontId="2" fillId="0" borderId="0" xfId="0" applyFont="1" applyBorder="1" applyAlignment="1" applyProtection="1">
      <alignment horizontal="right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 applyProtection="1">
      <alignment horizontal="center" vertical="center" wrapText="1"/>
      <protection locked="0"/>
    </xf>
    <xf numFmtId="0" fontId="4" fillId="0" borderId="5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  <protection locked="0"/>
    </xf>
    <xf numFmtId="0" fontId="4" fillId="0" borderId="6" xfId="0" applyFont="1" applyFill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4" fontId="2" fillId="0" borderId="7" xfId="0" applyNumberFormat="1" applyFont="1" applyFill="1" applyBorder="1" applyAlignment="1" applyProtection="1">
      <alignment horizontal="right" vertical="center" wrapText="1"/>
      <protection locked="0"/>
    </xf>
    <xf numFmtId="49" fontId="5" fillId="0" borderId="7" xfId="53" applyNumberFormat="1" applyFont="1" applyBorder="1">
      <alignment horizontal="left" vertical="center" wrapText="1"/>
    </xf>
    <xf numFmtId="0" fontId="2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 applyProtection="1">
      <alignment horizontal="left" vertical="center" wrapText="1"/>
      <protection locked="0"/>
    </xf>
    <xf numFmtId="0" fontId="2" fillId="0" borderId="4" xfId="0" applyFont="1" applyFill="1" applyBorder="1" applyAlignment="1" applyProtection="1">
      <alignment horizontal="left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7" xfId="0" applyFont="1" applyBorder="1" applyAlignment="1">
      <alignment horizontal="left" vertical="center" wrapText="1"/>
    </xf>
    <xf numFmtId="4" fontId="2" fillId="0" borderId="7" xfId="0" applyNumberFormat="1" applyFont="1" applyBorder="1" applyAlignment="1">
      <alignment horizontal="right" vertical="center" wrapText="1"/>
    </xf>
    <xf numFmtId="0" fontId="2" fillId="0" borderId="7" xfId="0" applyFont="1" applyBorder="1" applyAlignment="1" applyProtection="1">
      <alignment horizontal="left" vertical="center" wrapText="1"/>
      <protection locked="0"/>
    </xf>
    <xf numFmtId="4" fontId="2" fillId="0" borderId="7" xfId="0" applyNumberFormat="1" applyFont="1" applyBorder="1" applyAlignment="1" applyProtection="1">
      <alignment horizontal="right" vertical="center" wrapText="1"/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2" fillId="0" borderId="3" xfId="0" applyFont="1" applyBorder="1" applyAlignment="1">
      <alignment horizontal="left" vertical="center"/>
    </xf>
    <xf numFmtId="0" fontId="2" fillId="2" borderId="4" xfId="0" applyFont="1" applyFill="1" applyBorder="1" applyAlignment="1">
      <alignment horizontal="left" vertical="center"/>
    </xf>
    <xf numFmtId="0" fontId="1" fillId="0" borderId="7" xfId="0" applyFont="1" applyBorder="1" applyAlignment="1" applyProtection="1">
      <alignment horizontal="center" vertical="center"/>
      <protection locked="0"/>
    </xf>
    <xf numFmtId="4" fontId="5" fillId="0" borderId="7" xfId="54" applyNumberFormat="1" applyFont="1" applyBorder="1">
      <alignment horizontal="right" vertical="center"/>
    </xf>
    <xf numFmtId="0" fontId="2" fillId="2" borderId="0" xfId="0" applyFont="1" applyFill="1" applyBorder="1" applyAlignment="1" applyProtection="1">
      <alignment horizontal="right" vertical="top" wrapText="1"/>
      <protection locked="0"/>
    </xf>
    <xf numFmtId="0" fontId="6" fillId="0" borderId="0" xfId="0" applyFont="1" applyBorder="1" applyAlignment="1" applyProtection="1">
      <alignment vertical="top"/>
      <protection locked="0"/>
    </xf>
    <xf numFmtId="0" fontId="6" fillId="0" borderId="0" xfId="0" applyFont="1" applyBorder="1" applyAlignment="1">
      <alignment vertical="top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6" fillId="0" borderId="0" xfId="0" applyFont="1" applyBorder="1" applyProtection="1">
      <protection locked="0"/>
    </xf>
    <xf numFmtId="0" fontId="6" fillId="0" borderId="0" xfId="0" applyFont="1" applyBorder="1"/>
    <xf numFmtId="0" fontId="2" fillId="2" borderId="0" xfId="0" applyFont="1" applyFill="1" applyBorder="1" applyAlignment="1" applyProtection="1">
      <alignment horizontal="left" vertical="center" wrapText="1"/>
      <protection locked="0"/>
    </xf>
    <xf numFmtId="0" fontId="1" fillId="2" borderId="0" xfId="0" applyFont="1" applyFill="1" applyBorder="1" applyAlignment="1" applyProtection="1">
      <alignment horizontal="right" vertical="center"/>
      <protection locked="0"/>
    </xf>
    <xf numFmtId="0" fontId="1" fillId="2" borderId="0" xfId="0" applyFont="1" applyFill="1" applyBorder="1" applyAlignment="1" applyProtection="1">
      <alignment horizontal="right" vertical="center" wrapText="1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center" vertical="center"/>
      <protection locked="0"/>
    </xf>
    <xf numFmtId="0" fontId="1" fillId="2" borderId="7" xfId="0" applyFont="1" applyFill="1" applyBorder="1" applyAlignment="1" applyProtection="1">
      <alignment horizontal="center" vertical="center" wrapText="1"/>
      <protection locked="0"/>
    </xf>
    <xf numFmtId="0" fontId="1" fillId="2" borderId="7" xfId="0" applyFont="1" applyFill="1" applyBorder="1" applyAlignment="1" applyProtection="1">
      <alignment horizontal="right" vertical="center"/>
      <protection locked="0"/>
    </xf>
    <xf numFmtId="0" fontId="1" fillId="2" borderId="7" xfId="0" applyFont="1" applyFill="1" applyBorder="1" applyAlignment="1" applyProtection="1">
      <alignment horizontal="right" vertical="center" wrapText="1"/>
      <protection locked="0"/>
    </xf>
    <xf numFmtId="0" fontId="2" fillId="2" borderId="7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 wrapText="1"/>
      <protection locked="0"/>
    </xf>
    <xf numFmtId="0" fontId="2" fillId="2" borderId="7" xfId="0" applyFont="1" applyFill="1" applyBorder="1" applyAlignment="1">
      <alignment horizontal="left" vertical="center" wrapText="1"/>
    </xf>
    <xf numFmtId="3" fontId="2" fillId="2" borderId="7" xfId="0" applyNumberFormat="1" applyFont="1" applyFill="1" applyBorder="1" applyAlignment="1" applyProtection="1">
      <alignment horizontal="right" vertical="center"/>
      <protection locked="0"/>
    </xf>
    <xf numFmtId="4" fontId="2" fillId="0" borderId="7" xfId="0" applyNumberFormat="1" applyFont="1" applyBorder="1" applyAlignment="1" applyProtection="1">
      <alignment horizontal="right" vertical="center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left"/>
      <protection locked="0"/>
    </xf>
    <xf numFmtId="0" fontId="2" fillId="0" borderId="7" xfId="0" applyFont="1" applyBorder="1" applyAlignment="1">
      <alignment horizontal="left"/>
    </xf>
    <xf numFmtId="0" fontId="2" fillId="2" borderId="7" xfId="0" applyFont="1" applyFill="1" applyBorder="1" applyAlignment="1">
      <alignment horizontal="right" vertical="center"/>
    </xf>
    <xf numFmtId="0" fontId="2" fillId="2" borderId="0" xfId="0" applyFont="1" applyFill="1" applyBorder="1" applyAlignment="1" applyProtection="1">
      <alignment horizontal="right" vertical="center" wrapText="1"/>
      <protection locked="0"/>
    </xf>
    <xf numFmtId="0" fontId="8" fillId="0" borderId="0" xfId="0" applyFont="1" applyBorder="1" applyAlignment="1">
      <alignment horizontal="center" vertical="center"/>
    </xf>
    <xf numFmtId="0" fontId="3" fillId="0" borderId="0" xfId="0" applyFont="1" applyBorder="1" applyAlignment="1" applyProtection="1">
      <alignment horizontal="center" vertical="center"/>
      <protection locked="0"/>
    </xf>
    <xf numFmtId="0" fontId="4" fillId="0" borderId="7" xfId="0" applyFont="1" applyBorder="1" applyAlignment="1">
      <alignment horizontal="center" vertical="center" wrapText="1"/>
    </xf>
    <xf numFmtId="0" fontId="4" fillId="0" borderId="7" xfId="0" applyFont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2" borderId="7" xfId="0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>
      <alignment horizontal="right" vertical="center"/>
    </xf>
    <xf numFmtId="0" fontId="8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left" vertical="center" wrapText="1"/>
    </xf>
    <xf numFmtId="0" fontId="4" fillId="0" borderId="0" xfId="0" applyFont="1" applyBorder="1" applyAlignment="1">
      <alignment wrapText="1"/>
    </xf>
    <xf numFmtId="0" fontId="1" fillId="0" borderId="0" xfId="0" applyFont="1" applyBorder="1" applyAlignment="1">
      <alignment horizontal="right" wrapText="1"/>
    </xf>
    <xf numFmtId="0" fontId="4" fillId="0" borderId="4" xfId="0" applyFont="1" applyBorder="1" applyAlignment="1" applyProtection="1">
      <alignment horizontal="center" vertical="center"/>
      <protection locked="0"/>
    </xf>
    <xf numFmtId="0" fontId="4" fillId="0" borderId="8" xfId="0" applyFont="1" applyBorder="1" applyAlignment="1">
      <alignment horizontal="center" vertical="center" wrapText="1"/>
    </xf>
    <xf numFmtId="0" fontId="1" fillId="0" borderId="6" xfId="0" applyFont="1" applyBorder="1" applyAlignment="1" applyProtection="1">
      <alignment horizontal="center" vertical="center"/>
      <protection locked="0"/>
    </xf>
    <xf numFmtId="0" fontId="1" fillId="0" borderId="7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8" fontId="5" fillId="0" borderId="7" xfId="0" applyNumberFormat="1" applyFont="1" applyBorder="1" applyAlignment="1">
      <alignment horizontal="right" vertical="center"/>
    </xf>
    <xf numFmtId="0" fontId="1" fillId="0" borderId="0" xfId="0" applyFont="1" applyBorder="1" applyAlignment="1">
      <alignment wrapText="1"/>
    </xf>
    <xf numFmtId="0" fontId="1" fillId="0" borderId="0" xfId="0" applyFont="1" applyBorder="1" applyProtection="1">
      <protection locked="0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Protection="1">
      <protection locked="0"/>
    </xf>
    <xf numFmtId="0" fontId="4" fillId="0" borderId="9" xfId="0" applyFont="1" applyFill="1" applyBorder="1" applyAlignment="1" applyProtection="1">
      <alignment horizontal="center" vertical="center"/>
      <protection locked="0"/>
    </xf>
    <xf numFmtId="0" fontId="4" fillId="0" borderId="9" xfId="0" applyFont="1" applyBorder="1" applyAlignment="1" applyProtection="1">
      <alignment horizontal="center" vertical="center"/>
      <protection locked="0"/>
    </xf>
    <xf numFmtId="0" fontId="4" fillId="0" borderId="9" xfId="0" applyFont="1" applyBorder="1" applyAlignment="1">
      <alignment horizontal="center" vertical="center" wrapText="1"/>
    </xf>
    <xf numFmtId="0" fontId="4" fillId="0" borderId="10" xfId="0" applyFont="1" applyFill="1" applyBorder="1" applyAlignment="1" applyProtection="1">
      <alignment horizontal="center" vertical="center"/>
      <protection locked="0"/>
    </xf>
    <xf numFmtId="0" fontId="4" fillId="0" borderId="10" xfId="0" applyFont="1" applyBorder="1" applyAlignment="1" applyProtection="1">
      <alignment horizontal="center" vertical="center"/>
      <protection locked="0"/>
    </xf>
    <xf numFmtId="0" fontId="4" fillId="0" borderId="10" xfId="0" applyFont="1" applyBorder="1" applyAlignment="1">
      <alignment horizontal="center" vertical="center" wrapText="1"/>
    </xf>
    <xf numFmtId="0" fontId="4" fillId="0" borderId="11" xfId="0" applyFont="1" applyFill="1" applyBorder="1" applyAlignment="1" applyProtection="1">
      <alignment horizontal="center" vertical="center"/>
      <protection locked="0"/>
    </xf>
    <xf numFmtId="0" fontId="4" fillId="0" borderId="11" xfId="0" applyFont="1" applyBorder="1" applyAlignment="1" applyProtection="1">
      <alignment horizontal="center" vertical="center"/>
      <protection locked="0"/>
    </xf>
    <xf numFmtId="0" fontId="4" fillId="0" borderId="1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left" vertical="center" wrapText="1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>
      <alignment horizontal="left" vertical="center"/>
    </xf>
    <xf numFmtId="0" fontId="2" fillId="0" borderId="0" xfId="0" applyFont="1" applyBorder="1" applyAlignment="1" applyProtection="1">
      <alignment vertical="top" wrapText="1"/>
      <protection locked="0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4" fillId="0" borderId="3" xfId="0" applyFont="1" applyBorder="1" applyAlignment="1">
      <alignment horizontal="center" vertical="center" wrapText="1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0" xfId="0" applyFont="1" applyBorder="1" applyAlignment="1" applyProtection="1">
      <alignment horizontal="center" vertical="center" wrapText="1"/>
      <protection locked="0"/>
    </xf>
    <xf numFmtId="0" fontId="4" fillId="0" borderId="13" xfId="0" applyFont="1" applyBorder="1" applyAlignment="1">
      <alignment horizontal="center" vertical="center" wrapText="1"/>
    </xf>
    <xf numFmtId="0" fontId="4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>
      <alignment horizontal="left" vertical="center"/>
    </xf>
    <xf numFmtId="0" fontId="2" fillId="0" borderId="0" xfId="0" applyFont="1" applyBorder="1" applyAlignment="1" applyProtection="1">
      <alignment horizontal="right" vertical="center" wrapText="1"/>
      <protection locked="0"/>
    </xf>
    <xf numFmtId="0" fontId="2" fillId="0" borderId="0" xfId="0" applyFont="1" applyBorder="1" applyAlignment="1" applyProtection="1">
      <alignment horizontal="right" wrapText="1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/>
      <protection locked="0"/>
    </xf>
    <xf numFmtId="0" fontId="4" fillId="0" borderId="13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left" vertical="center"/>
    </xf>
    <xf numFmtId="0" fontId="4" fillId="0" borderId="9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180" fontId="5" fillId="0" borderId="7" xfId="56" applyNumberFormat="1" applyFont="1" applyBorder="1" applyAlignment="1">
      <alignment horizontal="center" vertical="center"/>
    </xf>
    <xf numFmtId="180" fontId="5" fillId="0" borderId="7" xfId="0" applyNumberFormat="1" applyFont="1" applyBorder="1" applyAlignment="1">
      <alignment horizontal="center" vertical="center"/>
    </xf>
    <xf numFmtId="0" fontId="2" fillId="0" borderId="6" xfId="0" applyFont="1" applyFill="1" applyBorder="1" applyAlignment="1">
      <alignment horizontal="left" vertical="center" wrapText="1"/>
    </xf>
    <xf numFmtId="0" fontId="2" fillId="0" borderId="11" xfId="0" applyFont="1" applyFill="1" applyBorder="1" applyAlignment="1" applyProtection="1">
      <alignment horizontal="left" vertical="center"/>
      <protection locked="0"/>
    </xf>
    <xf numFmtId="0" fontId="2" fillId="0" borderId="11" xfId="0" applyFont="1" applyFill="1" applyBorder="1" applyAlignment="1">
      <alignment horizontal="left" vertical="center" wrapText="1"/>
    </xf>
    <xf numFmtId="3" fontId="2" fillId="0" borderId="11" xfId="0" applyNumberFormat="1" applyFont="1" applyFill="1" applyBorder="1" applyAlignment="1">
      <alignment horizontal="right" vertical="center"/>
    </xf>
    <xf numFmtId="178" fontId="5" fillId="0" borderId="7" xfId="0" applyNumberFormat="1" applyFont="1" applyFill="1" applyBorder="1" applyAlignment="1">
      <alignment horizontal="right" vertical="center"/>
    </xf>
    <xf numFmtId="0" fontId="2" fillId="0" borderId="12" xfId="0" applyFont="1" applyFill="1" applyBorder="1" applyAlignment="1">
      <alignment horizontal="center" vertical="center"/>
    </xf>
    <xf numFmtId="0" fontId="2" fillId="0" borderId="13" xfId="0" applyFont="1" applyFill="1" applyBorder="1" applyAlignment="1" applyProtection="1">
      <alignment horizontal="left" vertical="center"/>
      <protection locked="0"/>
    </xf>
    <xf numFmtId="0" fontId="2" fillId="0" borderId="13" xfId="0" applyFont="1" applyFill="1" applyBorder="1" applyAlignment="1">
      <alignment horizontal="left" vertical="center"/>
    </xf>
    <xf numFmtId="0" fontId="2" fillId="2" borderId="11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 applyProtection="1">
      <alignment horizontal="left" vertical="center"/>
      <protection locked="0"/>
    </xf>
    <xf numFmtId="0" fontId="2" fillId="2" borderId="0" xfId="0" applyFont="1" applyFill="1" applyBorder="1" applyAlignment="1">
      <alignment horizontal="left" vertical="center"/>
    </xf>
    <xf numFmtId="178" fontId="5" fillId="0" borderId="0" xfId="0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horizontal="right"/>
    </xf>
    <xf numFmtId="0" fontId="9" fillId="0" borderId="0" xfId="0" applyFont="1" applyBorder="1" applyAlignment="1" applyProtection="1">
      <alignment horizontal="right"/>
      <protection locked="0"/>
    </xf>
    <xf numFmtId="49" fontId="9" fillId="0" borderId="0" xfId="0" applyNumberFormat="1" applyFont="1" applyBorder="1" applyProtection="1">
      <protection locked="0"/>
    </xf>
    <xf numFmtId="0" fontId="1" fillId="0" borderId="0" xfId="0" applyFont="1" applyBorder="1" applyAlignment="1">
      <alignment horizontal="right"/>
    </xf>
    <xf numFmtId="0" fontId="10" fillId="0" borderId="0" xfId="0" applyFont="1" applyBorder="1" applyAlignment="1" applyProtection="1">
      <alignment horizontal="center" vertical="center" wrapText="1"/>
      <protection locked="0"/>
    </xf>
    <xf numFmtId="0" fontId="10" fillId="0" borderId="0" xfId="0" applyFont="1" applyBorder="1" applyAlignment="1" applyProtection="1">
      <alignment horizontal="center" vertical="center"/>
      <protection locked="0"/>
    </xf>
    <xf numFmtId="0" fontId="10" fillId="0" borderId="0" xfId="0" applyFont="1" applyBorder="1" applyAlignment="1">
      <alignment horizontal="center" vertical="center"/>
    </xf>
    <xf numFmtId="0" fontId="4" fillId="0" borderId="1" xfId="0" applyFont="1" applyBorder="1" applyAlignment="1" applyProtection="1">
      <alignment horizontal="center" vertical="center"/>
      <protection locked="0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/>
      <protection locked="0"/>
    </xf>
    <xf numFmtId="49" fontId="4" fillId="0" borderId="5" xfId="0" applyNumberFormat="1" applyFont="1" applyBorder="1" applyAlignment="1" applyProtection="1">
      <alignment horizontal="center" vertical="center" wrapText="1"/>
      <protection locked="0"/>
    </xf>
    <xf numFmtId="49" fontId="4" fillId="0" borderId="7" xfId="0" applyNumberFormat="1" applyFont="1" applyFill="1" applyBorder="1" applyAlignment="1" applyProtection="1">
      <alignment horizontal="center" vertical="center"/>
      <protection locked="0"/>
    </xf>
    <xf numFmtId="0" fontId="4" fillId="0" borderId="7" xfId="0" applyFont="1" applyFill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1" fillId="0" borderId="3" xfId="0" applyFont="1" applyBorder="1" applyAlignment="1" applyProtection="1">
      <alignment horizontal="center" vertical="center"/>
      <protection locked="0"/>
    </xf>
    <xf numFmtId="0" fontId="1" fillId="0" borderId="4" xfId="0" applyFont="1" applyBorder="1" applyAlignment="1" applyProtection="1">
      <alignment horizontal="center" vertical="center"/>
      <protection locked="0"/>
    </xf>
    <xf numFmtId="0" fontId="1" fillId="0" borderId="7" xfId="0" applyFont="1" applyBorder="1" applyAlignment="1">
      <alignment horizontal="center" vertical="center" wrapText="1"/>
    </xf>
    <xf numFmtId="0" fontId="2" fillId="0" borderId="7" xfId="0" applyFont="1" applyFill="1" applyBorder="1" applyAlignment="1">
      <alignment horizontal="left" vertical="center" wrapText="1"/>
    </xf>
    <xf numFmtId="0" fontId="2" fillId="0" borderId="7" xfId="0" applyFont="1" applyFill="1" applyBorder="1" applyAlignment="1">
      <alignment horizontal="left" vertical="center" wrapText="1" indent="1"/>
    </xf>
    <xf numFmtId="0" fontId="2" fillId="0" borderId="7" xfId="0" applyFont="1" applyFill="1" applyBorder="1" applyAlignment="1">
      <alignment horizontal="left" vertical="center" wrapText="1" indent="2"/>
    </xf>
    <xf numFmtId="0" fontId="1" fillId="0" borderId="0" xfId="0" applyFont="1" applyBorder="1" applyAlignment="1">
      <alignment vertical="top"/>
    </xf>
    <xf numFmtId="0" fontId="4" fillId="0" borderId="5" xfId="0" applyFont="1" applyFill="1" applyBorder="1" applyAlignment="1">
      <alignment horizontal="center" vertical="center"/>
    </xf>
    <xf numFmtId="0" fontId="4" fillId="0" borderId="6" xfId="0" applyFont="1" applyFill="1" applyBorder="1" applyAlignment="1">
      <alignment horizontal="center" vertical="center"/>
    </xf>
    <xf numFmtId="0" fontId="1" fillId="0" borderId="2" xfId="0" applyFont="1" applyFill="1" applyBorder="1" applyAlignment="1" applyProtection="1">
      <alignment horizontal="center" vertical="center" wrapText="1"/>
      <protection locked="0"/>
    </xf>
    <xf numFmtId="0" fontId="2" fillId="0" borderId="3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2" xfId="0" applyFont="1" applyBorder="1" applyAlignment="1" applyProtection="1">
      <alignment horizontal="center" vertical="center" wrapText="1"/>
      <protection locked="0"/>
    </xf>
    <xf numFmtId="0" fontId="4" fillId="0" borderId="11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1" fillId="0" borderId="0" xfId="0" applyFont="1" applyBorder="1" applyAlignment="1" applyProtection="1">
      <alignment vertical="top"/>
      <protection locked="0"/>
    </xf>
    <xf numFmtId="49" fontId="1" fillId="0" borderId="0" xfId="0" applyNumberFormat="1" applyFont="1" applyBorder="1" applyProtection="1">
      <protection locked="0"/>
    </xf>
    <xf numFmtId="0" fontId="4" fillId="0" borderId="0" xfId="0" applyFont="1" applyBorder="1" applyAlignment="1" applyProtection="1">
      <alignment horizontal="left" vertical="center"/>
      <protection locked="0"/>
    </xf>
    <xf numFmtId="0" fontId="4" fillId="0" borderId="6" xfId="0" applyFont="1" applyBorder="1" applyAlignment="1" applyProtection="1">
      <alignment horizontal="center" vertical="center"/>
      <protection locked="0"/>
    </xf>
    <xf numFmtId="0" fontId="4" fillId="0" borderId="6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>
      <alignment horizontal="left" vertical="center"/>
    </xf>
    <xf numFmtId="0" fontId="2" fillId="0" borderId="3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center" vertical="center"/>
      <protection locked="0"/>
    </xf>
    <xf numFmtId="0" fontId="4" fillId="0" borderId="2" xfId="0" applyFont="1" applyBorder="1" applyAlignment="1" applyProtection="1">
      <alignment horizontal="center" vertical="center" wrapText="1"/>
      <protection locked="0"/>
    </xf>
    <xf numFmtId="0" fontId="4" fillId="0" borderId="7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0" borderId="0" xfId="0" applyFont="1" applyBorder="1" applyAlignment="1">
      <alignment horizontal="right" vertical="center" wrapText="1"/>
    </xf>
    <xf numFmtId="0" fontId="11" fillId="0" borderId="0" xfId="0" applyFont="1" applyBorder="1" applyAlignment="1">
      <alignment horizontal="center" vertical="center"/>
    </xf>
    <xf numFmtId="0" fontId="1" fillId="2" borderId="0" xfId="0" applyFont="1" applyFill="1" applyBorder="1" applyAlignment="1" applyProtection="1">
      <alignment horizontal="left" vertical="center" wrapText="1"/>
      <protection locked="0"/>
    </xf>
    <xf numFmtId="0" fontId="6" fillId="2" borderId="7" xfId="0" applyFont="1" applyFill="1" applyBorder="1" applyAlignment="1" applyProtection="1">
      <alignment vertical="top" wrapText="1"/>
      <protection locked="0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4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6" fillId="2" borderId="0" xfId="0" applyFont="1" applyFill="1" applyBorder="1" applyAlignment="1">
      <alignment horizontal="left" vertical="center"/>
    </xf>
    <xf numFmtId="0" fontId="12" fillId="0" borderId="7" xfId="0" applyFont="1" applyBorder="1" applyAlignment="1" applyProtection="1">
      <alignment horizontal="center" vertical="center" wrapText="1"/>
      <protection locked="0"/>
    </xf>
    <xf numFmtId="0" fontId="12" fillId="0" borderId="7" xfId="0" applyFont="1" applyBorder="1" applyAlignment="1" applyProtection="1">
      <alignment vertical="top" wrapText="1"/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7" xfId="0" applyFont="1" applyBorder="1" applyAlignment="1">
      <alignment horizontal="left" vertical="center"/>
    </xf>
    <xf numFmtId="0" fontId="13" fillId="0" borderId="7" xfId="0" applyFont="1" applyBorder="1" applyAlignment="1">
      <alignment horizontal="center" vertical="center"/>
    </xf>
    <xf numFmtId="0" fontId="13" fillId="0" borderId="7" xfId="0" applyFont="1" applyBorder="1" applyAlignment="1" applyProtection="1">
      <alignment horizontal="center" vertical="center" wrapText="1"/>
      <protection locked="0"/>
    </xf>
    <xf numFmtId="178" fontId="14" fillId="0" borderId="7" xfId="0" applyNumberFormat="1" applyFont="1" applyFill="1" applyBorder="1" applyAlignment="1">
      <alignment horizontal="right" vertical="center"/>
    </xf>
    <xf numFmtId="0" fontId="12" fillId="2" borderId="1" xfId="0" applyFont="1" applyFill="1" applyBorder="1" applyAlignment="1">
      <alignment horizontal="center" vertical="center"/>
    </xf>
    <xf numFmtId="0" fontId="12" fillId="0" borderId="2" xfId="0" applyFont="1" applyBorder="1" applyAlignment="1" applyProtection="1">
      <alignment horizontal="center"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2" fillId="0" borderId="4" xfId="0" applyFont="1" applyBorder="1" applyAlignment="1" applyProtection="1">
      <alignment horizontal="center" vertical="center"/>
      <protection locked="0"/>
    </xf>
    <xf numFmtId="0" fontId="12" fillId="0" borderId="1" xfId="0" applyFont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0" borderId="7" xfId="0" applyFont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>
      <alignment horizontal="left" vertical="center" wrapText="1" indent="1"/>
    </xf>
    <xf numFmtId="0" fontId="2" fillId="2" borderId="7" xfId="0" applyFont="1" applyFill="1" applyBorder="1" applyAlignment="1">
      <alignment horizontal="left" vertical="center" wrapText="1" indent="2"/>
    </xf>
    <xf numFmtId="0" fontId="2" fillId="2" borderId="2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0" borderId="9" xfId="0" applyFont="1" applyFill="1" applyBorder="1" applyAlignment="1" applyProtection="1">
      <alignment horizontal="center" vertical="center" wrapText="1"/>
      <protection locked="0"/>
    </xf>
    <xf numFmtId="0" fontId="1" fillId="0" borderId="9" xfId="0" applyFont="1" applyBorder="1" applyAlignment="1" applyProtection="1">
      <alignment horizontal="center" vertical="center" wrapText="1"/>
      <protection locked="0"/>
    </xf>
    <xf numFmtId="0" fontId="1" fillId="0" borderId="3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0" fontId="1" fillId="0" borderId="10" xfId="0" applyFont="1" applyFill="1" applyBorder="1" applyAlignment="1" applyProtection="1">
      <alignment horizontal="center" vertical="center" wrapText="1"/>
      <protection locked="0"/>
    </xf>
    <xf numFmtId="0" fontId="1" fillId="0" borderId="10" xfId="0" applyFont="1" applyBorder="1" applyAlignment="1" applyProtection="1">
      <alignment horizontal="center" vertical="center" wrapText="1"/>
      <protection locked="0"/>
    </xf>
    <xf numFmtId="0" fontId="2" fillId="2" borderId="6" xfId="0" applyFont="1" applyFill="1" applyBorder="1" applyAlignment="1">
      <alignment horizontal="left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 applyProtection="1">
      <alignment horizontal="left" vertical="center" wrapText="1" indent="1"/>
      <protection locked="0"/>
    </xf>
    <xf numFmtId="0" fontId="6" fillId="0" borderId="7" xfId="0" applyFont="1" applyFill="1" applyBorder="1" applyAlignment="1" applyProtection="1">
      <alignment vertical="top" wrapText="1"/>
      <protection locked="0"/>
    </xf>
    <xf numFmtId="0" fontId="1" fillId="0" borderId="4" xfId="0" applyFont="1" applyBorder="1" applyAlignment="1" applyProtection="1">
      <alignment horizontal="center" vertical="center" wrapText="1"/>
      <protection locked="0"/>
    </xf>
    <xf numFmtId="0" fontId="1" fillId="0" borderId="13" xfId="0" applyFont="1" applyBorder="1" applyAlignment="1" applyProtection="1">
      <alignment horizontal="center" vertical="center"/>
      <protection locked="0"/>
    </xf>
    <xf numFmtId="0" fontId="1" fillId="0" borderId="13" xfId="0" applyFont="1" applyBorder="1" applyAlignment="1" applyProtection="1">
      <alignment horizontal="center" vertical="center" wrapText="1"/>
      <protection locked="0"/>
    </xf>
    <xf numFmtId="0" fontId="1" fillId="0" borderId="11" xfId="0" applyFont="1" applyBorder="1" applyAlignment="1" applyProtection="1">
      <alignment horizontal="center" vertical="center" wrapText="1"/>
      <protection locked="0"/>
    </xf>
    <xf numFmtId="0" fontId="2" fillId="2" borderId="11" xfId="0" applyFont="1" applyFill="1" applyBorder="1" applyAlignment="1" applyProtection="1">
      <alignment horizontal="right" vertical="center"/>
      <protection locked="0"/>
    </xf>
    <xf numFmtId="0" fontId="2" fillId="0" borderId="7" xfId="0" applyFont="1" applyBorder="1" applyAlignment="1" applyProtection="1">
      <alignment vertical="center"/>
      <protection locked="0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DateTimeStyle" xfId="49"/>
    <cellStyle name="DateStyle" xfId="50"/>
    <cellStyle name="PercentStyle" xfId="51"/>
    <cellStyle name="NumberStyle" xfId="52"/>
    <cellStyle name="TextStyle" xfId="53"/>
    <cellStyle name="MoneyStyle" xfId="54"/>
    <cellStyle name="Time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sharedStrings" Target="sharedStrings.xml"/><Relationship Id="rId18" Type="http://schemas.openxmlformats.org/officeDocument/2006/relationships/theme" Target="theme/theme1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主题​​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2" activePane="bottomLeft" state="frozen"/>
      <selection/>
      <selection pane="bottomLeft" activeCell="B8" sqref="B8"/>
    </sheetView>
  </sheetViews>
  <sheetFormatPr defaultColWidth="8.57407407407407" defaultRowHeight="12.75" customHeight="1" outlineLevelCol="3"/>
  <cols>
    <col min="1" max="4" width="41" customWidth="1"/>
  </cols>
  <sheetData>
    <row r="1" customHeight="1" spans="1:4">
      <c r="A1" s="2"/>
      <c r="B1" s="2"/>
      <c r="C1" s="2"/>
      <c r="D1" s="2"/>
    </row>
    <row r="2" ht="15" customHeight="1" spans="1:4">
      <c r="A2" s="53"/>
      <c r="B2" s="53"/>
      <c r="C2" s="53"/>
      <c r="D2" s="70" t="s">
        <v>0</v>
      </c>
    </row>
    <row r="3" ht="41.25" customHeight="1" spans="1:1">
      <c r="A3" s="48" t="str">
        <f>"2025"&amp;"年部门财务收支预算总表"</f>
        <v>2025年部门财务收支预算总表</v>
      </c>
    </row>
    <row r="4" ht="17.25" customHeight="1" spans="1:4">
      <c r="A4" s="51" t="str">
        <f>"单位名称："&amp;"中国共产主义青年团昆明市五华区委员会"</f>
        <v>单位名称：中国共产主义青年团昆明市五华区委员会</v>
      </c>
      <c r="B4" s="192"/>
      <c r="D4" s="170" t="s">
        <v>1</v>
      </c>
    </row>
    <row r="5" ht="23.25" customHeight="1" spans="1:4">
      <c r="A5" s="193" t="s">
        <v>2</v>
      </c>
      <c r="B5" s="194"/>
      <c r="C5" s="193" t="s">
        <v>3</v>
      </c>
      <c r="D5" s="194"/>
    </row>
    <row r="6" ht="24" customHeight="1" spans="1:4">
      <c r="A6" s="193" t="s">
        <v>4</v>
      </c>
      <c r="B6" s="193" t="s">
        <v>5</v>
      </c>
      <c r="C6" s="193" t="s">
        <v>6</v>
      </c>
      <c r="D6" s="193" t="s">
        <v>5</v>
      </c>
    </row>
    <row r="7" ht="17.25" customHeight="1" spans="1:4">
      <c r="A7" s="195" t="s">
        <v>7</v>
      </c>
      <c r="B7" s="132">
        <v>1858085.4</v>
      </c>
      <c r="C7" s="195" t="s">
        <v>8</v>
      </c>
      <c r="D7" s="132">
        <v>1580374.68</v>
      </c>
    </row>
    <row r="8" ht="17.25" customHeight="1" spans="1:4">
      <c r="A8" s="195" t="s">
        <v>9</v>
      </c>
      <c r="B8" s="132"/>
      <c r="C8" s="195" t="s">
        <v>10</v>
      </c>
      <c r="D8" s="89"/>
    </row>
    <row r="9" ht="17.25" customHeight="1" spans="1:4">
      <c r="A9" s="195" t="s">
        <v>11</v>
      </c>
      <c r="B9" s="89"/>
      <c r="C9" s="230" t="s">
        <v>12</v>
      </c>
      <c r="D9" s="89"/>
    </row>
    <row r="10" ht="17.25" customHeight="1" spans="1:4">
      <c r="A10" s="195" t="s">
        <v>13</v>
      </c>
      <c r="B10" s="89"/>
      <c r="C10" s="230" t="s">
        <v>14</v>
      </c>
      <c r="D10" s="89"/>
    </row>
    <row r="11" ht="17.25" customHeight="1" spans="1:4">
      <c r="A11" s="195" t="s">
        <v>15</v>
      </c>
      <c r="B11" s="89"/>
      <c r="C11" s="230" t="s">
        <v>16</v>
      </c>
      <c r="D11" s="89"/>
    </row>
    <row r="12" ht="17.25" customHeight="1" spans="1:4">
      <c r="A12" s="195" t="s">
        <v>17</v>
      </c>
      <c r="B12" s="89"/>
      <c r="C12" s="230" t="s">
        <v>18</v>
      </c>
      <c r="D12" s="89"/>
    </row>
    <row r="13" ht="17.25" customHeight="1" spans="1:4">
      <c r="A13" s="195" t="s">
        <v>19</v>
      </c>
      <c r="B13" s="89"/>
      <c r="C13" s="38" t="s">
        <v>20</v>
      </c>
      <c r="D13" s="89"/>
    </row>
    <row r="14" ht="17.25" customHeight="1" spans="1:4">
      <c r="A14" s="195" t="s">
        <v>21</v>
      </c>
      <c r="B14" s="89"/>
      <c r="C14" s="38" t="s">
        <v>22</v>
      </c>
      <c r="D14" s="132">
        <v>99313.92</v>
      </c>
    </row>
    <row r="15" ht="17.25" customHeight="1" spans="1:4">
      <c r="A15" s="195" t="s">
        <v>23</v>
      </c>
      <c r="B15" s="89"/>
      <c r="C15" s="38" t="s">
        <v>24</v>
      </c>
      <c r="D15" s="132">
        <v>85924.8</v>
      </c>
    </row>
    <row r="16" ht="17.25" customHeight="1" spans="1:4">
      <c r="A16" s="195" t="s">
        <v>25</v>
      </c>
      <c r="B16" s="89"/>
      <c r="C16" s="38" t="s">
        <v>26</v>
      </c>
      <c r="D16" s="89"/>
    </row>
    <row r="17" ht="17.25" customHeight="1" spans="1:4">
      <c r="A17" s="196"/>
      <c r="B17" s="89"/>
      <c r="C17" s="38" t="s">
        <v>27</v>
      </c>
      <c r="D17" s="89"/>
    </row>
    <row r="18" ht="17.25" customHeight="1" spans="1:4">
      <c r="A18" s="197"/>
      <c r="B18" s="89"/>
      <c r="C18" s="38" t="s">
        <v>28</v>
      </c>
      <c r="D18" s="89"/>
    </row>
    <row r="19" ht="17.25" customHeight="1" spans="1:4">
      <c r="A19" s="197"/>
      <c r="B19" s="89"/>
      <c r="C19" s="38" t="s">
        <v>29</v>
      </c>
      <c r="D19" s="89"/>
    </row>
    <row r="20" ht="17.25" customHeight="1" spans="1:4">
      <c r="A20" s="197"/>
      <c r="B20" s="89"/>
      <c r="C20" s="38" t="s">
        <v>30</v>
      </c>
      <c r="D20" s="89"/>
    </row>
    <row r="21" ht="17.25" customHeight="1" spans="1:4">
      <c r="A21" s="197"/>
      <c r="B21" s="89"/>
      <c r="C21" s="38" t="s">
        <v>31</v>
      </c>
      <c r="D21" s="89"/>
    </row>
    <row r="22" ht="17.25" customHeight="1" spans="1:4">
      <c r="A22" s="197"/>
      <c r="B22" s="89"/>
      <c r="C22" s="38" t="s">
        <v>32</v>
      </c>
      <c r="D22" s="89"/>
    </row>
    <row r="23" ht="17.25" customHeight="1" spans="1:4">
      <c r="A23" s="197"/>
      <c r="B23" s="89"/>
      <c r="C23" s="38" t="s">
        <v>33</v>
      </c>
      <c r="D23" s="89"/>
    </row>
    <row r="24" ht="17.25" customHeight="1" spans="1:4">
      <c r="A24" s="197"/>
      <c r="B24" s="89"/>
      <c r="C24" s="38" t="s">
        <v>34</v>
      </c>
      <c r="D24" s="89"/>
    </row>
    <row r="25" ht="17.25" customHeight="1" spans="1:4">
      <c r="A25" s="197"/>
      <c r="B25" s="89"/>
      <c r="C25" s="38" t="s">
        <v>35</v>
      </c>
      <c r="D25" s="132">
        <v>92472</v>
      </c>
    </row>
    <row r="26" ht="17.25" customHeight="1" spans="1:4">
      <c r="A26" s="197"/>
      <c r="B26" s="89"/>
      <c r="C26" s="38" t="s">
        <v>36</v>
      </c>
      <c r="D26" s="89"/>
    </row>
    <row r="27" ht="17.25" customHeight="1" spans="1:4">
      <c r="A27" s="197"/>
      <c r="B27" s="89"/>
      <c r="C27" s="196" t="s">
        <v>37</v>
      </c>
      <c r="D27" s="89"/>
    </row>
    <row r="28" ht="17.25" customHeight="1" spans="1:4">
      <c r="A28" s="197"/>
      <c r="B28" s="89"/>
      <c r="C28" s="38" t="s">
        <v>38</v>
      </c>
      <c r="D28" s="89"/>
    </row>
    <row r="29" ht="16.5" customHeight="1" spans="1:4">
      <c r="A29" s="197"/>
      <c r="B29" s="89"/>
      <c r="C29" s="38" t="s">
        <v>39</v>
      </c>
      <c r="D29" s="89"/>
    </row>
    <row r="30" ht="16.5" customHeight="1" spans="1:4">
      <c r="A30" s="197"/>
      <c r="B30" s="89"/>
      <c r="C30" s="196" t="s">
        <v>40</v>
      </c>
      <c r="D30" s="89"/>
    </row>
    <row r="31" ht="17.25" customHeight="1" spans="1:4">
      <c r="A31" s="197"/>
      <c r="B31" s="89"/>
      <c r="C31" s="196" t="s">
        <v>41</v>
      </c>
      <c r="D31" s="89"/>
    </row>
    <row r="32" ht="17.25" customHeight="1" spans="1:4">
      <c r="A32" s="197"/>
      <c r="B32" s="89"/>
      <c r="C32" s="38" t="s">
        <v>42</v>
      </c>
      <c r="D32" s="89"/>
    </row>
    <row r="33" ht="16.5" customHeight="1" spans="1:4">
      <c r="A33" s="197" t="s">
        <v>43</v>
      </c>
      <c r="B33" s="132">
        <v>1858085.4</v>
      </c>
      <c r="C33" s="197" t="s">
        <v>44</v>
      </c>
      <c r="D33" s="132">
        <v>1858085.4</v>
      </c>
    </row>
    <row r="34" ht="16.5" customHeight="1" spans="1:4">
      <c r="A34" s="196" t="s">
        <v>45</v>
      </c>
      <c r="B34" s="132"/>
      <c r="C34" s="196" t="s">
        <v>46</v>
      </c>
      <c r="D34" s="132"/>
    </row>
    <row r="35" ht="16.5" customHeight="1" spans="1:4">
      <c r="A35" s="38" t="s">
        <v>47</v>
      </c>
      <c r="B35" s="132"/>
      <c r="C35" s="38" t="s">
        <v>47</v>
      </c>
      <c r="D35" s="132"/>
    </row>
    <row r="36" ht="16.5" customHeight="1" spans="1:4">
      <c r="A36" s="38" t="s">
        <v>48</v>
      </c>
      <c r="B36" s="132"/>
      <c r="C36" s="38" t="s">
        <v>49</v>
      </c>
      <c r="D36" s="132"/>
    </row>
    <row r="37" ht="16.5" customHeight="1" spans="1:4">
      <c r="A37" s="198" t="s">
        <v>50</v>
      </c>
      <c r="B37" s="132">
        <v>1858085.4</v>
      </c>
      <c r="C37" s="198" t="s">
        <v>51</v>
      </c>
      <c r="D37" s="132">
        <v>1858085.4</v>
      </c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37"/>
  <sheetViews>
    <sheetView showZeros="0" workbookViewId="0">
      <pane ySplit="1" topLeftCell="A2" activePane="bottomLeft" state="frozen"/>
      <selection/>
      <selection pane="bottomLeft" activeCell="B14" sqref="B14"/>
    </sheetView>
  </sheetViews>
  <sheetFormatPr defaultColWidth="9.13888888888889" defaultRowHeight="14.25" customHeight="1" outlineLevelCol="5"/>
  <cols>
    <col min="1" max="1" width="32.1388888888889" customWidth="1"/>
    <col min="2" max="2" width="20.712962962963" customWidth="1"/>
    <col min="3" max="3" width="32.1388888888889" customWidth="1"/>
    <col min="4" max="4" width="27.712962962963" customWidth="1"/>
    <col min="5" max="6" width="36.7037037037037" customWidth="1"/>
  </cols>
  <sheetData>
    <row r="1" customHeight="1" spans="1:6">
      <c r="A1" s="2"/>
      <c r="B1" s="2"/>
      <c r="C1" s="2"/>
      <c r="D1" s="2"/>
      <c r="E1" s="2"/>
      <c r="F1" s="2"/>
    </row>
    <row r="2" ht="12" customHeight="1" spans="1:6">
      <c r="A2" s="142">
        <v>1</v>
      </c>
      <c r="B2" s="143">
        <v>0</v>
      </c>
      <c r="C2" s="142">
        <v>1</v>
      </c>
      <c r="D2" s="144"/>
      <c r="E2" s="144"/>
      <c r="F2" s="141" t="s">
        <v>388</v>
      </c>
    </row>
    <row r="3" ht="42" customHeight="1" spans="1:6">
      <c r="A3" s="145" t="str">
        <f>"2025"&amp;"年部门政府性基金预算支出预算表"</f>
        <v>2025年部门政府性基金预算支出预算表</v>
      </c>
      <c r="B3" s="145" t="s">
        <v>389</v>
      </c>
      <c r="C3" s="146"/>
      <c r="D3" s="147"/>
      <c r="E3" s="147"/>
      <c r="F3" s="147"/>
    </row>
    <row r="4" ht="13.5" customHeight="1" spans="1:6">
      <c r="A4" s="6" t="str">
        <f>"单位名称："&amp;"中国共产主义青年团昆明市五华区委员会"</f>
        <v>单位名称：中国共产主义青年团昆明市五华区委员会</v>
      </c>
      <c r="B4" s="6" t="s">
        <v>390</v>
      </c>
      <c r="C4" s="142"/>
      <c r="D4" s="144"/>
      <c r="E4" s="144"/>
      <c r="F4" s="141" t="s">
        <v>1</v>
      </c>
    </row>
    <row r="5" ht="19.5" customHeight="1" spans="1:6">
      <c r="A5" s="148" t="s">
        <v>177</v>
      </c>
      <c r="B5" s="149" t="s">
        <v>73</v>
      </c>
      <c r="C5" s="148" t="s">
        <v>74</v>
      </c>
      <c r="D5" s="13" t="s">
        <v>391</v>
      </c>
      <c r="E5" s="14"/>
      <c r="F5" s="15"/>
    </row>
    <row r="6" ht="18.75" customHeight="1" spans="1:6">
      <c r="A6" s="150"/>
      <c r="B6" s="151"/>
      <c r="C6" s="150"/>
      <c r="D6" s="19" t="s">
        <v>55</v>
      </c>
      <c r="E6" s="13" t="s">
        <v>76</v>
      </c>
      <c r="F6" s="19" t="s">
        <v>77</v>
      </c>
    </row>
    <row r="7" ht="18.75" customHeight="1" spans="1:6">
      <c r="A7" s="74">
        <v>1</v>
      </c>
      <c r="B7" s="152" t="s">
        <v>84</v>
      </c>
      <c r="C7" s="74">
        <v>3</v>
      </c>
      <c r="D7" s="153">
        <v>4</v>
      </c>
      <c r="E7" s="154">
        <v>5</v>
      </c>
      <c r="F7" s="154">
        <v>6</v>
      </c>
    </row>
    <row r="8" ht="21" customHeight="1" spans="1:6">
      <c r="A8" s="26"/>
      <c r="B8" s="26"/>
      <c r="C8" s="26"/>
      <c r="D8" s="89"/>
      <c r="E8" s="89"/>
      <c r="F8" s="89"/>
    </row>
    <row r="9" ht="21" customHeight="1" spans="1:6">
      <c r="A9" s="26"/>
      <c r="B9" s="26"/>
      <c r="C9" s="26"/>
      <c r="D9" s="89"/>
      <c r="E9" s="89"/>
      <c r="F9" s="89"/>
    </row>
    <row r="10" ht="18.75" customHeight="1" spans="1:6">
      <c r="A10" s="155" t="s">
        <v>166</v>
      </c>
      <c r="B10" s="155" t="s">
        <v>166</v>
      </c>
      <c r="C10" s="156" t="s">
        <v>166</v>
      </c>
      <c r="D10" s="89"/>
      <c r="E10" s="89"/>
      <c r="F10" s="89"/>
    </row>
    <row r="12" customHeight="1" spans="1:1">
      <c r="A12" t="s">
        <v>392</v>
      </c>
    </row>
    <row r="14" customHeight="1" spans="4:4">
      <c r="D14" s="1"/>
    </row>
    <row r="15" customHeight="1" spans="4:4">
      <c r="D15" s="1"/>
    </row>
    <row r="25" customHeight="1" spans="4:4">
      <c r="D25" s="1"/>
    </row>
    <row r="33" customHeight="1" spans="2:4">
      <c r="B33" s="1"/>
      <c r="D33" s="1"/>
    </row>
    <row r="34" customHeight="1" spans="2:4">
      <c r="B34" s="1"/>
      <c r="D34" s="1"/>
    </row>
    <row r="35" customHeight="1" spans="2:4">
      <c r="B35" s="1"/>
      <c r="D35" s="1"/>
    </row>
    <row r="36" customHeight="1" spans="2:4">
      <c r="B36" s="1"/>
      <c r="D36" s="1"/>
    </row>
    <row r="37" customHeight="1" spans="2:4">
      <c r="B37" s="1"/>
      <c r="D37" s="1"/>
    </row>
  </sheetData>
  <mergeCells count="7">
    <mergeCell ref="A3:F3"/>
    <mergeCell ref="A4:C4"/>
    <mergeCell ref="D5:F5"/>
    <mergeCell ref="A10:C10"/>
    <mergeCell ref="A5:A6"/>
    <mergeCell ref="B5:B6"/>
    <mergeCell ref="C5:C6"/>
  </mergeCells>
  <printOptions horizontalCentered="1"/>
  <pageMargins left="0.37" right="0.37" top="0.56" bottom="0.56" header="0.48" footer="0.48"/>
  <pageSetup paperSize="9" scale="98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37"/>
  <sheetViews>
    <sheetView showZeros="0" workbookViewId="0">
      <pane ySplit="1" topLeftCell="A2" activePane="bottomLeft" state="frozen"/>
      <selection/>
      <selection pane="bottomLeft" activeCell="D21" sqref="D21"/>
    </sheetView>
  </sheetViews>
  <sheetFormatPr defaultColWidth="9.13888888888889" defaultRowHeight="14.25" customHeight="1"/>
  <cols>
    <col min="1" max="2" width="32.5740740740741" customWidth="1"/>
    <col min="3" max="3" width="41.1388888888889" customWidth="1"/>
    <col min="4" max="4" width="21.712962962963" customWidth="1"/>
    <col min="5" max="5" width="35.287037037037" customWidth="1"/>
    <col min="6" max="6" width="7.71296296296296" customWidth="1"/>
    <col min="7" max="7" width="11.1388888888889" customWidth="1"/>
    <col min="8" max="8" width="13.287037037037" customWidth="1"/>
    <col min="9" max="18" width="20" customWidth="1"/>
    <col min="19" max="19" width="19.8518518518519" customWidth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5.75" customHeight="1" spans="2:19">
      <c r="B2" s="91"/>
      <c r="C2" s="91"/>
      <c r="R2" s="4"/>
      <c r="S2" s="4" t="s">
        <v>393</v>
      </c>
    </row>
    <row r="3" ht="41.25" customHeight="1" spans="1:19">
      <c r="A3" s="80" t="str">
        <f>"2025"&amp;"年部门政府采购预算表"</f>
        <v>2025年部门政府采购预算表</v>
      </c>
      <c r="B3" s="72"/>
      <c r="C3" s="72"/>
      <c r="D3" s="5"/>
      <c r="E3" s="5"/>
      <c r="F3" s="5"/>
      <c r="G3" s="5"/>
      <c r="H3" s="5"/>
      <c r="I3" s="5"/>
      <c r="J3" s="5"/>
      <c r="K3" s="5"/>
      <c r="L3" s="5"/>
      <c r="M3" s="72"/>
      <c r="N3" s="5"/>
      <c r="O3" s="5"/>
      <c r="P3" s="72"/>
      <c r="Q3" s="5"/>
      <c r="R3" s="72"/>
      <c r="S3" s="72"/>
    </row>
    <row r="4" ht="18.75" customHeight="1" spans="1:19">
      <c r="A4" s="122" t="str">
        <f>"单位名称："&amp;"中国共产主义青年团昆明市五华区委员会"</f>
        <v>单位名称：中国共产主义青年团昆明市五华区委员会</v>
      </c>
      <c r="B4" s="93"/>
      <c r="C4" s="93"/>
      <c r="D4" s="8"/>
      <c r="E4" s="8"/>
      <c r="F4" s="8"/>
      <c r="G4" s="8"/>
      <c r="H4" s="8"/>
      <c r="I4" s="8"/>
      <c r="J4" s="8"/>
      <c r="K4" s="8"/>
      <c r="L4" s="8"/>
      <c r="R4" s="9"/>
      <c r="S4" s="141" t="s">
        <v>1</v>
      </c>
    </row>
    <row r="5" ht="15.75" customHeight="1" spans="1:19">
      <c r="A5" s="20" t="s">
        <v>176</v>
      </c>
      <c r="B5" s="94" t="s">
        <v>177</v>
      </c>
      <c r="C5" s="95" t="s">
        <v>394</v>
      </c>
      <c r="D5" s="123" t="s">
        <v>395</v>
      </c>
      <c r="E5" s="96" t="s">
        <v>396</v>
      </c>
      <c r="F5" s="96" t="s">
        <v>397</v>
      </c>
      <c r="G5" s="96" t="s">
        <v>398</v>
      </c>
      <c r="H5" s="96" t="s">
        <v>399</v>
      </c>
      <c r="I5" s="111" t="s">
        <v>184</v>
      </c>
      <c r="J5" s="111"/>
      <c r="K5" s="111"/>
      <c r="L5" s="111"/>
      <c r="M5" s="112"/>
      <c r="N5" s="111"/>
      <c r="O5" s="111"/>
      <c r="P5" s="119"/>
      <c r="Q5" s="111"/>
      <c r="R5" s="112"/>
      <c r="S5" s="84"/>
    </row>
    <row r="6" ht="17.25" customHeight="1" spans="1:19">
      <c r="A6" s="34"/>
      <c r="B6" s="97"/>
      <c r="C6" s="98"/>
      <c r="D6" s="124"/>
      <c r="E6" s="99"/>
      <c r="F6" s="99"/>
      <c r="G6" s="99"/>
      <c r="H6" s="99"/>
      <c r="I6" s="99" t="s">
        <v>55</v>
      </c>
      <c r="J6" s="99" t="s">
        <v>58</v>
      </c>
      <c r="K6" s="99" t="s">
        <v>400</v>
      </c>
      <c r="L6" s="99" t="s">
        <v>401</v>
      </c>
      <c r="M6" s="113" t="s">
        <v>402</v>
      </c>
      <c r="N6" s="114" t="s">
        <v>403</v>
      </c>
      <c r="O6" s="114"/>
      <c r="P6" s="120"/>
      <c r="Q6" s="114"/>
      <c r="R6" s="121"/>
      <c r="S6" s="101"/>
    </row>
    <row r="7" ht="54" customHeight="1" spans="1:19">
      <c r="A7" s="24"/>
      <c r="B7" s="100"/>
      <c r="C7" s="101"/>
      <c r="D7" s="125"/>
      <c r="E7" s="102"/>
      <c r="F7" s="102"/>
      <c r="G7" s="102"/>
      <c r="H7" s="102"/>
      <c r="I7" s="102"/>
      <c r="J7" s="102" t="s">
        <v>57</v>
      </c>
      <c r="K7" s="102"/>
      <c r="L7" s="102"/>
      <c r="M7" s="115"/>
      <c r="N7" s="102" t="s">
        <v>57</v>
      </c>
      <c r="O7" s="102" t="s">
        <v>64</v>
      </c>
      <c r="P7" s="101" t="s">
        <v>65</v>
      </c>
      <c r="Q7" s="102" t="s">
        <v>66</v>
      </c>
      <c r="R7" s="115" t="s">
        <v>67</v>
      </c>
      <c r="S7" s="101" t="s">
        <v>68</v>
      </c>
    </row>
    <row r="8" ht="18" customHeight="1" spans="1:19">
      <c r="A8" s="126">
        <v>1</v>
      </c>
      <c r="B8" s="126" t="s">
        <v>84</v>
      </c>
      <c r="C8" s="127">
        <v>3</v>
      </c>
      <c r="D8" s="127">
        <v>4</v>
      </c>
      <c r="E8" s="126">
        <v>5</v>
      </c>
      <c r="F8" s="126">
        <v>6</v>
      </c>
      <c r="G8" s="126">
        <v>7</v>
      </c>
      <c r="H8" s="126">
        <v>8</v>
      </c>
      <c r="I8" s="126">
        <v>9</v>
      </c>
      <c r="J8" s="126">
        <v>10</v>
      </c>
      <c r="K8" s="126">
        <v>11</v>
      </c>
      <c r="L8" s="126">
        <v>12</v>
      </c>
      <c r="M8" s="126">
        <v>13</v>
      </c>
      <c r="N8" s="126">
        <v>14</v>
      </c>
      <c r="O8" s="126">
        <v>15</v>
      </c>
      <c r="P8" s="126">
        <v>16</v>
      </c>
      <c r="Q8" s="126">
        <v>17</v>
      </c>
      <c r="R8" s="126">
        <v>18</v>
      </c>
      <c r="S8" s="126">
        <v>19</v>
      </c>
    </row>
    <row r="9" s="1" customFormat="1" ht="21" customHeight="1" spans="1:19">
      <c r="A9" s="128" t="s">
        <v>70</v>
      </c>
      <c r="B9" s="129" t="s">
        <v>70</v>
      </c>
      <c r="C9" s="129" t="s">
        <v>222</v>
      </c>
      <c r="D9" s="130" t="s">
        <v>404</v>
      </c>
      <c r="E9" s="130" t="s">
        <v>405</v>
      </c>
      <c r="F9" s="130" t="s">
        <v>406</v>
      </c>
      <c r="G9" s="131">
        <v>2</v>
      </c>
      <c r="H9" s="132">
        <v>612</v>
      </c>
      <c r="I9" s="132">
        <v>612</v>
      </c>
      <c r="J9" s="132">
        <v>612</v>
      </c>
      <c r="K9" s="132"/>
      <c r="L9" s="132"/>
      <c r="M9" s="132"/>
      <c r="N9" s="132"/>
      <c r="O9" s="132"/>
      <c r="P9" s="132"/>
      <c r="Q9" s="132"/>
      <c r="R9" s="132"/>
      <c r="S9" s="132"/>
    </row>
    <row r="10" s="1" customFormat="1" ht="21" customHeight="1" spans="1:19">
      <c r="A10" s="128" t="s">
        <v>70</v>
      </c>
      <c r="B10" s="129" t="s">
        <v>70</v>
      </c>
      <c r="C10" s="129" t="s">
        <v>222</v>
      </c>
      <c r="D10" s="130" t="s">
        <v>407</v>
      </c>
      <c r="E10" s="130" t="s">
        <v>405</v>
      </c>
      <c r="F10" s="130" t="s">
        <v>406</v>
      </c>
      <c r="G10" s="131">
        <v>30</v>
      </c>
      <c r="H10" s="132">
        <v>4500</v>
      </c>
      <c r="I10" s="132">
        <v>4500</v>
      </c>
      <c r="J10" s="132">
        <v>4500</v>
      </c>
      <c r="K10" s="132"/>
      <c r="L10" s="132"/>
      <c r="M10" s="132"/>
      <c r="N10" s="132"/>
      <c r="O10" s="132"/>
      <c r="P10" s="132"/>
      <c r="Q10" s="132"/>
      <c r="R10" s="132"/>
      <c r="S10" s="132"/>
    </row>
    <row r="11" s="1" customFormat="1" ht="21" customHeight="1" spans="1:19">
      <c r="A11" s="133" t="s">
        <v>166</v>
      </c>
      <c r="B11" s="134"/>
      <c r="C11" s="134"/>
      <c r="D11" s="135"/>
      <c r="E11" s="135"/>
      <c r="F11" s="135"/>
      <c r="G11" s="136"/>
      <c r="H11" s="132">
        <v>5112</v>
      </c>
      <c r="I11" s="132">
        <v>5112</v>
      </c>
      <c r="J11" s="132">
        <v>5112</v>
      </c>
      <c r="K11" s="132"/>
      <c r="L11" s="132"/>
      <c r="M11" s="132"/>
      <c r="N11" s="132"/>
      <c r="O11" s="132"/>
      <c r="P11" s="132"/>
      <c r="Q11" s="132"/>
      <c r="R11" s="132"/>
      <c r="S11" s="132"/>
    </row>
    <row r="12" s="1" customFormat="1" ht="21" customHeight="1" spans="1:19">
      <c r="A12" s="137" t="s">
        <v>408</v>
      </c>
      <c r="B12" s="138"/>
      <c r="C12" s="138"/>
      <c r="D12" s="137"/>
      <c r="E12" s="137"/>
      <c r="F12" s="137"/>
      <c r="G12" s="139"/>
      <c r="H12" s="140"/>
      <c r="I12" s="140"/>
      <c r="J12" s="140"/>
      <c r="K12" s="140"/>
      <c r="L12" s="140"/>
      <c r="M12" s="140"/>
      <c r="N12" s="140"/>
      <c r="O12" s="140"/>
      <c r="P12" s="140"/>
      <c r="Q12" s="140"/>
      <c r="R12" s="140"/>
      <c r="S12" s="140"/>
    </row>
    <row r="14" customHeight="1" spans="4:4">
      <c r="D14" s="1"/>
    </row>
    <row r="15" customHeight="1" spans="4:4">
      <c r="D15" s="1"/>
    </row>
    <row r="25" customHeight="1" spans="4:4">
      <c r="D25" s="1"/>
    </row>
    <row r="33" customHeight="1" spans="2:4">
      <c r="B33" s="1"/>
      <c r="D33" s="1"/>
    </row>
    <row r="34" customHeight="1" spans="2:4">
      <c r="B34" s="1"/>
      <c r="D34" s="1"/>
    </row>
    <row r="35" customHeight="1" spans="2:4">
      <c r="B35" s="1"/>
      <c r="D35" s="1"/>
    </row>
    <row r="36" customHeight="1" spans="2:4">
      <c r="B36" s="1"/>
      <c r="D36" s="1"/>
    </row>
    <row r="37" customHeight="1" spans="2:4">
      <c r="B37" s="1"/>
      <c r="D37" s="1"/>
    </row>
  </sheetData>
  <mergeCells count="19">
    <mergeCell ref="A3:S3"/>
    <mergeCell ref="A4:H4"/>
    <mergeCell ref="I5:S5"/>
    <mergeCell ref="N6:S6"/>
    <mergeCell ref="A11:G11"/>
    <mergeCell ref="A12:S12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  <mergeCell ref="L6:L7"/>
    <mergeCell ref="M6:M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T37"/>
  <sheetViews>
    <sheetView showZeros="0" workbookViewId="0">
      <pane ySplit="1" topLeftCell="A2" activePane="bottomLeft" state="frozen"/>
      <selection/>
      <selection pane="bottomLeft" activeCell="A12" sqref="$A12:$XFD12"/>
    </sheetView>
  </sheetViews>
  <sheetFormatPr defaultColWidth="9.13888888888889" defaultRowHeight="14.25" customHeight="1"/>
  <cols>
    <col min="1" max="5" width="39.1388888888889" customWidth="1"/>
    <col min="6" max="6" width="27.5740740740741" customWidth="1"/>
    <col min="7" max="7" width="28.5740740740741" customWidth="1"/>
    <col min="8" max="8" width="28.1388888888889" customWidth="1"/>
    <col min="9" max="9" width="39.1388888888889" customWidth="1"/>
    <col min="10" max="18" width="20.4259259259259" customWidth="1"/>
    <col min="19" max="20" width="20.287037037037" customWidth="1"/>
  </cols>
  <sheetData>
    <row r="1" customHeight="1" spans="1:20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</row>
    <row r="2" ht="16.5" customHeight="1" spans="1:20">
      <c r="A2" s="90"/>
      <c r="B2" s="91"/>
      <c r="C2" s="91"/>
      <c r="D2" s="91"/>
      <c r="E2" s="91"/>
      <c r="F2" s="91"/>
      <c r="G2" s="91"/>
      <c r="H2" s="90"/>
      <c r="I2" s="90"/>
      <c r="J2" s="90"/>
      <c r="K2" s="90"/>
      <c r="L2" s="90"/>
      <c r="M2" s="90"/>
      <c r="N2" s="109"/>
      <c r="O2" s="90"/>
      <c r="P2" s="90"/>
      <c r="Q2" s="91"/>
      <c r="R2" s="90"/>
      <c r="S2" s="117"/>
      <c r="T2" s="117" t="s">
        <v>409</v>
      </c>
    </row>
    <row r="3" ht="41.25" customHeight="1" spans="1:20">
      <c r="A3" s="80" t="str">
        <f>"2025"&amp;"年部门政府购买服务预算表"</f>
        <v>2025年部门政府购买服务预算表</v>
      </c>
      <c r="B3" s="72"/>
      <c r="C3" s="72"/>
      <c r="D3" s="72"/>
      <c r="E3" s="72"/>
      <c r="F3" s="72"/>
      <c r="G3" s="72"/>
      <c r="H3" s="92"/>
      <c r="I3" s="92"/>
      <c r="J3" s="92"/>
      <c r="K3" s="92"/>
      <c r="L3" s="92"/>
      <c r="M3" s="92"/>
      <c r="N3" s="110"/>
      <c r="O3" s="92"/>
      <c r="P3" s="92"/>
      <c r="Q3" s="72"/>
      <c r="R3" s="92"/>
      <c r="S3" s="110"/>
      <c r="T3" s="72"/>
    </row>
    <row r="4" ht="22.5" customHeight="1" spans="1:20">
      <c r="A4" s="81" t="str">
        <f>"单位名称："&amp;"中国共产主义青年团昆明市五华区委员会"</f>
        <v>单位名称：中国共产主义青年团昆明市五华区委员会</v>
      </c>
      <c r="B4" s="93"/>
      <c r="C4" s="93"/>
      <c r="D4" s="93"/>
      <c r="E4" s="93"/>
      <c r="F4" s="93"/>
      <c r="G4" s="93"/>
      <c r="H4" s="82"/>
      <c r="I4" s="82"/>
      <c r="J4" s="82"/>
      <c r="K4" s="82"/>
      <c r="L4" s="82"/>
      <c r="M4" s="82"/>
      <c r="N4" s="109"/>
      <c r="O4" s="90"/>
      <c r="P4" s="90"/>
      <c r="Q4" s="91"/>
      <c r="R4" s="90"/>
      <c r="S4" s="118"/>
      <c r="T4" s="117" t="s">
        <v>1</v>
      </c>
    </row>
    <row r="5" ht="24" customHeight="1" spans="1:20">
      <c r="A5" s="20" t="s">
        <v>176</v>
      </c>
      <c r="B5" s="94" t="s">
        <v>177</v>
      </c>
      <c r="C5" s="95" t="s">
        <v>394</v>
      </c>
      <c r="D5" s="94" t="s">
        <v>410</v>
      </c>
      <c r="E5" s="95" t="s">
        <v>411</v>
      </c>
      <c r="F5" s="95" t="s">
        <v>412</v>
      </c>
      <c r="G5" s="95" t="s">
        <v>413</v>
      </c>
      <c r="H5" s="96" t="s">
        <v>414</v>
      </c>
      <c r="I5" s="96" t="s">
        <v>415</v>
      </c>
      <c r="J5" s="111" t="s">
        <v>184</v>
      </c>
      <c r="K5" s="111"/>
      <c r="L5" s="111"/>
      <c r="M5" s="111"/>
      <c r="N5" s="112"/>
      <c r="O5" s="111"/>
      <c r="P5" s="111"/>
      <c r="Q5" s="119"/>
      <c r="R5" s="111"/>
      <c r="S5" s="112"/>
      <c r="T5" s="84"/>
    </row>
    <row r="6" ht="24" customHeight="1" spans="1:20">
      <c r="A6" s="34"/>
      <c r="B6" s="97"/>
      <c r="C6" s="98"/>
      <c r="D6" s="97"/>
      <c r="E6" s="98"/>
      <c r="F6" s="98"/>
      <c r="G6" s="98"/>
      <c r="H6" s="99"/>
      <c r="I6" s="99"/>
      <c r="J6" s="99" t="s">
        <v>55</v>
      </c>
      <c r="K6" s="99" t="s">
        <v>58</v>
      </c>
      <c r="L6" s="99" t="s">
        <v>400</v>
      </c>
      <c r="M6" s="99" t="s">
        <v>401</v>
      </c>
      <c r="N6" s="113" t="s">
        <v>402</v>
      </c>
      <c r="O6" s="114" t="s">
        <v>403</v>
      </c>
      <c r="P6" s="114"/>
      <c r="Q6" s="120"/>
      <c r="R6" s="114"/>
      <c r="S6" s="121"/>
      <c r="T6" s="101"/>
    </row>
    <row r="7" ht="54" customHeight="1" spans="1:20">
      <c r="A7" s="24"/>
      <c r="B7" s="100"/>
      <c r="C7" s="101"/>
      <c r="D7" s="100"/>
      <c r="E7" s="101"/>
      <c r="F7" s="101"/>
      <c r="G7" s="101"/>
      <c r="H7" s="102"/>
      <c r="I7" s="102"/>
      <c r="J7" s="102"/>
      <c r="K7" s="102" t="s">
        <v>57</v>
      </c>
      <c r="L7" s="102"/>
      <c r="M7" s="102"/>
      <c r="N7" s="115"/>
      <c r="O7" s="102" t="s">
        <v>57</v>
      </c>
      <c r="P7" s="102" t="s">
        <v>64</v>
      </c>
      <c r="Q7" s="101" t="s">
        <v>65</v>
      </c>
      <c r="R7" s="102" t="s">
        <v>66</v>
      </c>
      <c r="S7" s="115" t="s">
        <v>67</v>
      </c>
      <c r="T7" s="101" t="s">
        <v>68</v>
      </c>
    </row>
    <row r="8" ht="17.25" customHeight="1" spans="1:20">
      <c r="A8" s="23">
        <v>1</v>
      </c>
      <c r="B8" s="101">
        <v>2</v>
      </c>
      <c r="C8" s="23">
        <v>3</v>
      </c>
      <c r="D8" s="23">
        <v>4</v>
      </c>
      <c r="E8" s="101">
        <v>5</v>
      </c>
      <c r="F8" s="23">
        <v>6</v>
      </c>
      <c r="G8" s="23">
        <v>7</v>
      </c>
      <c r="H8" s="101">
        <v>8</v>
      </c>
      <c r="I8" s="23">
        <v>9</v>
      </c>
      <c r="J8" s="23">
        <v>10</v>
      </c>
      <c r="K8" s="101">
        <v>11</v>
      </c>
      <c r="L8" s="23">
        <v>12</v>
      </c>
      <c r="M8" s="23">
        <v>13</v>
      </c>
      <c r="N8" s="101">
        <v>14</v>
      </c>
      <c r="O8" s="23">
        <v>15</v>
      </c>
      <c r="P8" s="23">
        <v>16</v>
      </c>
      <c r="Q8" s="101">
        <v>17</v>
      </c>
      <c r="R8" s="23">
        <v>18</v>
      </c>
      <c r="S8" s="23">
        <v>19</v>
      </c>
      <c r="T8" s="23">
        <v>20</v>
      </c>
    </row>
    <row r="9" ht="21" customHeight="1" spans="1:20">
      <c r="A9" s="103"/>
      <c r="B9" s="104"/>
      <c r="C9" s="104"/>
      <c r="D9" s="104"/>
      <c r="E9" s="104"/>
      <c r="F9" s="104"/>
      <c r="G9" s="104"/>
      <c r="H9" s="105"/>
      <c r="I9" s="105"/>
      <c r="J9" s="89"/>
      <c r="K9" s="89"/>
      <c r="L9" s="89"/>
      <c r="M9" s="89"/>
      <c r="N9" s="89"/>
      <c r="O9" s="89"/>
      <c r="P9" s="89"/>
      <c r="Q9" s="89"/>
      <c r="R9" s="89"/>
      <c r="S9" s="89"/>
      <c r="T9" s="89"/>
    </row>
    <row r="10" ht="21" customHeight="1" spans="1:20">
      <c r="A10" s="106" t="s">
        <v>166</v>
      </c>
      <c r="B10" s="107"/>
      <c r="C10" s="107"/>
      <c r="D10" s="107"/>
      <c r="E10" s="107"/>
      <c r="F10" s="107"/>
      <c r="G10" s="107"/>
      <c r="H10" s="108"/>
      <c r="I10" s="116"/>
      <c r="J10" s="89"/>
      <c r="K10" s="89"/>
      <c r="L10" s="89"/>
      <c r="M10" s="89"/>
      <c r="N10" s="89"/>
      <c r="O10" s="89"/>
      <c r="P10" s="89"/>
      <c r="Q10" s="89"/>
      <c r="R10" s="89"/>
      <c r="S10" s="89"/>
      <c r="T10" s="89"/>
    </row>
    <row r="12" customHeight="1" spans="1:1">
      <c r="A12" t="s">
        <v>416</v>
      </c>
    </row>
    <row r="14" customHeight="1" spans="4:4">
      <c r="D14" s="1"/>
    </row>
    <row r="15" customHeight="1" spans="4:4">
      <c r="D15" s="1"/>
    </row>
    <row r="25" customHeight="1" spans="4:4">
      <c r="D25" s="1"/>
    </row>
    <row r="33" customHeight="1" spans="2:4">
      <c r="B33" s="1"/>
      <c r="D33" s="1"/>
    </row>
    <row r="34" customHeight="1" spans="2:4">
      <c r="B34" s="1"/>
      <c r="D34" s="1"/>
    </row>
    <row r="35" customHeight="1" spans="2:4">
      <c r="B35" s="1"/>
      <c r="D35" s="1"/>
    </row>
    <row r="36" customHeight="1" spans="2:4">
      <c r="B36" s="1"/>
      <c r="D36" s="1"/>
    </row>
    <row r="37" customHeight="1" spans="2:4">
      <c r="B37" s="1"/>
      <c r="D37" s="1"/>
    </row>
  </sheetData>
  <mergeCells count="19">
    <mergeCell ref="A3:T3"/>
    <mergeCell ref="A4:I4"/>
    <mergeCell ref="J5:T5"/>
    <mergeCell ref="O6:T6"/>
    <mergeCell ref="A10:I10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6:J7"/>
    <mergeCell ref="K6:K7"/>
    <mergeCell ref="L6:L7"/>
    <mergeCell ref="M6:M7"/>
    <mergeCell ref="N6:N7"/>
  </mergeCells>
  <printOptions horizontalCentered="1"/>
  <pageMargins left="0.96" right="0.96" top="0.72" bottom="0.72" header="0" footer="0"/>
  <pageSetup paperSize="9" scale="60" orientation="landscape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E37"/>
  <sheetViews>
    <sheetView showZeros="0" workbookViewId="0">
      <pane ySplit="1" topLeftCell="A2" activePane="bottomLeft" state="frozen"/>
      <selection/>
      <selection pane="bottomLeft" activeCell="A11" sqref="$A11:$XFD11"/>
    </sheetView>
  </sheetViews>
  <sheetFormatPr defaultColWidth="9.13888888888889" defaultRowHeight="14.25" customHeight="1" outlineLevelCol="4"/>
  <cols>
    <col min="1" max="1" width="37.7037037037037" customWidth="1"/>
    <col min="2" max="5" width="20" customWidth="1"/>
  </cols>
  <sheetData>
    <row r="1" customHeight="1" spans="1:5">
      <c r="A1" s="2"/>
      <c r="B1" s="2"/>
      <c r="C1" s="2"/>
      <c r="D1" s="2"/>
      <c r="E1" s="2"/>
    </row>
    <row r="2" ht="17.25" customHeight="1" spans="4:5">
      <c r="D2" s="79"/>
      <c r="E2" s="4" t="s">
        <v>417</v>
      </c>
    </row>
    <row r="3" ht="41.25" customHeight="1" spans="1:5">
      <c r="A3" s="80" t="str">
        <f>"2025"&amp;"年区对下转移支付预算表"</f>
        <v>2025年区对下转移支付预算表</v>
      </c>
      <c r="B3" s="5"/>
      <c r="C3" s="5"/>
      <c r="D3" s="5"/>
      <c r="E3" s="72"/>
    </row>
    <row r="4" ht="18" customHeight="1" spans="1:5">
      <c r="A4" s="81" t="str">
        <f>"单位名称："&amp;"中国共产主义青年团昆明市五华区委员会"</f>
        <v>单位名称：中国共产主义青年团昆明市五华区委员会</v>
      </c>
      <c r="B4" s="82"/>
      <c r="C4" s="82"/>
      <c r="D4" s="83"/>
      <c r="E4" s="9" t="s">
        <v>1</v>
      </c>
    </row>
    <row r="5" ht="19.5" customHeight="1" spans="1:5">
      <c r="A5" s="33" t="s">
        <v>418</v>
      </c>
      <c r="B5" s="13" t="s">
        <v>184</v>
      </c>
      <c r="C5" s="14"/>
      <c r="D5" s="14"/>
      <c r="E5" s="84"/>
    </row>
    <row r="6" ht="40.5" customHeight="1" spans="1:5">
      <c r="A6" s="23"/>
      <c r="B6" s="35" t="s">
        <v>55</v>
      </c>
      <c r="C6" s="20" t="s">
        <v>58</v>
      </c>
      <c r="D6" s="85" t="s">
        <v>400</v>
      </c>
      <c r="E6" s="86" t="s">
        <v>419</v>
      </c>
    </row>
    <row r="7" ht="19.5" customHeight="1" spans="1:5">
      <c r="A7" s="25">
        <v>1</v>
      </c>
      <c r="B7" s="87">
        <v>2</v>
      </c>
      <c r="C7" s="25">
        <v>3</v>
      </c>
      <c r="D7" s="88">
        <v>4</v>
      </c>
      <c r="E7" s="43">
        <v>5</v>
      </c>
    </row>
    <row r="8" ht="19.5" customHeight="1" spans="1:5">
      <c r="A8" s="36"/>
      <c r="B8" s="89"/>
      <c r="C8" s="89"/>
      <c r="D8" s="89"/>
      <c r="E8" s="89"/>
    </row>
    <row r="9" ht="19.5" customHeight="1" spans="1:5">
      <c r="A9" s="76"/>
      <c r="B9" s="89"/>
      <c r="C9" s="89"/>
      <c r="D9" s="89"/>
      <c r="E9" s="89"/>
    </row>
    <row r="11" customFormat="1" customHeight="1" spans="1:1">
      <c r="A11" t="s">
        <v>420</v>
      </c>
    </row>
    <row r="14" customHeight="1" spans="4:4">
      <c r="D14" s="1"/>
    </row>
    <row r="15" customHeight="1" spans="4:4">
      <c r="D15" s="1"/>
    </row>
    <row r="25" customHeight="1" spans="4:4">
      <c r="D25" s="1"/>
    </row>
    <row r="33" customHeight="1" spans="2:4">
      <c r="B33" s="1"/>
      <c r="D33" s="1"/>
    </row>
    <row r="34" customHeight="1" spans="2:4">
      <c r="B34" s="1"/>
      <c r="D34" s="1"/>
    </row>
    <row r="35" customHeight="1" spans="2:4">
      <c r="B35" s="1"/>
      <c r="D35" s="1"/>
    </row>
    <row r="36" customHeight="1" spans="2:4">
      <c r="B36" s="1"/>
      <c r="D36" s="1"/>
    </row>
    <row r="37" customHeight="1" spans="2:4">
      <c r="B37" s="1"/>
      <c r="D37" s="1"/>
    </row>
  </sheetData>
  <mergeCells count="4">
    <mergeCell ref="A3:E3"/>
    <mergeCell ref="A4:D4"/>
    <mergeCell ref="B5:D5"/>
    <mergeCell ref="A5:A6"/>
  </mergeCells>
  <printOptions horizontalCentered="1"/>
  <pageMargins left="0.96" right="0.96" top="0.72" bottom="0.72" header="0" footer="0"/>
  <pageSetup paperSize="9" scale="57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37"/>
  <sheetViews>
    <sheetView showZeros="0" workbookViewId="0">
      <pane ySplit="1" topLeftCell="A2" activePane="bottomLeft" state="frozen"/>
      <selection/>
      <selection pane="bottomLeft" activeCell="B15" sqref="B15"/>
    </sheetView>
  </sheetViews>
  <sheetFormatPr defaultColWidth="9.13888888888889" defaultRowHeight="12" customHeight="1"/>
  <cols>
    <col min="1" max="1" width="34.287037037037" customWidth="1"/>
    <col min="2" max="2" width="29" customWidth="1"/>
    <col min="3" max="5" width="23.5740740740741" customWidth="1"/>
    <col min="6" max="6" width="11.287037037037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6.5" customHeight="1" spans="10:10">
      <c r="J2" s="4" t="s">
        <v>421</v>
      </c>
    </row>
    <row r="3" ht="41.25" customHeight="1" spans="1:10">
      <c r="A3" s="71" t="str">
        <f>"2025"&amp;"年区对下转移支付绩效目标表"</f>
        <v>2025年区对下转移支付绩效目标表</v>
      </c>
      <c r="B3" s="5"/>
      <c r="C3" s="5"/>
      <c r="D3" s="5"/>
      <c r="E3" s="5"/>
      <c r="F3" s="72"/>
      <c r="G3" s="5"/>
      <c r="H3" s="72"/>
      <c r="I3" s="72"/>
      <c r="J3" s="5"/>
    </row>
    <row r="4" ht="17.25" customHeight="1" spans="1:1">
      <c r="A4" s="6" t="str">
        <f>"单位名称："&amp;"中国共产主义青年团昆明市五华区委员会"</f>
        <v>单位名称：中国共产主义青年团昆明市五华区委员会</v>
      </c>
    </row>
    <row r="5" ht="44.25" customHeight="1" spans="1:10">
      <c r="A5" s="73" t="s">
        <v>418</v>
      </c>
      <c r="B5" s="73" t="s">
        <v>269</v>
      </c>
      <c r="C5" s="73" t="s">
        <v>270</v>
      </c>
      <c r="D5" s="73" t="s">
        <v>271</v>
      </c>
      <c r="E5" s="73" t="s">
        <v>272</v>
      </c>
      <c r="F5" s="74" t="s">
        <v>273</v>
      </c>
      <c r="G5" s="73" t="s">
        <v>274</v>
      </c>
      <c r="H5" s="74" t="s">
        <v>275</v>
      </c>
      <c r="I5" s="74" t="s">
        <v>276</v>
      </c>
      <c r="J5" s="73" t="s">
        <v>277</v>
      </c>
    </row>
    <row r="6" ht="14.25" customHeight="1" spans="1:10">
      <c r="A6" s="73">
        <v>1</v>
      </c>
      <c r="B6" s="73">
        <v>2</v>
      </c>
      <c r="C6" s="73">
        <v>3</v>
      </c>
      <c r="D6" s="73">
        <v>4</v>
      </c>
      <c r="E6" s="73">
        <v>5</v>
      </c>
      <c r="F6" s="74">
        <v>6</v>
      </c>
      <c r="G6" s="73">
        <v>7</v>
      </c>
      <c r="H6" s="74">
        <v>8</v>
      </c>
      <c r="I6" s="74">
        <v>9</v>
      </c>
      <c r="J6" s="73">
        <v>10</v>
      </c>
    </row>
    <row r="7" ht="42" customHeight="1" spans="1:10">
      <c r="A7" s="36"/>
      <c r="B7" s="75"/>
      <c r="C7" s="76"/>
      <c r="D7" s="75"/>
      <c r="E7" s="77"/>
      <c r="F7" s="78"/>
      <c r="G7" s="77"/>
      <c r="H7" s="78"/>
      <c r="I7" s="78"/>
      <c r="J7" s="77"/>
    </row>
    <row r="8" ht="42" customHeight="1" spans="1:10">
      <c r="A8" s="36"/>
      <c r="B8" s="26"/>
      <c r="C8" s="26"/>
      <c r="D8" s="26"/>
      <c r="E8" s="36"/>
      <c r="F8" s="26"/>
      <c r="G8" s="36"/>
      <c r="H8" s="26"/>
      <c r="I8" s="26"/>
      <c r="J8" s="36"/>
    </row>
    <row r="10" customFormat="1" ht="14.25" customHeight="1" spans="1:1">
      <c r="A10" t="s">
        <v>422</v>
      </c>
    </row>
    <row r="14" customHeight="1" spans="4:4">
      <c r="D14" s="1"/>
    </row>
    <row r="15" customHeight="1" spans="4:4">
      <c r="D15" s="1"/>
    </row>
    <row r="25" customHeight="1" spans="4:4">
      <c r="D25" s="1"/>
    </row>
    <row r="33" customHeight="1" spans="2:4">
      <c r="B33" s="1"/>
      <c r="D33" s="1"/>
    </row>
    <row r="34" customHeight="1" spans="2:4">
      <c r="B34" s="1"/>
      <c r="D34" s="1"/>
    </row>
    <row r="35" customHeight="1" spans="2:4">
      <c r="B35" s="1"/>
      <c r="D35" s="1"/>
    </row>
    <row r="36" customHeight="1" spans="2:4">
      <c r="B36" s="1"/>
      <c r="D36" s="1"/>
    </row>
    <row r="37" customHeight="1" spans="2:4">
      <c r="B37" s="1"/>
      <c r="D37" s="1"/>
    </row>
  </sheetData>
  <mergeCells count="2">
    <mergeCell ref="A3:J3"/>
    <mergeCell ref="A4:H4"/>
  </mergeCells>
  <printOptions horizontalCentered="1"/>
  <pageMargins left="0.96" right="0.96" top="0.72" bottom="0.72" header="0" footer="0"/>
  <pageSetup paperSize="9" scale="69" orientation="landscape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I37"/>
  <sheetViews>
    <sheetView showZeros="0" topLeftCell="B1" workbookViewId="0">
      <pane ySplit="1" topLeftCell="A2" activePane="bottomLeft" state="frozen"/>
      <selection/>
      <selection pane="bottomLeft" activeCell="A11" sqref="$A11:$XFD11"/>
    </sheetView>
  </sheetViews>
  <sheetFormatPr defaultColWidth="10.4259259259259" defaultRowHeight="14.25" customHeight="1"/>
  <cols>
    <col min="1" max="3" width="33.7037037037037" customWidth="1"/>
    <col min="4" max="4" width="45.5740740740741" customWidth="1"/>
    <col min="5" max="5" width="27.5740740740741" customWidth="1"/>
    <col min="6" max="6" width="21.712962962963" customWidth="1"/>
    <col min="7" max="9" width="26.287037037037" customWidth="1"/>
  </cols>
  <sheetData>
    <row r="1" customHeight="1" spans="1:9">
      <c r="A1" s="2"/>
      <c r="B1" s="2"/>
      <c r="C1" s="2"/>
      <c r="D1" s="2"/>
      <c r="E1" s="2"/>
      <c r="F1" s="2"/>
      <c r="G1" s="2"/>
      <c r="H1" s="2"/>
      <c r="I1" s="2"/>
    </row>
    <row r="2" customHeight="1" spans="1:9">
      <c r="A2" s="45" t="s">
        <v>423</v>
      </c>
      <c r="B2" s="46"/>
      <c r="C2" s="46"/>
      <c r="D2" s="47"/>
      <c r="E2" s="47"/>
      <c r="F2" s="47"/>
      <c r="G2" s="46"/>
      <c r="H2" s="46"/>
      <c r="I2" s="47"/>
    </row>
    <row r="3" ht="41.25" customHeight="1" spans="1:9">
      <c r="A3" s="48" t="str">
        <f>"2025"&amp;"年新增资产配置预算表"</f>
        <v>2025年新增资产配置预算表</v>
      </c>
      <c r="B3" s="49"/>
      <c r="C3" s="49"/>
      <c r="D3" s="50"/>
      <c r="E3" s="50"/>
      <c r="F3" s="50"/>
      <c r="G3" s="49"/>
      <c r="H3" s="49"/>
      <c r="I3" s="50"/>
    </row>
    <row r="4" customHeight="1" spans="1:9">
      <c r="A4" s="51" t="str">
        <f>"单位名称："&amp;"中国共产主义青年团昆明市五华区委员会"</f>
        <v>单位名称：中国共产主义青年团昆明市五华区委员会</v>
      </c>
      <c r="B4" s="52"/>
      <c r="C4" s="52"/>
      <c r="D4" s="53"/>
      <c r="F4" s="50"/>
      <c r="G4" s="49"/>
      <c r="H4" s="49"/>
      <c r="I4" s="70" t="s">
        <v>1</v>
      </c>
    </row>
    <row r="5" ht="28.5" customHeight="1" spans="1:9">
      <c r="A5" s="54" t="s">
        <v>176</v>
      </c>
      <c r="B5" s="55" t="s">
        <v>177</v>
      </c>
      <c r="C5" s="56" t="s">
        <v>424</v>
      </c>
      <c r="D5" s="54" t="s">
        <v>425</v>
      </c>
      <c r="E5" s="54" t="s">
        <v>426</v>
      </c>
      <c r="F5" s="54" t="s">
        <v>427</v>
      </c>
      <c r="G5" s="55" t="s">
        <v>428</v>
      </c>
      <c r="H5" s="43"/>
      <c r="I5" s="54"/>
    </row>
    <row r="6" ht="21" customHeight="1" spans="1:9">
      <c r="A6" s="56"/>
      <c r="B6" s="57"/>
      <c r="C6" s="57"/>
      <c r="D6" s="58"/>
      <c r="E6" s="57"/>
      <c r="F6" s="57"/>
      <c r="G6" s="55" t="s">
        <v>398</v>
      </c>
      <c r="H6" s="55" t="s">
        <v>429</v>
      </c>
      <c r="I6" s="55" t="s">
        <v>430</v>
      </c>
    </row>
    <row r="7" s="1" customFormat="1" ht="17.25" customHeight="1" spans="1:9">
      <c r="A7" s="59" t="s">
        <v>83</v>
      </c>
      <c r="B7" s="60" t="s">
        <v>84</v>
      </c>
      <c r="C7" s="59" t="s">
        <v>85</v>
      </c>
      <c r="D7" s="61" t="s">
        <v>86</v>
      </c>
      <c r="E7" s="59" t="s">
        <v>87</v>
      </c>
      <c r="F7" s="60" t="s">
        <v>88</v>
      </c>
      <c r="G7" s="62" t="s">
        <v>89</v>
      </c>
      <c r="H7" s="61" t="s">
        <v>90</v>
      </c>
      <c r="I7" s="61">
        <v>9</v>
      </c>
    </row>
    <row r="8" ht="19.5" customHeight="1" spans="1:9">
      <c r="A8" s="63"/>
      <c r="B8" s="38"/>
      <c r="C8" s="38"/>
      <c r="D8" s="36"/>
      <c r="E8" s="26"/>
      <c r="F8" s="62"/>
      <c r="G8" s="64"/>
      <c r="H8" s="65"/>
      <c r="I8" s="65"/>
    </row>
    <row r="9" ht="19.5" customHeight="1" spans="1:9">
      <c r="A9" s="66" t="s">
        <v>55</v>
      </c>
      <c r="B9" s="67"/>
      <c r="C9" s="67"/>
      <c r="D9" s="68"/>
      <c r="E9" s="69"/>
      <c r="F9" s="69"/>
      <c r="G9" s="64"/>
      <c r="H9" s="65"/>
      <c r="I9" s="65"/>
    </row>
    <row r="11" customFormat="1" customHeight="1" spans="1:1">
      <c r="A11" t="s">
        <v>431</v>
      </c>
    </row>
    <row r="14" customHeight="1" spans="4:4">
      <c r="D14" s="1"/>
    </row>
    <row r="15" customHeight="1" spans="4:4">
      <c r="D15" s="1"/>
    </row>
    <row r="25" customHeight="1" spans="4:4">
      <c r="D25" s="1"/>
    </row>
    <row r="33" customHeight="1" spans="2:4">
      <c r="B33" s="1"/>
      <c r="D33" s="1"/>
    </row>
    <row r="34" customHeight="1" spans="2:4">
      <c r="B34" s="1"/>
      <c r="D34" s="1"/>
    </row>
    <row r="35" customHeight="1" spans="2:4">
      <c r="B35" s="1"/>
      <c r="D35" s="1"/>
    </row>
    <row r="36" customHeight="1" spans="2:4">
      <c r="B36" s="1"/>
      <c r="D36" s="1"/>
    </row>
    <row r="37" customHeight="1" spans="2:4">
      <c r="B37" s="1"/>
      <c r="D37" s="1"/>
    </row>
  </sheetData>
  <mergeCells count="11">
    <mergeCell ref="A2:I2"/>
    <mergeCell ref="A3:I3"/>
    <mergeCell ref="A4:C4"/>
    <mergeCell ref="G5:I5"/>
    <mergeCell ref="A9:F9"/>
    <mergeCell ref="A5:A6"/>
    <mergeCell ref="B5:B6"/>
    <mergeCell ref="C5:C6"/>
    <mergeCell ref="D5:D6"/>
    <mergeCell ref="E5:E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K37"/>
  <sheetViews>
    <sheetView showZeros="0" topLeftCell="B1" workbookViewId="0">
      <pane ySplit="1" topLeftCell="A5" activePane="bottomLeft" state="frozen"/>
      <selection/>
      <selection pane="bottomLeft" activeCell="C19" sqref="C19"/>
    </sheetView>
  </sheetViews>
  <sheetFormatPr defaultColWidth="9.13888888888889" defaultRowHeight="14.25" customHeight="1"/>
  <cols>
    <col min="1" max="1" width="19.287037037037" customWidth="1"/>
    <col min="2" max="2" width="33.8518518518519" customWidth="1"/>
    <col min="3" max="3" width="23.8518518518519" customWidth="1"/>
    <col min="4" max="4" width="11.1388888888889" customWidth="1"/>
    <col min="5" max="5" width="17.712962962963" customWidth="1"/>
    <col min="6" max="6" width="9.85185185185185" customWidth="1"/>
    <col min="7" max="7" width="17.712962962963" customWidth="1"/>
    <col min="8" max="11" width="23.1388888888889" customWidth="1"/>
  </cols>
  <sheetData>
    <row r="1" customHeight="1" spans="1:11">
      <c r="A1" s="2"/>
      <c r="B1" s="2"/>
      <c r="C1" s="2"/>
      <c r="D1" s="2"/>
      <c r="E1" s="2"/>
      <c r="F1" s="2"/>
      <c r="G1" s="2"/>
      <c r="H1" s="2"/>
      <c r="I1" s="2"/>
      <c r="J1" s="2"/>
      <c r="K1" s="2"/>
    </row>
    <row r="2" customHeight="1" spans="4:11">
      <c r="D2" s="3"/>
      <c r="E2" s="3"/>
      <c r="F2" s="3"/>
      <c r="G2" s="3"/>
      <c r="K2" s="4" t="s">
        <v>432</v>
      </c>
    </row>
    <row r="3" ht="41.25" customHeight="1" spans="1:11">
      <c r="A3" s="5" t="str">
        <f>"2025"&amp;"年上级转移支付补助项目支出预算表"</f>
        <v>2025年上级转移支付补助项目支出预算表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ht="13.5" customHeight="1" spans="1:11">
      <c r="A4" s="6" t="str">
        <f>"单位名称："&amp;"中国共产主义青年团昆明市五华区委员会"</f>
        <v>单位名称：中国共产主义青年团昆明市五华区委员会</v>
      </c>
      <c r="B4" s="7"/>
      <c r="C4" s="7"/>
      <c r="D4" s="7"/>
      <c r="E4" s="7"/>
      <c r="F4" s="7"/>
      <c r="G4" s="7"/>
      <c r="H4" s="8"/>
      <c r="I4" s="8"/>
      <c r="J4" s="8"/>
      <c r="K4" s="9" t="s">
        <v>1</v>
      </c>
    </row>
    <row r="5" ht="21.75" customHeight="1" spans="1:11">
      <c r="A5" s="10" t="s">
        <v>252</v>
      </c>
      <c r="B5" s="11" t="s">
        <v>179</v>
      </c>
      <c r="C5" s="10" t="s">
        <v>253</v>
      </c>
      <c r="D5" s="12" t="s">
        <v>180</v>
      </c>
      <c r="E5" s="20" t="s">
        <v>181</v>
      </c>
      <c r="F5" s="20" t="s">
        <v>254</v>
      </c>
      <c r="G5" s="20" t="s">
        <v>255</v>
      </c>
      <c r="H5" s="33" t="s">
        <v>55</v>
      </c>
      <c r="I5" s="13" t="s">
        <v>433</v>
      </c>
      <c r="J5" s="14"/>
      <c r="K5" s="15"/>
    </row>
    <row r="6" ht="21.75" customHeight="1" spans="1:11">
      <c r="A6" s="16"/>
      <c r="B6" s="17"/>
      <c r="C6" s="16"/>
      <c r="D6" s="18"/>
      <c r="E6" s="34"/>
      <c r="F6" s="34"/>
      <c r="G6" s="34"/>
      <c r="H6" s="35"/>
      <c r="I6" s="20" t="s">
        <v>58</v>
      </c>
      <c r="J6" s="20" t="s">
        <v>59</v>
      </c>
      <c r="K6" s="20" t="s">
        <v>60</v>
      </c>
    </row>
    <row r="7" ht="40.5" customHeight="1" spans="1:11">
      <c r="A7" s="21"/>
      <c r="B7" s="21"/>
      <c r="C7" s="21"/>
      <c r="D7" s="22"/>
      <c r="E7" s="24"/>
      <c r="F7" s="24"/>
      <c r="G7" s="24"/>
      <c r="H7" s="23"/>
      <c r="I7" s="24" t="s">
        <v>57</v>
      </c>
      <c r="J7" s="24"/>
      <c r="K7" s="24"/>
    </row>
    <row r="8" ht="15" customHeight="1" spans="1:11">
      <c r="A8" s="25">
        <v>1</v>
      </c>
      <c r="B8" s="25">
        <v>2</v>
      </c>
      <c r="C8" s="25">
        <v>3</v>
      </c>
      <c r="D8" s="25">
        <v>4</v>
      </c>
      <c r="E8" s="25">
        <v>5</v>
      </c>
      <c r="F8" s="25">
        <v>6</v>
      </c>
      <c r="G8" s="25">
        <v>7</v>
      </c>
      <c r="H8" s="25">
        <v>8</v>
      </c>
      <c r="I8" s="25">
        <v>9</v>
      </c>
      <c r="J8" s="43">
        <v>10</v>
      </c>
      <c r="K8" s="43">
        <v>11</v>
      </c>
    </row>
    <row r="9" ht="18.75" customHeight="1" spans="1:11">
      <c r="A9" s="36"/>
      <c r="B9" s="26"/>
      <c r="C9" s="36"/>
      <c r="D9" s="36"/>
      <c r="E9" s="36"/>
      <c r="F9" s="36"/>
      <c r="G9" s="36"/>
      <c r="H9" s="37"/>
      <c r="I9" s="44"/>
      <c r="J9" s="44"/>
      <c r="K9" s="37"/>
    </row>
    <row r="10" ht="18.75" customHeight="1" spans="1:11">
      <c r="A10" s="38"/>
      <c r="B10" s="26"/>
      <c r="C10" s="26"/>
      <c r="D10" s="26"/>
      <c r="E10" s="26"/>
      <c r="F10" s="26"/>
      <c r="G10" s="26"/>
      <c r="H10" s="39"/>
      <c r="I10" s="39"/>
      <c r="J10" s="39"/>
      <c r="K10" s="37"/>
    </row>
    <row r="11" ht="18.75" customHeight="1" spans="1:11">
      <c r="A11" s="40" t="s">
        <v>166</v>
      </c>
      <c r="B11" s="41"/>
      <c r="C11" s="41"/>
      <c r="D11" s="41"/>
      <c r="E11" s="41"/>
      <c r="F11" s="41"/>
      <c r="G11" s="42"/>
      <c r="H11" s="39"/>
      <c r="I11" s="39"/>
      <c r="J11" s="39"/>
      <c r="K11" s="37"/>
    </row>
    <row r="13" customFormat="1" customHeight="1" spans="1:1">
      <c r="A13" t="s">
        <v>434</v>
      </c>
    </row>
    <row r="14" customHeight="1" spans="4:4">
      <c r="D14" s="1"/>
    </row>
    <row r="15" customHeight="1" spans="4:4">
      <c r="D15" s="1"/>
    </row>
    <row r="25" customHeight="1" spans="4:4">
      <c r="D25" s="1"/>
    </row>
    <row r="33" customHeight="1" spans="2:4">
      <c r="B33" s="1"/>
      <c r="D33" s="1"/>
    </row>
    <row r="34" customHeight="1" spans="2:4">
      <c r="B34" s="1"/>
      <c r="D34" s="1"/>
    </row>
    <row r="35" customHeight="1" spans="2:4">
      <c r="B35" s="1"/>
      <c r="D35" s="1"/>
    </row>
    <row r="36" customHeight="1" spans="2:4">
      <c r="B36" s="1"/>
      <c r="D36" s="1"/>
    </row>
    <row r="37" customHeight="1" spans="2:4">
      <c r="B37" s="1"/>
      <c r="D37" s="1"/>
    </row>
  </sheetData>
  <mergeCells count="15">
    <mergeCell ref="A3:K3"/>
    <mergeCell ref="A4:G4"/>
    <mergeCell ref="I5:K5"/>
    <mergeCell ref="A11:G11"/>
    <mergeCell ref="A5:A7"/>
    <mergeCell ref="B5:B7"/>
    <mergeCell ref="C5:C7"/>
    <mergeCell ref="D5:D7"/>
    <mergeCell ref="E5:E7"/>
    <mergeCell ref="F5:F7"/>
    <mergeCell ref="G5:G7"/>
    <mergeCell ref="H5:H7"/>
    <mergeCell ref="I6:I7"/>
    <mergeCell ref="J6:J7"/>
    <mergeCell ref="K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36"/>
  <sheetViews>
    <sheetView showZeros="0" workbookViewId="0">
      <pane ySplit="1" topLeftCell="A2" activePane="bottomLeft" state="frozen"/>
      <selection/>
      <selection pane="bottomLeft" activeCell="G18" sqref="G18"/>
    </sheetView>
  </sheetViews>
  <sheetFormatPr defaultColWidth="9.13888888888889" defaultRowHeight="14.25" customHeight="1" outlineLevelCol="6"/>
  <cols>
    <col min="1" max="1" width="35.287037037037" customWidth="1"/>
    <col min="2" max="4" width="28" customWidth="1"/>
    <col min="5" max="7" width="23.8518518518519" customWidth="1"/>
  </cols>
  <sheetData>
    <row r="1" customHeight="1" spans="1:7">
      <c r="A1" s="2"/>
      <c r="B1" s="2"/>
      <c r="C1" s="2"/>
      <c r="D1" s="2"/>
      <c r="E1" s="2"/>
      <c r="F1" s="2"/>
      <c r="G1" s="2"/>
    </row>
    <row r="2" ht="13.5" customHeight="1" spans="4:7">
      <c r="D2" s="3"/>
      <c r="G2" s="4" t="s">
        <v>435</v>
      </c>
    </row>
    <row r="3" ht="41.25" customHeight="1" spans="1:7">
      <c r="A3" s="5" t="str">
        <f>"2025"&amp;"年部门项目中期规划预算表"</f>
        <v>2025年部门项目中期规划预算表</v>
      </c>
      <c r="B3" s="5"/>
      <c r="C3" s="5"/>
      <c r="D3" s="5"/>
      <c r="E3" s="5"/>
      <c r="F3" s="5"/>
      <c r="G3" s="5"/>
    </row>
    <row r="4" ht="13.5" customHeight="1" spans="1:7">
      <c r="A4" s="6" t="str">
        <f>"单位名称："&amp;"中国共产主义青年团昆明市五华区委员会"</f>
        <v>单位名称：中国共产主义青年团昆明市五华区委员会</v>
      </c>
      <c r="B4" s="7"/>
      <c r="C4" s="7"/>
      <c r="D4" s="7"/>
      <c r="E4" s="8"/>
      <c r="F4" s="8"/>
      <c r="G4" s="9" t="s">
        <v>1</v>
      </c>
    </row>
    <row r="5" ht="21.75" customHeight="1" spans="1:7">
      <c r="A5" s="10" t="s">
        <v>253</v>
      </c>
      <c r="B5" s="11" t="s">
        <v>252</v>
      </c>
      <c r="C5" s="10" t="s">
        <v>179</v>
      </c>
      <c r="D5" s="12" t="s">
        <v>436</v>
      </c>
      <c r="E5" s="13" t="s">
        <v>58</v>
      </c>
      <c r="F5" s="14"/>
      <c r="G5" s="15"/>
    </row>
    <row r="6" ht="21.75" customHeight="1" spans="1:7">
      <c r="A6" s="16"/>
      <c r="B6" s="17"/>
      <c r="C6" s="16"/>
      <c r="D6" s="18"/>
      <c r="E6" s="19" t="str">
        <f>"2025"&amp;"年"</f>
        <v>2025年</v>
      </c>
      <c r="F6" s="20" t="str">
        <f>("2025"+1)&amp;"年"</f>
        <v>2026年</v>
      </c>
      <c r="G6" s="20" t="str">
        <f>("2025"+2)&amp;"年"</f>
        <v>2027年</v>
      </c>
    </row>
    <row r="7" ht="40.5" customHeight="1" spans="1:7">
      <c r="A7" s="21"/>
      <c r="B7" s="21"/>
      <c r="C7" s="21"/>
      <c r="D7" s="22"/>
      <c r="E7" s="23"/>
      <c r="F7" s="24" t="s">
        <v>57</v>
      </c>
      <c r="G7" s="24"/>
    </row>
    <row r="8" ht="15" customHeight="1" spans="1:7">
      <c r="A8" s="25">
        <v>1</v>
      </c>
      <c r="B8" s="25">
        <v>2</v>
      </c>
      <c r="C8" s="25">
        <v>3</v>
      </c>
      <c r="D8" s="25">
        <v>4</v>
      </c>
      <c r="E8" s="25">
        <v>5</v>
      </c>
      <c r="F8" s="25">
        <v>6</v>
      </c>
      <c r="G8" s="25">
        <v>7</v>
      </c>
    </row>
    <row r="9" s="1" customFormat="1" ht="17.25" customHeight="1" spans="1:7">
      <c r="A9" s="26" t="s">
        <v>70</v>
      </c>
      <c r="B9" s="27"/>
      <c r="C9" s="27"/>
      <c r="D9" s="26"/>
      <c r="E9" s="28">
        <v>547947</v>
      </c>
      <c r="F9" s="28">
        <v>547947</v>
      </c>
      <c r="G9" s="28">
        <v>547947</v>
      </c>
    </row>
    <row r="10" s="1" customFormat="1" ht="18.75" customHeight="1" spans="1:7">
      <c r="A10" s="26"/>
      <c r="B10" s="26" t="s">
        <v>437</v>
      </c>
      <c r="C10" s="26" t="s">
        <v>260</v>
      </c>
      <c r="D10" s="26" t="s">
        <v>438</v>
      </c>
      <c r="E10" s="28">
        <v>9170</v>
      </c>
      <c r="F10" s="28">
        <v>9170</v>
      </c>
      <c r="G10" s="28">
        <v>9170</v>
      </c>
    </row>
    <row r="11" s="1" customFormat="1" ht="18.75" customHeight="1" spans="1:7">
      <c r="A11" s="29"/>
      <c r="B11" s="26" t="s">
        <v>437</v>
      </c>
      <c r="C11" s="26" t="s">
        <v>262</v>
      </c>
      <c r="D11" s="26" t="s">
        <v>438</v>
      </c>
      <c r="E11" s="28">
        <v>10000</v>
      </c>
      <c r="F11" s="28">
        <v>10000</v>
      </c>
      <c r="G11" s="28">
        <v>10000</v>
      </c>
    </row>
    <row r="12" s="1" customFormat="1" ht="18.75" customHeight="1" spans="1:7">
      <c r="A12" s="29"/>
      <c r="B12" s="26" t="s">
        <v>439</v>
      </c>
      <c r="C12" s="26" t="s">
        <v>265</v>
      </c>
      <c r="D12" s="26" t="s">
        <v>438</v>
      </c>
      <c r="E12" s="28">
        <v>432777</v>
      </c>
      <c r="F12" s="28">
        <v>432777</v>
      </c>
      <c r="G12" s="28">
        <v>432777</v>
      </c>
    </row>
    <row r="13" s="1" customFormat="1" ht="18.75" customHeight="1" spans="1:7">
      <c r="A13" s="29"/>
      <c r="B13" s="26" t="s">
        <v>439</v>
      </c>
      <c r="C13" s="26" t="s">
        <v>267</v>
      </c>
      <c r="D13" s="26" t="s">
        <v>438</v>
      </c>
      <c r="E13" s="28">
        <v>96000</v>
      </c>
      <c r="F13" s="28">
        <v>96000</v>
      </c>
      <c r="G13" s="28">
        <v>96000</v>
      </c>
    </row>
    <row r="14" s="1" customFormat="1" ht="18.75" customHeight="1" spans="1:7">
      <c r="A14" s="30" t="s">
        <v>55</v>
      </c>
      <c r="B14" s="31" t="s">
        <v>440</v>
      </c>
      <c r="C14" s="31"/>
      <c r="D14" s="32"/>
      <c r="E14" s="28">
        <v>547947</v>
      </c>
      <c r="F14" s="28">
        <v>547947</v>
      </c>
      <c r="G14" s="28">
        <v>547947</v>
      </c>
    </row>
    <row r="24" customHeight="1" spans="4:4">
      <c r="D24" s="1"/>
    </row>
    <row r="32" customHeight="1" spans="2:4">
      <c r="B32" s="1"/>
      <c r="D32" s="1"/>
    </row>
    <row r="33" customHeight="1" spans="2:4">
      <c r="B33" s="1"/>
      <c r="D33" s="1"/>
    </row>
    <row r="34" customHeight="1" spans="2:4">
      <c r="B34" s="1"/>
      <c r="D34" s="1"/>
    </row>
    <row r="35" customHeight="1" spans="2:4">
      <c r="B35" s="1"/>
      <c r="D35" s="1"/>
    </row>
    <row r="36" customHeight="1" spans="2:4">
      <c r="B36" s="1"/>
      <c r="D36" s="1"/>
    </row>
  </sheetData>
  <mergeCells count="11">
    <mergeCell ref="A3:G3"/>
    <mergeCell ref="A4:D4"/>
    <mergeCell ref="E5:G5"/>
    <mergeCell ref="A14:D14"/>
    <mergeCell ref="A5:A7"/>
    <mergeCell ref="B5:B7"/>
    <mergeCell ref="C5:C7"/>
    <mergeCell ref="D5:D7"/>
    <mergeCell ref="E6:E7"/>
    <mergeCell ref="F6:F7"/>
    <mergeCell ref="G6:G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S35"/>
  <sheetViews>
    <sheetView showGridLines="0" showZeros="0" workbookViewId="0">
      <pane ySplit="1" topLeftCell="A2" activePane="bottomLeft" state="frozen"/>
      <selection/>
      <selection pane="bottomLeft" activeCell="R22" sqref="R22"/>
    </sheetView>
  </sheetViews>
  <sheetFormatPr defaultColWidth="8.57407407407407" defaultRowHeight="12.75" customHeight="1"/>
  <cols>
    <col min="1" max="1" width="15.8888888888889" customWidth="1"/>
    <col min="2" max="2" width="35" customWidth="1"/>
    <col min="3" max="19" width="22" customWidth="1"/>
  </cols>
  <sheetData>
    <row r="1" customHeight="1" spans="1:19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</row>
    <row r="2" ht="17.25" customHeight="1" spans="1:1">
      <c r="A2" s="70" t="s">
        <v>52</v>
      </c>
    </row>
    <row r="3" ht="41.25" customHeight="1" spans="1:1">
      <c r="A3" s="48" t="str">
        <f>"2025"&amp;"年部门收入预算表"</f>
        <v>2025年部门收入预算表</v>
      </c>
    </row>
    <row r="4" ht="17.25" customHeight="1" spans="1:19">
      <c r="A4" s="51" t="str">
        <f>"单位名称："&amp;"中国共产主义青年团昆明市五华区委员会"</f>
        <v>单位名称：中国共产主义青年团昆明市五华区委员会</v>
      </c>
      <c r="S4" s="53" t="s">
        <v>1</v>
      </c>
    </row>
    <row r="5" ht="21.75" customHeight="1" spans="1:19">
      <c r="A5" s="214" t="s">
        <v>53</v>
      </c>
      <c r="B5" s="215" t="s">
        <v>54</v>
      </c>
      <c r="C5" s="216" t="s">
        <v>55</v>
      </c>
      <c r="D5" s="217" t="s">
        <v>56</v>
      </c>
      <c r="E5" s="217"/>
      <c r="F5" s="217"/>
      <c r="G5" s="217"/>
      <c r="H5" s="217"/>
      <c r="I5" s="155"/>
      <c r="J5" s="217"/>
      <c r="K5" s="217"/>
      <c r="L5" s="217"/>
      <c r="M5" s="217"/>
      <c r="N5" s="225"/>
      <c r="O5" s="217" t="s">
        <v>45</v>
      </c>
      <c r="P5" s="217"/>
      <c r="Q5" s="217"/>
      <c r="R5" s="217"/>
      <c r="S5" s="225"/>
    </row>
    <row r="6" ht="27" customHeight="1" spans="1:19">
      <c r="A6" s="218"/>
      <c r="B6" s="219"/>
      <c r="C6" s="220"/>
      <c r="D6" s="220" t="s">
        <v>57</v>
      </c>
      <c r="E6" s="220" t="s">
        <v>58</v>
      </c>
      <c r="F6" s="220" t="s">
        <v>59</v>
      </c>
      <c r="G6" s="220" t="s">
        <v>60</v>
      </c>
      <c r="H6" s="220" t="s">
        <v>61</v>
      </c>
      <c r="I6" s="226" t="s">
        <v>62</v>
      </c>
      <c r="J6" s="227"/>
      <c r="K6" s="227"/>
      <c r="L6" s="227"/>
      <c r="M6" s="227"/>
      <c r="N6" s="228"/>
      <c r="O6" s="220" t="s">
        <v>57</v>
      </c>
      <c r="P6" s="220" t="s">
        <v>58</v>
      </c>
      <c r="Q6" s="220" t="s">
        <v>59</v>
      </c>
      <c r="R6" s="220" t="s">
        <v>60</v>
      </c>
      <c r="S6" s="220" t="s">
        <v>63</v>
      </c>
    </row>
    <row r="7" ht="30" customHeight="1" spans="1:19">
      <c r="A7" s="221"/>
      <c r="B7" s="116"/>
      <c r="C7" s="136"/>
      <c r="D7" s="136"/>
      <c r="E7" s="136"/>
      <c r="F7" s="136"/>
      <c r="G7" s="136"/>
      <c r="H7" s="136"/>
      <c r="I7" s="78" t="s">
        <v>57</v>
      </c>
      <c r="J7" s="228" t="s">
        <v>64</v>
      </c>
      <c r="K7" s="228" t="s">
        <v>65</v>
      </c>
      <c r="L7" s="228" t="s">
        <v>66</v>
      </c>
      <c r="M7" s="228" t="s">
        <v>67</v>
      </c>
      <c r="N7" s="228" t="s">
        <v>68</v>
      </c>
      <c r="O7" s="229"/>
      <c r="P7" s="229"/>
      <c r="Q7" s="229"/>
      <c r="R7" s="229"/>
      <c r="S7" s="136"/>
    </row>
    <row r="8" ht="15" customHeight="1" spans="1:19">
      <c r="A8" s="222">
        <v>1</v>
      </c>
      <c r="B8" s="222">
        <v>2</v>
      </c>
      <c r="C8" s="222">
        <v>3</v>
      </c>
      <c r="D8" s="222">
        <v>4</v>
      </c>
      <c r="E8" s="222">
        <v>5</v>
      </c>
      <c r="F8" s="222">
        <v>6</v>
      </c>
      <c r="G8" s="222">
        <v>7</v>
      </c>
      <c r="H8" s="222">
        <v>8</v>
      </c>
      <c r="I8" s="78">
        <v>9</v>
      </c>
      <c r="J8" s="222">
        <v>10</v>
      </c>
      <c r="K8" s="222">
        <v>11</v>
      </c>
      <c r="L8" s="222">
        <v>12</v>
      </c>
      <c r="M8" s="222">
        <v>13</v>
      </c>
      <c r="N8" s="222">
        <v>14</v>
      </c>
      <c r="O8" s="222">
        <v>15</v>
      </c>
      <c r="P8" s="222">
        <v>16</v>
      </c>
      <c r="Q8" s="222">
        <v>17</v>
      </c>
      <c r="R8" s="222">
        <v>18</v>
      </c>
      <c r="S8" s="222">
        <v>19</v>
      </c>
    </row>
    <row r="9" s="1" customFormat="1" ht="18" customHeight="1" spans="1:19">
      <c r="A9" s="26" t="s">
        <v>69</v>
      </c>
      <c r="B9" s="26" t="s">
        <v>70</v>
      </c>
      <c r="C9" s="132">
        <v>1858085.4</v>
      </c>
      <c r="D9" s="132">
        <v>1858085.4</v>
      </c>
      <c r="E9" s="132">
        <v>1858085.4</v>
      </c>
      <c r="F9" s="132"/>
      <c r="G9" s="132"/>
      <c r="H9" s="132"/>
      <c r="I9" s="132"/>
      <c r="J9" s="132"/>
      <c r="K9" s="132"/>
      <c r="L9" s="132"/>
      <c r="M9" s="132"/>
      <c r="N9" s="132"/>
      <c r="O9" s="132"/>
      <c r="P9" s="132"/>
      <c r="Q9" s="132"/>
      <c r="R9" s="132"/>
      <c r="S9" s="132"/>
    </row>
    <row r="10" s="1" customFormat="1" ht="18" customHeight="1" spans="1:19">
      <c r="A10" s="223" t="s">
        <v>71</v>
      </c>
      <c r="B10" s="223" t="s">
        <v>70</v>
      </c>
      <c r="C10" s="132">
        <v>1858085.4</v>
      </c>
      <c r="D10" s="132">
        <v>1858085.4</v>
      </c>
      <c r="E10" s="132">
        <v>1858085.4</v>
      </c>
      <c r="F10" s="132"/>
      <c r="G10" s="132"/>
      <c r="H10" s="132"/>
      <c r="I10" s="132"/>
      <c r="J10" s="132"/>
      <c r="K10" s="132"/>
      <c r="L10" s="132"/>
      <c r="M10" s="132"/>
      <c r="N10" s="132"/>
      <c r="O10" s="132"/>
      <c r="P10" s="132"/>
      <c r="Q10" s="132"/>
      <c r="R10" s="132"/>
      <c r="S10" s="132"/>
    </row>
    <row r="11" s="1" customFormat="1" ht="18" customHeight="1" spans="1:19">
      <c r="A11" s="56" t="s">
        <v>55</v>
      </c>
      <c r="B11" s="224"/>
      <c r="C11" s="132">
        <v>1858085.4</v>
      </c>
      <c r="D11" s="132">
        <v>1858085.4</v>
      </c>
      <c r="E11" s="132">
        <v>1858085.4</v>
      </c>
      <c r="F11" s="132"/>
      <c r="G11" s="132"/>
      <c r="H11" s="132"/>
      <c r="I11" s="132"/>
      <c r="J11" s="132"/>
      <c r="K11" s="132"/>
      <c r="L11" s="132"/>
      <c r="M11" s="132"/>
      <c r="N11" s="132"/>
      <c r="O11" s="132"/>
      <c r="P11" s="132"/>
      <c r="Q11" s="132"/>
      <c r="R11" s="132"/>
      <c r="S11" s="132"/>
    </row>
    <row r="12" customHeight="1" spans="4:4">
      <c r="D12" s="1"/>
    </row>
    <row r="13" customHeight="1" spans="4:4">
      <c r="D13" s="1"/>
    </row>
    <row r="23" customHeight="1" spans="4:4">
      <c r="D23" s="1"/>
    </row>
    <row r="31" customHeight="1" spans="2:4">
      <c r="B31" s="1"/>
      <c r="D31" s="1"/>
    </row>
    <row r="32" customHeight="1" spans="2:4">
      <c r="B32" s="1"/>
      <c r="D32" s="1"/>
    </row>
    <row r="33" customHeight="1" spans="2:4">
      <c r="B33" s="1"/>
      <c r="D33" s="1"/>
    </row>
    <row r="34" customHeight="1" spans="2:4">
      <c r="B34" s="1"/>
      <c r="D34" s="1"/>
    </row>
    <row r="35" customHeight="1" spans="2:4">
      <c r="B35" s="1"/>
      <c r="D35" s="1"/>
    </row>
  </sheetData>
  <mergeCells count="20">
    <mergeCell ref="A2:S2"/>
    <mergeCell ref="A3:S3"/>
    <mergeCell ref="A4:B4"/>
    <mergeCell ref="D5:N5"/>
    <mergeCell ref="O5:S5"/>
    <mergeCell ref="I6:N6"/>
    <mergeCell ref="A11:B11"/>
    <mergeCell ref="A5:A7"/>
    <mergeCell ref="B5:B7"/>
    <mergeCell ref="C5:C7"/>
    <mergeCell ref="D6:D7"/>
    <mergeCell ref="E6:E7"/>
    <mergeCell ref="F6:F7"/>
    <mergeCell ref="G6:G7"/>
    <mergeCell ref="H6:H7"/>
    <mergeCell ref="O6:O7"/>
    <mergeCell ref="P6:P7"/>
    <mergeCell ref="Q6:Q7"/>
    <mergeCell ref="R6:R7"/>
    <mergeCell ref="S6:S7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O37"/>
  <sheetViews>
    <sheetView showGridLines="0" showZeros="0" workbookViewId="0">
      <pane ySplit="1" topLeftCell="A2" activePane="bottomLeft" state="frozen"/>
      <selection/>
      <selection pane="bottomLeft" activeCell="C19" sqref="C19"/>
    </sheetView>
  </sheetViews>
  <sheetFormatPr defaultColWidth="8.57407407407407" defaultRowHeight="12.75" customHeight="1"/>
  <cols>
    <col min="1" max="1" width="14.287037037037" customWidth="1"/>
    <col min="2" max="2" width="37.5740740740741" customWidth="1"/>
    <col min="3" max="8" width="24.5740740740741" customWidth="1"/>
    <col min="9" max="9" width="26.712962962963" customWidth="1"/>
    <col min="10" max="11" width="24.4259259259259" customWidth="1"/>
    <col min="12" max="15" width="24.5740740740741" customWidth="1"/>
  </cols>
  <sheetData>
    <row r="1" customHeight="1" spans="1:1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17.25" customHeight="1" spans="1:1">
      <c r="A2" s="53" t="s">
        <v>72</v>
      </c>
    </row>
    <row r="3" ht="41.25" customHeight="1" spans="1:1">
      <c r="A3" s="48" t="str">
        <f>"2025"&amp;"年部门支出预算表"</f>
        <v>2025年部门支出预算表</v>
      </c>
    </row>
    <row r="4" ht="17.25" customHeight="1" spans="1:15">
      <c r="A4" s="51" t="str">
        <f>"单位名称："&amp;"中国共产主义青年团昆明市五华区委员会"</f>
        <v>单位名称：中国共产主义青年团昆明市五华区委员会</v>
      </c>
      <c r="O4" s="53" t="s">
        <v>1</v>
      </c>
    </row>
    <row r="5" ht="27" customHeight="1" spans="1:15">
      <c r="A5" s="200" t="s">
        <v>73</v>
      </c>
      <c r="B5" s="200" t="s">
        <v>74</v>
      </c>
      <c r="C5" s="200" t="s">
        <v>55</v>
      </c>
      <c r="D5" s="201" t="s">
        <v>58</v>
      </c>
      <c r="E5" s="202"/>
      <c r="F5" s="203"/>
      <c r="G5" s="204" t="s">
        <v>59</v>
      </c>
      <c r="H5" s="204" t="s">
        <v>60</v>
      </c>
      <c r="I5" s="204" t="s">
        <v>75</v>
      </c>
      <c r="J5" s="201" t="s">
        <v>62</v>
      </c>
      <c r="K5" s="202"/>
      <c r="L5" s="202"/>
      <c r="M5" s="202"/>
      <c r="N5" s="211"/>
      <c r="O5" s="212"/>
    </row>
    <row r="6" ht="42" customHeight="1" spans="1:15">
      <c r="A6" s="205"/>
      <c r="B6" s="205"/>
      <c r="C6" s="206"/>
      <c r="D6" s="207" t="s">
        <v>57</v>
      </c>
      <c r="E6" s="207" t="s">
        <v>76</v>
      </c>
      <c r="F6" s="207" t="s">
        <v>77</v>
      </c>
      <c r="G6" s="206"/>
      <c r="H6" s="206"/>
      <c r="I6" s="213"/>
      <c r="J6" s="207" t="s">
        <v>57</v>
      </c>
      <c r="K6" s="193" t="s">
        <v>78</v>
      </c>
      <c r="L6" s="193" t="s">
        <v>79</v>
      </c>
      <c r="M6" s="193" t="s">
        <v>80</v>
      </c>
      <c r="N6" s="193" t="s">
        <v>81</v>
      </c>
      <c r="O6" s="193" t="s">
        <v>82</v>
      </c>
    </row>
    <row r="7" ht="18" customHeight="1" spans="1:15">
      <c r="A7" s="59" t="s">
        <v>83</v>
      </c>
      <c r="B7" s="59" t="s">
        <v>84</v>
      </c>
      <c r="C7" s="59" t="s">
        <v>85</v>
      </c>
      <c r="D7" s="62" t="s">
        <v>86</v>
      </c>
      <c r="E7" s="62" t="s">
        <v>87</v>
      </c>
      <c r="F7" s="62" t="s">
        <v>88</v>
      </c>
      <c r="G7" s="62" t="s">
        <v>89</v>
      </c>
      <c r="H7" s="62" t="s">
        <v>90</v>
      </c>
      <c r="I7" s="62" t="s">
        <v>91</v>
      </c>
      <c r="J7" s="62" t="s">
        <v>92</v>
      </c>
      <c r="K7" s="62" t="s">
        <v>93</v>
      </c>
      <c r="L7" s="62" t="s">
        <v>94</v>
      </c>
      <c r="M7" s="62" t="s">
        <v>95</v>
      </c>
      <c r="N7" s="59" t="s">
        <v>96</v>
      </c>
      <c r="O7" s="62" t="s">
        <v>97</v>
      </c>
    </row>
    <row r="8" s="1" customFormat="1" ht="21" customHeight="1" spans="1:15">
      <c r="A8" s="63" t="s">
        <v>98</v>
      </c>
      <c r="B8" s="63" t="s">
        <v>99</v>
      </c>
      <c r="C8" s="132">
        <v>1580374.68</v>
      </c>
      <c r="D8" s="132">
        <v>1580374.68</v>
      </c>
      <c r="E8" s="132">
        <v>1032427.68</v>
      </c>
      <c r="F8" s="132">
        <v>547947</v>
      </c>
      <c r="G8" s="132"/>
      <c r="H8" s="132"/>
      <c r="I8" s="132"/>
      <c r="J8" s="132"/>
      <c r="K8" s="132"/>
      <c r="L8" s="132"/>
      <c r="M8" s="132"/>
      <c r="N8" s="132"/>
      <c r="O8" s="132"/>
    </row>
    <row r="9" s="1" customFormat="1" ht="21" customHeight="1" spans="1:15">
      <c r="A9" s="208" t="s">
        <v>100</v>
      </c>
      <c r="B9" s="208" t="s">
        <v>101</v>
      </c>
      <c r="C9" s="132">
        <v>1580374.68</v>
      </c>
      <c r="D9" s="132">
        <v>1580374.68</v>
      </c>
      <c r="E9" s="132">
        <v>1032427.68</v>
      </c>
      <c r="F9" s="132">
        <v>547947</v>
      </c>
      <c r="G9" s="132"/>
      <c r="H9" s="132"/>
      <c r="I9" s="132"/>
      <c r="J9" s="132"/>
      <c r="K9" s="132"/>
      <c r="L9" s="132"/>
      <c r="M9" s="132"/>
      <c r="N9" s="132"/>
      <c r="O9" s="132"/>
    </row>
    <row r="10" s="1" customFormat="1" ht="21" customHeight="1" spans="1:15">
      <c r="A10" s="209" t="s">
        <v>102</v>
      </c>
      <c r="B10" s="209" t="s">
        <v>103</v>
      </c>
      <c r="C10" s="132">
        <v>1008397.68</v>
      </c>
      <c r="D10" s="132">
        <v>1008397.68</v>
      </c>
      <c r="E10" s="132">
        <v>989227.68</v>
      </c>
      <c r="F10" s="132">
        <v>19170</v>
      </c>
      <c r="G10" s="132"/>
      <c r="H10" s="132"/>
      <c r="I10" s="132"/>
      <c r="J10" s="132"/>
      <c r="K10" s="132"/>
      <c r="L10" s="132"/>
      <c r="M10" s="132"/>
      <c r="N10" s="132"/>
      <c r="O10" s="132"/>
    </row>
    <row r="11" s="1" customFormat="1" ht="21" customHeight="1" spans="1:15">
      <c r="A11" s="209" t="s">
        <v>104</v>
      </c>
      <c r="B11" s="209" t="s">
        <v>105</v>
      </c>
      <c r="C11" s="132">
        <v>571977</v>
      </c>
      <c r="D11" s="132">
        <v>571977</v>
      </c>
      <c r="E11" s="132">
        <v>43200</v>
      </c>
      <c r="F11" s="132">
        <v>528777</v>
      </c>
      <c r="G11" s="132"/>
      <c r="H11" s="132"/>
      <c r="I11" s="132"/>
      <c r="J11" s="132"/>
      <c r="K11" s="132"/>
      <c r="L11" s="132"/>
      <c r="M11" s="132"/>
      <c r="N11" s="132"/>
      <c r="O11" s="132"/>
    </row>
    <row r="12" s="1" customFormat="1" ht="21" customHeight="1" spans="1:15">
      <c r="A12" s="63" t="s">
        <v>106</v>
      </c>
      <c r="B12" s="63" t="s">
        <v>107</v>
      </c>
      <c r="C12" s="132">
        <v>99313.92</v>
      </c>
      <c r="D12" s="132">
        <v>99313.92</v>
      </c>
      <c r="E12" s="132">
        <v>99313.92</v>
      </c>
      <c r="F12" s="132"/>
      <c r="G12" s="132"/>
      <c r="H12" s="132"/>
      <c r="I12" s="132"/>
      <c r="J12" s="132"/>
      <c r="K12" s="132"/>
      <c r="L12" s="132"/>
      <c r="M12" s="132"/>
      <c r="N12" s="132"/>
      <c r="O12" s="132"/>
    </row>
    <row r="13" s="1" customFormat="1" ht="21" customHeight="1" spans="1:15">
      <c r="A13" s="208" t="s">
        <v>108</v>
      </c>
      <c r="B13" s="208" t="s">
        <v>109</v>
      </c>
      <c r="C13" s="132">
        <v>99313.92</v>
      </c>
      <c r="D13" s="132">
        <v>99313.92</v>
      </c>
      <c r="E13" s="132">
        <v>99313.92</v>
      </c>
      <c r="F13" s="132"/>
      <c r="G13" s="132"/>
      <c r="H13" s="132"/>
      <c r="I13" s="132"/>
      <c r="J13" s="132"/>
      <c r="K13" s="132"/>
      <c r="L13" s="132"/>
      <c r="M13" s="132"/>
      <c r="N13" s="132"/>
      <c r="O13" s="132"/>
    </row>
    <row r="14" s="1" customFormat="1" ht="21" customHeight="1" spans="1:15">
      <c r="A14" s="209" t="s">
        <v>110</v>
      </c>
      <c r="B14" s="209" t="s">
        <v>111</v>
      </c>
      <c r="C14" s="132">
        <v>99313.92</v>
      </c>
      <c r="D14" s="132">
        <v>99313.92</v>
      </c>
      <c r="E14" s="132">
        <v>99313.92</v>
      </c>
      <c r="F14" s="132"/>
      <c r="G14" s="132"/>
      <c r="H14" s="132"/>
      <c r="I14" s="132"/>
      <c r="J14" s="132"/>
      <c r="K14" s="132"/>
      <c r="L14" s="132"/>
      <c r="M14" s="132"/>
      <c r="N14" s="132"/>
      <c r="O14" s="132"/>
    </row>
    <row r="15" s="1" customFormat="1" ht="21" customHeight="1" spans="1:15">
      <c r="A15" s="63" t="s">
        <v>112</v>
      </c>
      <c r="B15" s="63" t="s">
        <v>113</v>
      </c>
      <c r="C15" s="132">
        <v>85924.8</v>
      </c>
      <c r="D15" s="132">
        <v>85924.8</v>
      </c>
      <c r="E15" s="132">
        <v>85924.8</v>
      </c>
      <c r="F15" s="132"/>
      <c r="G15" s="132"/>
      <c r="H15" s="132"/>
      <c r="I15" s="132"/>
      <c r="J15" s="132"/>
      <c r="K15" s="132"/>
      <c r="L15" s="132"/>
      <c r="M15" s="132"/>
      <c r="N15" s="132"/>
      <c r="O15" s="132"/>
    </row>
    <row r="16" s="1" customFormat="1" ht="21" customHeight="1" spans="1:15">
      <c r="A16" s="208" t="s">
        <v>114</v>
      </c>
      <c r="B16" s="208" t="s">
        <v>115</v>
      </c>
      <c r="C16" s="132">
        <v>85924.8</v>
      </c>
      <c r="D16" s="132">
        <v>85924.8</v>
      </c>
      <c r="E16" s="132">
        <v>85924.8</v>
      </c>
      <c r="F16" s="132"/>
      <c r="G16" s="132"/>
      <c r="H16" s="132"/>
      <c r="I16" s="132"/>
      <c r="J16" s="132"/>
      <c r="K16" s="132"/>
      <c r="L16" s="132"/>
      <c r="M16" s="132"/>
      <c r="N16" s="132"/>
      <c r="O16" s="132"/>
    </row>
    <row r="17" s="1" customFormat="1" ht="21" customHeight="1" spans="1:15">
      <c r="A17" s="209" t="s">
        <v>116</v>
      </c>
      <c r="B17" s="209" t="s">
        <v>117</v>
      </c>
      <c r="C17" s="132">
        <v>49036.2</v>
      </c>
      <c r="D17" s="132">
        <v>49036.2</v>
      </c>
      <c r="E17" s="132">
        <v>49036.2</v>
      </c>
      <c r="F17" s="132"/>
      <c r="G17" s="132"/>
      <c r="H17" s="132"/>
      <c r="I17" s="132"/>
      <c r="J17" s="132"/>
      <c r="K17" s="132"/>
      <c r="L17" s="132"/>
      <c r="M17" s="132"/>
      <c r="N17" s="132"/>
      <c r="O17" s="132"/>
    </row>
    <row r="18" s="1" customFormat="1" ht="21" customHeight="1" spans="1:15">
      <c r="A18" s="209" t="s">
        <v>118</v>
      </c>
      <c r="B18" s="209" t="s">
        <v>119</v>
      </c>
      <c r="C18" s="132">
        <v>31035.6</v>
      </c>
      <c r="D18" s="132">
        <v>31035.6</v>
      </c>
      <c r="E18" s="132">
        <v>31035.6</v>
      </c>
      <c r="F18" s="132"/>
      <c r="G18" s="132"/>
      <c r="H18" s="132"/>
      <c r="I18" s="132"/>
      <c r="J18" s="132"/>
      <c r="K18" s="132"/>
      <c r="L18" s="132"/>
      <c r="M18" s="132"/>
      <c r="N18" s="132"/>
      <c r="O18" s="132"/>
    </row>
    <row r="19" s="1" customFormat="1" ht="21" customHeight="1" spans="1:15">
      <c r="A19" s="209" t="s">
        <v>120</v>
      </c>
      <c r="B19" s="209" t="s">
        <v>121</v>
      </c>
      <c r="C19" s="132">
        <v>5853</v>
      </c>
      <c r="D19" s="132">
        <v>5853</v>
      </c>
      <c r="E19" s="132">
        <v>5853</v>
      </c>
      <c r="F19" s="132"/>
      <c r="G19" s="132"/>
      <c r="H19" s="132"/>
      <c r="I19" s="132"/>
      <c r="J19" s="132"/>
      <c r="K19" s="132"/>
      <c r="L19" s="132"/>
      <c r="M19" s="132"/>
      <c r="N19" s="132"/>
      <c r="O19" s="132"/>
    </row>
    <row r="20" s="1" customFormat="1" ht="21" customHeight="1" spans="1:15">
      <c r="A20" s="63" t="s">
        <v>122</v>
      </c>
      <c r="B20" s="63" t="s">
        <v>123</v>
      </c>
      <c r="C20" s="132">
        <v>92472</v>
      </c>
      <c r="D20" s="132">
        <v>92472</v>
      </c>
      <c r="E20" s="132">
        <v>92472</v>
      </c>
      <c r="F20" s="132"/>
      <c r="G20" s="132"/>
      <c r="H20" s="132"/>
      <c r="I20" s="132"/>
      <c r="J20" s="132"/>
      <c r="K20" s="132"/>
      <c r="L20" s="132"/>
      <c r="M20" s="132"/>
      <c r="N20" s="132"/>
      <c r="O20" s="132"/>
    </row>
    <row r="21" s="1" customFormat="1" ht="21" customHeight="1" spans="1:15">
      <c r="A21" s="208" t="s">
        <v>124</v>
      </c>
      <c r="B21" s="208" t="s">
        <v>125</v>
      </c>
      <c r="C21" s="132">
        <v>92472</v>
      </c>
      <c r="D21" s="132">
        <v>92472</v>
      </c>
      <c r="E21" s="132">
        <v>92472</v>
      </c>
      <c r="F21" s="132"/>
      <c r="G21" s="132"/>
      <c r="H21" s="132"/>
      <c r="I21" s="132"/>
      <c r="J21" s="132"/>
      <c r="K21" s="132"/>
      <c r="L21" s="132"/>
      <c r="M21" s="132"/>
      <c r="N21" s="132"/>
      <c r="O21" s="132"/>
    </row>
    <row r="22" s="1" customFormat="1" ht="21" customHeight="1" spans="1:15">
      <c r="A22" s="209" t="s">
        <v>126</v>
      </c>
      <c r="B22" s="209" t="s">
        <v>127</v>
      </c>
      <c r="C22" s="132">
        <v>92472</v>
      </c>
      <c r="D22" s="132">
        <v>92472</v>
      </c>
      <c r="E22" s="132">
        <v>92472</v>
      </c>
      <c r="F22" s="132"/>
      <c r="G22" s="132"/>
      <c r="H22" s="132"/>
      <c r="I22" s="132"/>
      <c r="J22" s="132"/>
      <c r="K22" s="132"/>
      <c r="L22" s="132"/>
      <c r="M22" s="132"/>
      <c r="N22" s="132"/>
      <c r="O22" s="132"/>
    </row>
    <row r="23" s="1" customFormat="1" ht="21" customHeight="1" spans="1:15">
      <c r="A23" s="210" t="s">
        <v>55</v>
      </c>
      <c r="B23" s="42"/>
      <c r="C23" s="132">
        <v>1858085.4</v>
      </c>
      <c r="D23" s="132">
        <v>1858085.4</v>
      </c>
      <c r="E23" s="132">
        <v>1310138.4</v>
      </c>
      <c r="F23" s="132">
        <v>547947</v>
      </c>
      <c r="G23" s="132"/>
      <c r="H23" s="132"/>
      <c r="I23" s="132"/>
      <c r="J23" s="132"/>
      <c r="K23" s="132"/>
      <c r="L23" s="132"/>
      <c r="M23" s="132"/>
      <c r="N23" s="132"/>
      <c r="O23" s="132"/>
    </row>
    <row r="25" customHeight="1" spans="4:4">
      <c r="D25" s="1"/>
    </row>
    <row r="33" customHeight="1" spans="2:4">
      <c r="B33" s="1"/>
      <c r="D33" s="1"/>
    </row>
    <row r="34" customHeight="1" spans="2:4">
      <c r="B34" s="1"/>
      <c r="D34" s="1"/>
    </row>
    <row r="35" customHeight="1" spans="2:4">
      <c r="B35" s="1"/>
      <c r="D35" s="1"/>
    </row>
    <row r="36" customHeight="1" spans="2:4">
      <c r="B36" s="1"/>
      <c r="D36" s="1"/>
    </row>
    <row r="37" customHeight="1" spans="2:4">
      <c r="B37" s="1"/>
      <c r="D37" s="1"/>
    </row>
  </sheetData>
  <mergeCells count="12">
    <mergeCell ref="A2:O2"/>
    <mergeCell ref="A3:O3"/>
    <mergeCell ref="A4:B4"/>
    <mergeCell ref="D5:F5"/>
    <mergeCell ref="J5:O5"/>
    <mergeCell ref="A23:B23"/>
    <mergeCell ref="A5:A6"/>
    <mergeCell ref="B5:B6"/>
    <mergeCell ref="C5:C6"/>
    <mergeCell ref="G5:G6"/>
    <mergeCell ref="H5:H6"/>
    <mergeCell ref="I5:I6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D37"/>
  <sheetViews>
    <sheetView showGridLines="0" showZeros="0" workbookViewId="0">
      <pane ySplit="1" topLeftCell="A3" activePane="bottomLeft" state="frozen"/>
      <selection/>
      <selection pane="bottomLeft" activeCell="D26" sqref="D26"/>
    </sheetView>
  </sheetViews>
  <sheetFormatPr defaultColWidth="8.57407407407407" defaultRowHeight="12.75" customHeight="1" outlineLevelCol="3"/>
  <cols>
    <col min="1" max="4" width="35.5740740740741" customWidth="1"/>
  </cols>
  <sheetData>
    <row r="1" customHeight="1" spans="1:4">
      <c r="A1" s="2"/>
      <c r="B1" s="2"/>
      <c r="C1" s="2"/>
      <c r="D1" s="2"/>
    </row>
    <row r="2" ht="15" customHeight="1" spans="1:4">
      <c r="A2" s="49"/>
      <c r="B2" s="53"/>
      <c r="C2" s="53"/>
      <c r="D2" s="53" t="s">
        <v>128</v>
      </c>
    </row>
    <row r="3" ht="41.25" customHeight="1" spans="1:1">
      <c r="A3" s="48" t="str">
        <f>"2025"&amp;"年部门财政拨款收支预算总表"</f>
        <v>2025年部门财政拨款收支预算总表</v>
      </c>
    </row>
    <row r="4" ht="17.25" customHeight="1" spans="1:4">
      <c r="A4" s="51" t="str">
        <f>"单位名称："&amp;"中国共产主义青年团昆明市五华区委员会"</f>
        <v>单位名称：中国共产主义青年团昆明市五华区委员会</v>
      </c>
      <c r="B4" s="192"/>
      <c r="D4" s="53" t="s">
        <v>1</v>
      </c>
    </row>
    <row r="5" ht="17.25" customHeight="1" spans="1:4">
      <c r="A5" s="193" t="s">
        <v>2</v>
      </c>
      <c r="B5" s="194"/>
      <c r="C5" s="193" t="s">
        <v>3</v>
      </c>
      <c r="D5" s="194"/>
    </row>
    <row r="6" ht="18.75" customHeight="1" spans="1:4">
      <c r="A6" s="193" t="s">
        <v>4</v>
      </c>
      <c r="B6" s="193" t="s">
        <v>5</v>
      </c>
      <c r="C6" s="193" t="s">
        <v>6</v>
      </c>
      <c r="D6" s="193" t="s">
        <v>5</v>
      </c>
    </row>
    <row r="7" ht="16.5" customHeight="1" spans="1:4">
      <c r="A7" s="195" t="s">
        <v>129</v>
      </c>
      <c r="B7" s="132">
        <v>1858085.4</v>
      </c>
      <c r="C7" s="195" t="s">
        <v>130</v>
      </c>
      <c r="D7" s="132">
        <v>1858085.4</v>
      </c>
    </row>
    <row r="8" ht="16.5" customHeight="1" spans="1:4">
      <c r="A8" s="195" t="s">
        <v>131</v>
      </c>
      <c r="B8" s="132">
        <v>1858085.4</v>
      </c>
      <c r="C8" s="195" t="s">
        <v>132</v>
      </c>
      <c r="D8" s="132">
        <v>1580374.68</v>
      </c>
    </row>
    <row r="9" ht="16.5" customHeight="1" spans="1:4">
      <c r="A9" s="195" t="s">
        <v>133</v>
      </c>
      <c r="B9" s="89"/>
      <c r="C9" s="195" t="s">
        <v>134</v>
      </c>
      <c r="D9" s="89"/>
    </row>
    <row r="10" ht="16.5" customHeight="1" spans="1:4">
      <c r="A10" s="195" t="s">
        <v>135</v>
      </c>
      <c r="B10" s="89"/>
      <c r="C10" s="195" t="s">
        <v>136</v>
      </c>
      <c r="D10" s="89"/>
    </row>
    <row r="11" ht="16.5" customHeight="1" spans="1:4">
      <c r="A11" s="195" t="s">
        <v>137</v>
      </c>
      <c r="B11" s="89"/>
      <c r="C11" s="195" t="s">
        <v>138</v>
      </c>
      <c r="D11" s="89"/>
    </row>
    <row r="12" ht="16.5" customHeight="1" spans="1:4">
      <c r="A12" s="195" t="s">
        <v>131</v>
      </c>
      <c r="B12" s="89"/>
      <c r="C12" s="195" t="s">
        <v>139</v>
      </c>
      <c r="D12" s="89"/>
    </row>
    <row r="13" ht="16.5" customHeight="1" spans="1:4">
      <c r="A13" s="196" t="s">
        <v>133</v>
      </c>
      <c r="B13" s="89"/>
      <c r="C13" s="76" t="s">
        <v>140</v>
      </c>
      <c r="D13" s="89"/>
    </row>
    <row r="14" ht="16.5" customHeight="1" spans="1:4">
      <c r="A14" s="196" t="s">
        <v>135</v>
      </c>
      <c r="B14" s="89"/>
      <c r="C14" s="76" t="s">
        <v>141</v>
      </c>
      <c r="D14" s="132"/>
    </row>
    <row r="15" ht="16.5" customHeight="1" spans="1:4">
      <c r="A15" s="197"/>
      <c r="B15" s="89"/>
      <c r="C15" s="76" t="s">
        <v>142</v>
      </c>
      <c r="D15" s="132">
        <v>99313.92</v>
      </c>
    </row>
    <row r="16" ht="16.5" customHeight="1" spans="1:4">
      <c r="A16" s="197"/>
      <c r="B16" s="89"/>
      <c r="C16" s="76" t="s">
        <v>143</v>
      </c>
      <c r="D16" s="132">
        <v>85924.8</v>
      </c>
    </row>
    <row r="17" ht="16.5" customHeight="1" spans="1:4">
      <c r="A17" s="197"/>
      <c r="B17" s="89"/>
      <c r="C17" s="76" t="s">
        <v>144</v>
      </c>
      <c r="D17" s="132"/>
    </row>
    <row r="18" ht="16.5" customHeight="1" spans="1:4">
      <c r="A18" s="197"/>
      <c r="B18" s="89"/>
      <c r="C18" s="76" t="s">
        <v>145</v>
      </c>
      <c r="D18" s="89"/>
    </row>
    <row r="19" ht="16.5" customHeight="1" spans="1:4">
      <c r="A19" s="197"/>
      <c r="B19" s="89"/>
      <c r="C19" s="76" t="s">
        <v>146</v>
      </c>
      <c r="D19" s="89"/>
    </row>
    <row r="20" ht="16.5" customHeight="1" spans="1:4">
      <c r="A20" s="197"/>
      <c r="B20" s="89"/>
      <c r="C20" s="76" t="s">
        <v>147</v>
      </c>
      <c r="D20" s="89"/>
    </row>
    <row r="21" ht="16.5" customHeight="1" spans="1:4">
      <c r="A21" s="197"/>
      <c r="B21" s="89"/>
      <c r="C21" s="76" t="s">
        <v>148</v>
      </c>
      <c r="D21" s="89"/>
    </row>
    <row r="22" ht="16.5" customHeight="1" spans="1:4">
      <c r="A22" s="197"/>
      <c r="B22" s="89"/>
      <c r="C22" s="76" t="s">
        <v>149</v>
      </c>
      <c r="D22" s="89"/>
    </row>
    <row r="23" ht="16.5" customHeight="1" spans="1:4">
      <c r="A23" s="197"/>
      <c r="B23" s="89"/>
      <c r="C23" s="76" t="s">
        <v>150</v>
      </c>
      <c r="D23" s="89"/>
    </row>
    <row r="24" ht="16.5" customHeight="1" spans="1:4">
      <c r="A24" s="197"/>
      <c r="B24" s="89"/>
      <c r="C24" s="76" t="s">
        <v>151</v>
      </c>
      <c r="D24" s="89"/>
    </row>
    <row r="25" ht="16.5" customHeight="1" spans="1:4">
      <c r="A25" s="197"/>
      <c r="B25" s="89"/>
      <c r="C25" s="76" t="s">
        <v>152</v>
      </c>
      <c r="D25" s="132"/>
    </row>
    <row r="26" ht="16.5" customHeight="1" spans="1:4">
      <c r="A26" s="197"/>
      <c r="B26" s="89"/>
      <c r="C26" s="76" t="s">
        <v>153</v>
      </c>
      <c r="D26" s="132">
        <v>92472</v>
      </c>
    </row>
    <row r="27" ht="16.5" customHeight="1" spans="1:4">
      <c r="A27" s="197"/>
      <c r="B27" s="89"/>
      <c r="C27" s="76" t="s">
        <v>154</v>
      </c>
      <c r="D27" s="89"/>
    </row>
    <row r="28" ht="16.5" customHeight="1" spans="1:4">
      <c r="A28" s="197"/>
      <c r="B28" s="89"/>
      <c r="C28" s="76" t="s">
        <v>155</v>
      </c>
      <c r="D28" s="89"/>
    </row>
    <row r="29" ht="16.5" customHeight="1" spans="1:4">
      <c r="A29" s="197"/>
      <c r="B29" s="89"/>
      <c r="C29" s="76" t="s">
        <v>156</v>
      </c>
      <c r="D29" s="89"/>
    </row>
    <row r="30" ht="16.5" customHeight="1" spans="1:4">
      <c r="A30" s="197"/>
      <c r="B30" s="89"/>
      <c r="C30" s="76" t="s">
        <v>157</v>
      </c>
      <c r="D30" s="89"/>
    </row>
    <row r="31" ht="16.5" customHeight="1" spans="1:4">
      <c r="A31" s="197"/>
      <c r="B31" s="89"/>
      <c r="C31" s="76" t="s">
        <v>158</v>
      </c>
      <c r="D31" s="89"/>
    </row>
    <row r="32" ht="16.5" customHeight="1" spans="1:4">
      <c r="A32" s="197"/>
      <c r="B32" s="89"/>
      <c r="C32" s="196" t="s">
        <v>159</v>
      </c>
      <c r="D32" s="89"/>
    </row>
    <row r="33" ht="16.5" customHeight="1" spans="1:4">
      <c r="A33" s="197"/>
      <c r="B33" s="132"/>
      <c r="C33" s="196" t="s">
        <v>160</v>
      </c>
      <c r="D33" s="132"/>
    </row>
    <row r="34" ht="16.5" customHeight="1" spans="1:4">
      <c r="A34" s="197"/>
      <c r="B34" s="132"/>
      <c r="C34" s="36" t="s">
        <v>161</v>
      </c>
      <c r="D34" s="132"/>
    </row>
    <row r="35" ht="15" customHeight="1" spans="1:4">
      <c r="A35" s="198" t="s">
        <v>50</v>
      </c>
      <c r="B35" s="199">
        <v>1858085.4</v>
      </c>
      <c r="C35" s="198" t="s">
        <v>51</v>
      </c>
      <c r="D35" s="199">
        <v>1858085.4</v>
      </c>
    </row>
    <row r="36" customHeight="1" spans="2:4">
      <c r="B36" s="1"/>
      <c r="D36" s="1"/>
    </row>
    <row r="37" customHeight="1" spans="2:4">
      <c r="B37" s="1"/>
      <c r="D37" s="1"/>
    </row>
  </sheetData>
  <mergeCells count="4">
    <mergeCell ref="A3:D3"/>
    <mergeCell ref="A4:B4"/>
    <mergeCell ref="A5:B5"/>
    <mergeCell ref="C5:D5"/>
  </mergeCells>
  <printOptions horizontalCentered="1"/>
  <pageMargins left="0.96" right="0.96" top="0.72" bottom="0.72" header="0" footer="0"/>
  <pageSetup paperSize="9" orientation="landscape"/>
  <headerFooter>
    <oddFooter>&amp;C第&amp;P页，共&amp;N页&amp;R&amp;N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G37"/>
  <sheetViews>
    <sheetView showZeros="0" workbookViewId="0">
      <pane ySplit="1" topLeftCell="A3" activePane="bottomLeft" state="frozen"/>
      <selection/>
      <selection pane="bottomLeft" activeCell="E8" sqref="E8:G8"/>
    </sheetView>
  </sheetViews>
  <sheetFormatPr defaultColWidth="9.13888888888889" defaultRowHeight="14.25" customHeight="1" outlineLevelCol="6"/>
  <cols>
    <col min="1" max="1" width="20.1388888888889" customWidth="1"/>
    <col min="2" max="2" width="44" customWidth="1"/>
    <col min="3" max="7" width="24.1388888888889" customWidth="1"/>
  </cols>
  <sheetData>
    <row r="1" customHeight="1" spans="1:7">
      <c r="A1" s="2"/>
      <c r="B1" s="2"/>
      <c r="C1" s="2"/>
      <c r="D1" s="2"/>
      <c r="E1" s="2"/>
      <c r="F1" s="2"/>
      <c r="G1" s="2"/>
    </row>
    <row r="2" customHeight="1" spans="4:7">
      <c r="D2" s="161"/>
      <c r="F2" s="79"/>
      <c r="G2" s="170" t="s">
        <v>162</v>
      </c>
    </row>
    <row r="3" ht="41.25" customHeight="1" spans="1:7">
      <c r="A3" s="147" t="str">
        <f>"2025"&amp;"年一般公共预算支出预算表（按功能科目分类）"</f>
        <v>2025年一般公共预算支出预算表（按功能科目分类）</v>
      </c>
      <c r="B3" s="147"/>
      <c r="C3" s="147"/>
      <c r="D3" s="147"/>
      <c r="E3" s="147"/>
      <c r="F3" s="147"/>
      <c r="G3" s="147"/>
    </row>
    <row r="4" ht="18" customHeight="1" spans="1:7">
      <c r="A4" s="6" t="str">
        <f>"单位名称："&amp;"中国共产主义青年团昆明市五华区委员会"</f>
        <v>单位名称：中国共产主义青年团昆明市五华区委员会</v>
      </c>
      <c r="F4" s="144"/>
      <c r="G4" s="170" t="s">
        <v>1</v>
      </c>
    </row>
    <row r="5" ht="20.25" customHeight="1" spans="1:7">
      <c r="A5" s="187" t="s">
        <v>163</v>
      </c>
      <c r="B5" s="188"/>
      <c r="C5" s="148" t="s">
        <v>55</v>
      </c>
      <c r="D5" s="179" t="s">
        <v>76</v>
      </c>
      <c r="E5" s="14"/>
      <c r="F5" s="15"/>
      <c r="G5" s="167" t="s">
        <v>77</v>
      </c>
    </row>
    <row r="6" ht="20.25" customHeight="1" spans="1:7">
      <c r="A6" s="189" t="s">
        <v>73</v>
      </c>
      <c r="B6" s="189" t="s">
        <v>74</v>
      </c>
      <c r="C6" s="23"/>
      <c r="D6" s="154" t="s">
        <v>57</v>
      </c>
      <c r="E6" s="154" t="s">
        <v>164</v>
      </c>
      <c r="F6" s="154" t="s">
        <v>165</v>
      </c>
      <c r="G6" s="169"/>
    </row>
    <row r="7" ht="15" customHeight="1" spans="1:7">
      <c r="A7" s="66" t="s">
        <v>83</v>
      </c>
      <c r="B7" s="190" t="s">
        <v>84</v>
      </c>
      <c r="C7" s="66" t="s">
        <v>85</v>
      </c>
      <c r="D7" s="190" t="s">
        <v>86</v>
      </c>
      <c r="E7" s="66" t="s">
        <v>87</v>
      </c>
      <c r="F7" s="66" t="s">
        <v>88</v>
      </c>
      <c r="G7" s="66" t="s">
        <v>89</v>
      </c>
    </row>
    <row r="8" s="1" customFormat="1" ht="18" customHeight="1" spans="1:7">
      <c r="A8" s="158" t="s">
        <v>98</v>
      </c>
      <c r="B8" s="158" t="s">
        <v>99</v>
      </c>
      <c r="C8" s="132">
        <v>1580374.68</v>
      </c>
      <c r="D8" s="132">
        <v>1032427.68</v>
      </c>
      <c r="E8" s="132">
        <v>920825.68</v>
      </c>
      <c r="F8" s="132">
        <v>111602</v>
      </c>
      <c r="G8" s="132">
        <v>547947</v>
      </c>
    </row>
    <row r="9" s="1" customFormat="1" ht="18" customHeight="1" spans="1:7">
      <c r="A9" s="159" t="s">
        <v>100</v>
      </c>
      <c r="B9" s="159" t="s">
        <v>101</v>
      </c>
      <c r="C9" s="132">
        <v>1580374.68</v>
      </c>
      <c r="D9" s="132">
        <v>1032427.68</v>
      </c>
      <c r="E9" s="132">
        <v>920825.68</v>
      </c>
      <c r="F9" s="132">
        <v>111602</v>
      </c>
      <c r="G9" s="132">
        <v>547947</v>
      </c>
    </row>
    <row r="10" s="1" customFormat="1" ht="18" customHeight="1" spans="1:7">
      <c r="A10" s="160" t="s">
        <v>102</v>
      </c>
      <c r="B10" s="160" t="s">
        <v>103</v>
      </c>
      <c r="C10" s="132">
        <v>1008397.68</v>
      </c>
      <c r="D10" s="132">
        <v>989227.68</v>
      </c>
      <c r="E10" s="132">
        <v>877625.68</v>
      </c>
      <c r="F10" s="132">
        <v>111602</v>
      </c>
      <c r="G10" s="132">
        <v>19170</v>
      </c>
    </row>
    <row r="11" s="1" customFormat="1" ht="18" customHeight="1" spans="1:7">
      <c r="A11" s="160" t="s">
        <v>104</v>
      </c>
      <c r="B11" s="160" t="s">
        <v>105</v>
      </c>
      <c r="C11" s="132">
        <v>571977</v>
      </c>
      <c r="D11" s="132">
        <v>43200</v>
      </c>
      <c r="E11" s="132">
        <v>43200</v>
      </c>
      <c r="F11" s="132"/>
      <c r="G11" s="132">
        <v>528777</v>
      </c>
    </row>
    <row r="12" s="1" customFormat="1" ht="18" customHeight="1" spans="1:7">
      <c r="A12" s="158" t="s">
        <v>106</v>
      </c>
      <c r="B12" s="158" t="s">
        <v>107</v>
      </c>
      <c r="C12" s="132">
        <v>99313.92</v>
      </c>
      <c r="D12" s="132">
        <v>99313.92</v>
      </c>
      <c r="E12" s="132">
        <v>99313.92</v>
      </c>
      <c r="F12" s="132"/>
      <c r="G12" s="132"/>
    </row>
    <row r="13" s="1" customFormat="1" ht="18" customHeight="1" spans="1:7">
      <c r="A13" s="159" t="s">
        <v>108</v>
      </c>
      <c r="B13" s="159" t="s">
        <v>109</v>
      </c>
      <c r="C13" s="132">
        <v>99313.92</v>
      </c>
      <c r="D13" s="132">
        <v>99313.92</v>
      </c>
      <c r="E13" s="132">
        <v>99313.92</v>
      </c>
      <c r="F13" s="132"/>
      <c r="G13" s="132"/>
    </row>
    <row r="14" s="1" customFormat="1" ht="18" customHeight="1" spans="1:7">
      <c r="A14" s="160" t="s">
        <v>110</v>
      </c>
      <c r="B14" s="160" t="s">
        <v>111</v>
      </c>
      <c r="C14" s="132">
        <v>99313.92</v>
      </c>
      <c r="D14" s="132">
        <v>99313.92</v>
      </c>
      <c r="E14" s="132">
        <v>99313.92</v>
      </c>
      <c r="F14" s="132"/>
      <c r="G14" s="132"/>
    </row>
    <row r="15" s="1" customFormat="1" ht="18" customHeight="1" spans="1:7">
      <c r="A15" s="158" t="s">
        <v>112</v>
      </c>
      <c r="B15" s="158" t="s">
        <v>113</v>
      </c>
      <c r="C15" s="132">
        <v>85924.8</v>
      </c>
      <c r="D15" s="132">
        <v>85924.8</v>
      </c>
      <c r="E15" s="132">
        <v>85924.8</v>
      </c>
      <c r="F15" s="132"/>
      <c r="G15" s="132"/>
    </row>
    <row r="16" s="1" customFormat="1" ht="18" customHeight="1" spans="1:7">
      <c r="A16" s="159" t="s">
        <v>114</v>
      </c>
      <c r="B16" s="159" t="s">
        <v>115</v>
      </c>
      <c r="C16" s="132">
        <v>85924.8</v>
      </c>
      <c r="D16" s="132">
        <v>85924.8</v>
      </c>
      <c r="E16" s="132">
        <v>85924.8</v>
      </c>
      <c r="F16" s="132"/>
      <c r="G16" s="132"/>
    </row>
    <row r="17" s="1" customFormat="1" ht="18" customHeight="1" spans="1:7">
      <c r="A17" s="160" t="s">
        <v>116</v>
      </c>
      <c r="B17" s="160" t="s">
        <v>117</v>
      </c>
      <c r="C17" s="132">
        <v>49036.2</v>
      </c>
      <c r="D17" s="132">
        <v>49036.2</v>
      </c>
      <c r="E17" s="132">
        <v>49036.2</v>
      </c>
      <c r="F17" s="132"/>
      <c r="G17" s="132"/>
    </row>
    <row r="18" s="1" customFormat="1" ht="18" customHeight="1" spans="1:7">
      <c r="A18" s="160" t="s">
        <v>118</v>
      </c>
      <c r="B18" s="160" t="s">
        <v>119</v>
      </c>
      <c r="C18" s="132">
        <v>31035.6</v>
      </c>
      <c r="D18" s="132">
        <v>31035.6</v>
      </c>
      <c r="E18" s="132">
        <v>31035.6</v>
      </c>
      <c r="F18" s="132"/>
      <c r="G18" s="132"/>
    </row>
    <row r="19" s="1" customFormat="1" ht="18" customHeight="1" spans="1:7">
      <c r="A19" s="160" t="s">
        <v>120</v>
      </c>
      <c r="B19" s="160" t="s">
        <v>121</v>
      </c>
      <c r="C19" s="132">
        <v>5853</v>
      </c>
      <c r="D19" s="132">
        <v>5853</v>
      </c>
      <c r="E19" s="132">
        <v>5853</v>
      </c>
      <c r="F19" s="132"/>
      <c r="G19" s="132"/>
    </row>
    <row r="20" s="1" customFormat="1" ht="18" customHeight="1" spans="1:7">
      <c r="A20" s="158" t="s">
        <v>122</v>
      </c>
      <c r="B20" s="158" t="s">
        <v>123</v>
      </c>
      <c r="C20" s="132">
        <v>92472</v>
      </c>
      <c r="D20" s="132">
        <v>92472</v>
      </c>
      <c r="E20" s="132">
        <v>92472</v>
      </c>
      <c r="F20" s="132"/>
      <c r="G20" s="132"/>
    </row>
    <row r="21" s="1" customFormat="1" ht="18" customHeight="1" spans="1:7">
      <c r="A21" s="159" t="s">
        <v>124</v>
      </c>
      <c r="B21" s="159" t="s">
        <v>125</v>
      </c>
      <c r="C21" s="132">
        <v>92472</v>
      </c>
      <c r="D21" s="132">
        <v>92472</v>
      </c>
      <c r="E21" s="132">
        <v>92472</v>
      </c>
      <c r="F21" s="132"/>
      <c r="G21" s="132"/>
    </row>
    <row r="22" s="1" customFormat="1" ht="18" customHeight="1" spans="1:7">
      <c r="A22" s="160" t="s">
        <v>126</v>
      </c>
      <c r="B22" s="160" t="s">
        <v>127</v>
      </c>
      <c r="C22" s="132">
        <v>92472</v>
      </c>
      <c r="D22" s="132">
        <v>92472</v>
      </c>
      <c r="E22" s="132">
        <v>92472</v>
      </c>
      <c r="F22" s="132"/>
      <c r="G22" s="132"/>
    </row>
    <row r="23" s="1" customFormat="1" ht="18" customHeight="1" spans="1:7">
      <c r="A23" s="88" t="s">
        <v>166</v>
      </c>
      <c r="B23" s="191" t="s">
        <v>166</v>
      </c>
      <c r="C23" s="132">
        <v>1858085.4</v>
      </c>
      <c r="D23" s="132">
        <v>1310138.4</v>
      </c>
      <c r="E23" s="132">
        <v>1198536.4</v>
      </c>
      <c r="F23" s="132">
        <v>111602</v>
      </c>
      <c r="G23" s="132">
        <v>547947</v>
      </c>
    </row>
    <row r="25" customHeight="1" spans="4:4">
      <c r="D25" s="1"/>
    </row>
    <row r="33" customHeight="1" spans="2:4">
      <c r="B33" s="1"/>
      <c r="D33" s="1"/>
    </row>
    <row r="34" customHeight="1" spans="2:4">
      <c r="B34" s="1"/>
      <c r="D34" s="1"/>
    </row>
    <row r="35" customHeight="1" spans="2:4">
      <c r="B35" s="1"/>
      <c r="D35" s="1"/>
    </row>
    <row r="36" customHeight="1" spans="2:4">
      <c r="B36" s="1"/>
      <c r="D36" s="1"/>
    </row>
    <row r="37" customHeight="1" spans="2:4">
      <c r="B37" s="1"/>
      <c r="D37" s="1"/>
    </row>
  </sheetData>
  <mergeCells count="6">
    <mergeCell ref="A3:G3"/>
    <mergeCell ref="A5:B5"/>
    <mergeCell ref="D5:F5"/>
    <mergeCell ref="A23:B23"/>
    <mergeCell ref="C5:C6"/>
    <mergeCell ref="G5:G6"/>
  </mergeCells>
  <printOptions horizontalCentered="1"/>
  <pageMargins left="0.37" right="0.37" top="0.56" bottom="0.56" header="0.48" footer="0.48"/>
  <pageSetup paperSize="9" fitToHeight="100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F37"/>
  <sheetViews>
    <sheetView showZeros="0" workbookViewId="0">
      <pane ySplit="1" topLeftCell="A2" activePane="bottomLeft" state="frozen"/>
      <selection/>
      <selection pane="bottomLeft" activeCell="C15" sqref="C15"/>
    </sheetView>
  </sheetViews>
  <sheetFormatPr defaultColWidth="10.4259259259259" defaultRowHeight="14.25" customHeight="1" outlineLevelCol="5"/>
  <cols>
    <col min="1" max="6" width="28.1388888888889" customWidth="1"/>
  </cols>
  <sheetData>
    <row r="1" customHeight="1" spans="1:6">
      <c r="A1" s="2"/>
      <c r="B1" s="2"/>
      <c r="C1" s="2"/>
      <c r="D1" s="2"/>
      <c r="E1" s="2"/>
      <c r="F1" s="2"/>
    </row>
    <row r="2" customHeight="1" spans="1:6">
      <c r="A2" s="50"/>
      <c r="B2" s="50"/>
      <c r="C2" s="50"/>
      <c r="D2" s="50"/>
      <c r="E2" s="49"/>
      <c r="F2" s="183" t="s">
        <v>167</v>
      </c>
    </row>
    <row r="3" ht="41.25" customHeight="1" spans="1:6">
      <c r="A3" s="184" t="str">
        <f>"2025"&amp;"年一般公共预算“三公”经费支出预算表"</f>
        <v>2025年一般公共预算“三公”经费支出预算表</v>
      </c>
      <c r="B3" s="50"/>
      <c r="C3" s="50"/>
      <c r="D3" s="50"/>
      <c r="E3" s="49"/>
      <c r="F3" s="50"/>
    </row>
    <row r="4" customHeight="1" spans="1:6">
      <c r="A4" s="122" t="str">
        <f>"单位名称："&amp;"中国共产主义青年团昆明市五华区委员会"</f>
        <v>单位名称：中国共产主义青年团昆明市五华区委员会</v>
      </c>
      <c r="B4" s="185"/>
      <c r="D4" s="50"/>
      <c r="E4" s="49"/>
      <c r="F4" s="70" t="s">
        <v>1</v>
      </c>
    </row>
    <row r="5" ht="27" customHeight="1" spans="1:6">
      <c r="A5" s="54" t="s">
        <v>168</v>
      </c>
      <c r="B5" s="54" t="s">
        <v>169</v>
      </c>
      <c r="C5" s="56" t="s">
        <v>170</v>
      </c>
      <c r="D5" s="54"/>
      <c r="E5" s="55"/>
      <c r="F5" s="54" t="s">
        <v>171</v>
      </c>
    </row>
    <row r="6" ht="28.5" customHeight="1" spans="1:6">
      <c r="A6" s="186"/>
      <c r="B6" s="58"/>
      <c r="C6" s="55" t="s">
        <v>57</v>
      </c>
      <c r="D6" s="55" t="s">
        <v>172</v>
      </c>
      <c r="E6" s="55" t="s">
        <v>173</v>
      </c>
      <c r="F6" s="57"/>
    </row>
    <row r="7" ht="17.25" customHeight="1" spans="1:6">
      <c r="A7" s="62" t="s">
        <v>83</v>
      </c>
      <c r="B7" s="62" t="s">
        <v>84</v>
      </c>
      <c r="C7" s="62" t="s">
        <v>85</v>
      </c>
      <c r="D7" s="62" t="s">
        <v>86</v>
      </c>
      <c r="E7" s="62" t="s">
        <v>87</v>
      </c>
      <c r="F7" s="62" t="s">
        <v>88</v>
      </c>
    </row>
    <row r="8" ht="17.25" customHeight="1" spans="1:6">
      <c r="A8" s="89"/>
      <c r="B8" s="89"/>
      <c r="C8" s="89"/>
      <c r="D8" s="89"/>
      <c r="E8" s="89"/>
      <c r="F8" s="89"/>
    </row>
    <row r="10" customHeight="1" spans="1:1">
      <c r="A10" t="s">
        <v>174</v>
      </c>
    </row>
    <row r="14" customHeight="1" spans="4:4">
      <c r="D14" s="1"/>
    </row>
    <row r="15" customHeight="1" spans="4:4">
      <c r="D15" s="1"/>
    </row>
    <row r="25" customHeight="1" spans="4:4">
      <c r="D25" s="1"/>
    </row>
    <row r="33" customHeight="1" spans="2:4">
      <c r="B33" s="1"/>
      <c r="D33" s="1"/>
    </row>
    <row r="34" customHeight="1" spans="2:4">
      <c r="B34" s="1"/>
      <c r="D34" s="1"/>
    </row>
    <row r="35" customHeight="1" spans="2:4">
      <c r="B35" s="1"/>
      <c r="D35" s="1"/>
    </row>
    <row r="36" customHeight="1" spans="2:4">
      <c r="B36" s="1"/>
      <c r="D36" s="1"/>
    </row>
    <row r="37" customHeight="1" spans="2:4">
      <c r="B37" s="1"/>
      <c r="D37" s="1"/>
    </row>
  </sheetData>
  <mergeCells count="6">
    <mergeCell ref="A3:F3"/>
    <mergeCell ref="A4:B4"/>
    <mergeCell ref="C5:E5"/>
    <mergeCell ref="A5:A6"/>
    <mergeCell ref="B5:B6"/>
    <mergeCell ref="F5:F6"/>
  </mergeCells>
  <pageMargins left="0.67" right="0.67" top="0.72" bottom="0.72" header="0.28" footer="0.28"/>
  <pageSetup paperSize="9" fitToWidth="0" fitToHeight="0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X37"/>
  <sheetViews>
    <sheetView showZeros="0" topLeftCell="F1" workbookViewId="0">
      <pane ySplit="1" topLeftCell="A15" activePane="bottomLeft" state="frozen"/>
      <selection/>
      <selection pane="bottomLeft" activeCell="N14" sqref="N14"/>
    </sheetView>
  </sheetViews>
  <sheetFormatPr defaultColWidth="9.13888888888889" defaultRowHeight="14.25" customHeight="1"/>
  <cols>
    <col min="1" max="2" width="32.8518518518519" customWidth="1"/>
    <col min="3" max="3" width="20.712962962963" customWidth="1"/>
    <col min="4" max="4" width="31.287037037037" customWidth="1"/>
    <col min="5" max="5" width="10.1388888888889" customWidth="1"/>
    <col min="6" max="6" width="36" customWidth="1"/>
    <col min="7" max="7" width="10.287037037037" customWidth="1"/>
    <col min="8" max="8" width="29.3333333333333" customWidth="1"/>
    <col min="9" max="24" width="18.712962962963" customWidth="1"/>
  </cols>
  <sheetData>
    <row r="1" customHeight="1" spans="1:24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13.5" customHeight="1" spans="2:24">
      <c r="B2" s="161"/>
      <c r="C2" s="171"/>
      <c r="E2" s="172"/>
      <c r="F2" s="172"/>
      <c r="G2" s="172"/>
      <c r="H2" s="172"/>
      <c r="I2" s="91"/>
      <c r="J2" s="91"/>
      <c r="K2" s="91"/>
      <c r="L2" s="91"/>
      <c r="M2" s="91"/>
      <c r="N2" s="91"/>
      <c r="R2" s="91"/>
      <c r="V2" s="171"/>
      <c r="X2" s="4" t="s">
        <v>175</v>
      </c>
    </row>
    <row r="3" ht="45.75" customHeight="1" spans="1:24">
      <c r="A3" s="72" t="str">
        <f>"2025"&amp;"年部门基本支出预算表"</f>
        <v>2025年部门基本支出预算表</v>
      </c>
      <c r="B3" s="5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5"/>
      <c r="P3" s="5"/>
      <c r="Q3" s="5"/>
      <c r="R3" s="72"/>
      <c r="S3" s="72"/>
      <c r="T3" s="72"/>
      <c r="U3" s="72"/>
      <c r="V3" s="72"/>
      <c r="W3" s="72"/>
      <c r="X3" s="72"/>
    </row>
    <row r="4" ht="18.75" customHeight="1" spans="1:24">
      <c r="A4" s="6" t="str">
        <f>"单位名称："&amp;"中国共产主义青年团昆明市五华区委员会"</f>
        <v>单位名称：中国共产主义青年团昆明市五华区委员会</v>
      </c>
      <c r="B4" s="7"/>
      <c r="C4" s="173"/>
      <c r="D4" s="173"/>
      <c r="E4" s="173"/>
      <c r="F4" s="173"/>
      <c r="G4" s="173"/>
      <c r="H4" s="173"/>
      <c r="I4" s="93"/>
      <c r="J4" s="93"/>
      <c r="K4" s="93"/>
      <c r="L4" s="93"/>
      <c r="M4" s="93"/>
      <c r="N4" s="93"/>
      <c r="O4" s="8"/>
      <c r="P4" s="8"/>
      <c r="Q4" s="8"/>
      <c r="R4" s="93"/>
      <c r="V4" s="171"/>
      <c r="X4" s="4" t="s">
        <v>1</v>
      </c>
    </row>
    <row r="5" ht="18" customHeight="1" spans="1:24">
      <c r="A5" s="10" t="s">
        <v>176</v>
      </c>
      <c r="B5" s="11" t="s">
        <v>177</v>
      </c>
      <c r="C5" s="10" t="s">
        <v>178</v>
      </c>
      <c r="D5" s="11" t="s">
        <v>179</v>
      </c>
      <c r="E5" s="10" t="s">
        <v>180</v>
      </c>
      <c r="F5" s="10" t="s">
        <v>181</v>
      </c>
      <c r="G5" s="10" t="s">
        <v>182</v>
      </c>
      <c r="H5" s="10" t="s">
        <v>183</v>
      </c>
      <c r="I5" s="179" t="s">
        <v>184</v>
      </c>
      <c r="J5" s="119" t="s">
        <v>184</v>
      </c>
      <c r="K5" s="119"/>
      <c r="L5" s="119"/>
      <c r="M5" s="119"/>
      <c r="N5" s="119"/>
      <c r="O5" s="14"/>
      <c r="P5" s="14"/>
      <c r="Q5" s="14"/>
      <c r="R5" s="112" t="s">
        <v>61</v>
      </c>
      <c r="S5" s="119" t="s">
        <v>62</v>
      </c>
      <c r="T5" s="119"/>
      <c r="U5" s="119"/>
      <c r="V5" s="119"/>
      <c r="W5" s="119"/>
      <c r="X5" s="84"/>
    </row>
    <row r="6" ht="18" customHeight="1" spans="1:24">
      <c r="A6" s="16"/>
      <c r="B6" s="162"/>
      <c r="C6" s="150"/>
      <c r="D6" s="17"/>
      <c r="E6" s="16"/>
      <c r="F6" s="16"/>
      <c r="G6" s="16"/>
      <c r="H6" s="16"/>
      <c r="I6" s="148" t="s">
        <v>185</v>
      </c>
      <c r="J6" s="179" t="s">
        <v>58</v>
      </c>
      <c r="K6" s="119"/>
      <c r="L6" s="119"/>
      <c r="M6" s="119"/>
      <c r="N6" s="84"/>
      <c r="O6" s="13" t="s">
        <v>186</v>
      </c>
      <c r="P6" s="14"/>
      <c r="Q6" s="15"/>
      <c r="R6" s="10" t="s">
        <v>61</v>
      </c>
      <c r="S6" s="179" t="s">
        <v>62</v>
      </c>
      <c r="T6" s="112" t="s">
        <v>64</v>
      </c>
      <c r="U6" s="119" t="s">
        <v>62</v>
      </c>
      <c r="V6" s="112" t="s">
        <v>66</v>
      </c>
      <c r="W6" s="112" t="s">
        <v>67</v>
      </c>
      <c r="X6" s="182" t="s">
        <v>68</v>
      </c>
    </row>
    <row r="7" ht="19.5" customHeight="1" spans="1:24">
      <c r="A7" s="35"/>
      <c r="B7" s="162"/>
      <c r="C7" s="35"/>
      <c r="D7" s="162"/>
      <c r="E7" s="35"/>
      <c r="F7" s="35"/>
      <c r="G7" s="35"/>
      <c r="H7" s="35"/>
      <c r="I7" s="35"/>
      <c r="J7" s="180" t="s">
        <v>187</v>
      </c>
      <c r="K7" s="10" t="s">
        <v>188</v>
      </c>
      <c r="L7" s="10" t="s">
        <v>189</v>
      </c>
      <c r="M7" s="10" t="s">
        <v>190</v>
      </c>
      <c r="N7" s="10" t="s">
        <v>191</v>
      </c>
      <c r="O7" s="10" t="s">
        <v>58</v>
      </c>
      <c r="P7" s="10" t="s">
        <v>59</v>
      </c>
      <c r="Q7" s="10" t="s">
        <v>60</v>
      </c>
      <c r="R7" s="35"/>
      <c r="S7" s="10" t="s">
        <v>57</v>
      </c>
      <c r="T7" s="10" t="s">
        <v>64</v>
      </c>
      <c r="U7" s="10" t="s">
        <v>192</v>
      </c>
      <c r="V7" s="10" t="s">
        <v>66</v>
      </c>
      <c r="W7" s="10" t="s">
        <v>67</v>
      </c>
      <c r="X7" s="10" t="s">
        <v>68</v>
      </c>
    </row>
    <row r="8" ht="37.5" customHeight="1" spans="1:24">
      <c r="A8" s="174"/>
      <c r="B8" s="163"/>
      <c r="C8" s="174"/>
      <c r="D8" s="175"/>
      <c r="E8" s="174"/>
      <c r="F8" s="174"/>
      <c r="G8" s="174"/>
      <c r="H8" s="174"/>
      <c r="I8" s="174"/>
      <c r="J8" s="181" t="s">
        <v>57</v>
      </c>
      <c r="K8" s="21" t="s">
        <v>193</v>
      </c>
      <c r="L8" s="21" t="s">
        <v>189</v>
      </c>
      <c r="M8" s="21" t="s">
        <v>190</v>
      </c>
      <c r="N8" s="21" t="s">
        <v>191</v>
      </c>
      <c r="O8" s="21" t="s">
        <v>189</v>
      </c>
      <c r="P8" s="21" t="s">
        <v>190</v>
      </c>
      <c r="Q8" s="21" t="s">
        <v>191</v>
      </c>
      <c r="R8" s="21" t="s">
        <v>61</v>
      </c>
      <c r="S8" s="21" t="s">
        <v>57</v>
      </c>
      <c r="T8" s="21" t="s">
        <v>64</v>
      </c>
      <c r="U8" s="21" t="s">
        <v>192</v>
      </c>
      <c r="V8" s="21" t="s">
        <v>66</v>
      </c>
      <c r="W8" s="21" t="s">
        <v>67</v>
      </c>
      <c r="X8" s="21" t="s">
        <v>68</v>
      </c>
    </row>
    <row r="9" customHeight="1" spans="1:24">
      <c r="A9" s="43">
        <v>1</v>
      </c>
      <c r="B9" s="43">
        <v>2</v>
      </c>
      <c r="C9" s="43">
        <v>3</v>
      </c>
      <c r="D9" s="43">
        <v>4</v>
      </c>
      <c r="E9" s="43">
        <v>5</v>
      </c>
      <c r="F9" s="43">
        <v>6</v>
      </c>
      <c r="G9" s="43">
        <v>7</v>
      </c>
      <c r="H9" s="43">
        <v>8</v>
      </c>
      <c r="I9" s="43">
        <v>9</v>
      </c>
      <c r="J9" s="43">
        <v>10</v>
      </c>
      <c r="K9" s="43">
        <v>11</v>
      </c>
      <c r="L9" s="43">
        <v>12</v>
      </c>
      <c r="M9" s="43">
        <v>13</v>
      </c>
      <c r="N9" s="43">
        <v>14</v>
      </c>
      <c r="O9" s="43">
        <v>15</v>
      </c>
      <c r="P9" s="43">
        <v>16</v>
      </c>
      <c r="Q9" s="43">
        <v>17</v>
      </c>
      <c r="R9" s="43">
        <v>18</v>
      </c>
      <c r="S9" s="43">
        <v>19</v>
      </c>
      <c r="T9" s="43">
        <v>20</v>
      </c>
      <c r="U9" s="43">
        <v>21</v>
      </c>
      <c r="V9" s="43">
        <v>22</v>
      </c>
      <c r="W9" s="43">
        <v>23</v>
      </c>
      <c r="X9" s="43">
        <v>24</v>
      </c>
    </row>
    <row r="10" s="1" customFormat="1" ht="20.25" customHeight="1" spans="1:24">
      <c r="A10" s="176" t="s">
        <v>70</v>
      </c>
      <c r="B10" s="176" t="s">
        <v>70</v>
      </c>
      <c r="C10" s="176" t="s">
        <v>194</v>
      </c>
      <c r="D10" s="176" t="s">
        <v>195</v>
      </c>
      <c r="E10" s="176" t="s">
        <v>102</v>
      </c>
      <c r="F10" s="176" t="s">
        <v>103</v>
      </c>
      <c r="G10" s="176" t="s">
        <v>196</v>
      </c>
      <c r="H10" s="176" t="s">
        <v>197</v>
      </c>
      <c r="I10" s="132">
        <v>205248</v>
      </c>
      <c r="J10" s="132">
        <v>205248</v>
      </c>
      <c r="K10" s="132"/>
      <c r="L10" s="132"/>
      <c r="M10" s="132">
        <v>205248</v>
      </c>
      <c r="N10" s="132"/>
      <c r="O10" s="132"/>
      <c r="P10" s="132"/>
      <c r="Q10" s="132"/>
      <c r="R10" s="132"/>
      <c r="S10" s="132"/>
      <c r="T10" s="132"/>
      <c r="U10" s="132"/>
      <c r="V10" s="132"/>
      <c r="W10" s="132"/>
      <c r="X10" s="132"/>
    </row>
    <row r="11" s="1" customFormat="1" ht="20.25" customHeight="1" spans="1:24">
      <c r="A11" s="176" t="s">
        <v>70</v>
      </c>
      <c r="B11" s="176" t="s">
        <v>70</v>
      </c>
      <c r="C11" s="176" t="s">
        <v>194</v>
      </c>
      <c r="D11" s="176" t="s">
        <v>195</v>
      </c>
      <c r="E11" s="176" t="s">
        <v>102</v>
      </c>
      <c r="F11" s="176" t="s">
        <v>103</v>
      </c>
      <c r="G11" s="176" t="s">
        <v>198</v>
      </c>
      <c r="H11" s="176" t="s">
        <v>199</v>
      </c>
      <c r="I11" s="132">
        <v>361392</v>
      </c>
      <c r="J11" s="132">
        <v>361392</v>
      </c>
      <c r="K11" s="29"/>
      <c r="L11" s="29"/>
      <c r="M11" s="132">
        <v>361392</v>
      </c>
      <c r="N11" s="29"/>
      <c r="O11" s="132"/>
      <c r="P11" s="132"/>
      <c r="Q11" s="132"/>
      <c r="R11" s="132"/>
      <c r="S11" s="132"/>
      <c r="T11" s="132"/>
      <c r="U11" s="132"/>
      <c r="V11" s="132"/>
      <c r="W11" s="132"/>
      <c r="X11" s="132"/>
    </row>
    <row r="12" s="1" customFormat="1" ht="20.25" customHeight="1" spans="1:24">
      <c r="A12" s="176" t="s">
        <v>70</v>
      </c>
      <c r="B12" s="176" t="s">
        <v>70</v>
      </c>
      <c r="C12" s="176" t="s">
        <v>194</v>
      </c>
      <c r="D12" s="176" t="s">
        <v>195</v>
      </c>
      <c r="E12" s="176" t="s">
        <v>102</v>
      </c>
      <c r="F12" s="176" t="s">
        <v>103</v>
      </c>
      <c r="G12" s="176" t="s">
        <v>200</v>
      </c>
      <c r="H12" s="176" t="s">
        <v>201</v>
      </c>
      <c r="I12" s="132">
        <v>17104</v>
      </c>
      <c r="J12" s="132">
        <v>17104</v>
      </c>
      <c r="K12" s="29"/>
      <c r="L12" s="29"/>
      <c r="M12" s="132">
        <v>17104</v>
      </c>
      <c r="N12" s="29"/>
      <c r="O12" s="132"/>
      <c r="P12" s="132"/>
      <c r="Q12" s="132"/>
      <c r="R12" s="132"/>
      <c r="S12" s="132"/>
      <c r="T12" s="132"/>
      <c r="U12" s="132"/>
      <c r="V12" s="132"/>
      <c r="W12" s="132"/>
      <c r="X12" s="132"/>
    </row>
    <row r="13" s="1" customFormat="1" ht="20.25" customHeight="1" spans="1:24">
      <c r="A13" s="176" t="s">
        <v>70</v>
      </c>
      <c r="B13" s="176" t="s">
        <v>70</v>
      </c>
      <c r="C13" s="176" t="s">
        <v>202</v>
      </c>
      <c r="D13" s="176" t="s">
        <v>203</v>
      </c>
      <c r="E13" s="176" t="s">
        <v>110</v>
      </c>
      <c r="F13" s="176" t="s">
        <v>111</v>
      </c>
      <c r="G13" s="176" t="s">
        <v>204</v>
      </c>
      <c r="H13" s="176" t="s">
        <v>205</v>
      </c>
      <c r="I13" s="132">
        <v>99313.92</v>
      </c>
      <c r="J13" s="132">
        <v>99313.92</v>
      </c>
      <c r="K13" s="29"/>
      <c r="L13" s="29"/>
      <c r="M13" s="132">
        <v>99313.92</v>
      </c>
      <c r="N13" s="29"/>
      <c r="O13" s="132"/>
      <c r="P13" s="132"/>
      <c r="Q13" s="132"/>
      <c r="R13" s="132"/>
      <c r="S13" s="132"/>
      <c r="T13" s="132"/>
      <c r="U13" s="132"/>
      <c r="V13" s="132"/>
      <c r="W13" s="132"/>
      <c r="X13" s="132"/>
    </row>
    <row r="14" s="1" customFormat="1" ht="20.25" customHeight="1" spans="1:24">
      <c r="A14" s="176" t="s">
        <v>70</v>
      </c>
      <c r="B14" s="176" t="s">
        <v>70</v>
      </c>
      <c r="C14" s="176" t="s">
        <v>202</v>
      </c>
      <c r="D14" s="176" t="s">
        <v>203</v>
      </c>
      <c r="E14" s="176" t="s">
        <v>116</v>
      </c>
      <c r="F14" s="176" t="s">
        <v>117</v>
      </c>
      <c r="G14" s="176" t="s">
        <v>206</v>
      </c>
      <c r="H14" s="176" t="s">
        <v>207</v>
      </c>
      <c r="I14" s="132">
        <v>49036.2</v>
      </c>
      <c r="J14" s="132">
        <v>49036.2</v>
      </c>
      <c r="K14" s="29"/>
      <c r="L14" s="29"/>
      <c r="M14" s="132">
        <v>49036.2</v>
      </c>
      <c r="N14" s="29"/>
      <c r="O14" s="132"/>
      <c r="P14" s="132"/>
      <c r="Q14" s="132"/>
      <c r="R14" s="132"/>
      <c r="S14" s="132"/>
      <c r="T14" s="132"/>
      <c r="U14" s="132"/>
      <c r="V14" s="132"/>
      <c r="W14" s="132"/>
      <c r="X14" s="132"/>
    </row>
    <row r="15" s="1" customFormat="1" ht="20.25" customHeight="1" spans="1:24">
      <c r="A15" s="176" t="s">
        <v>70</v>
      </c>
      <c r="B15" s="176" t="s">
        <v>70</v>
      </c>
      <c r="C15" s="176" t="s">
        <v>202</v>
      </c>
      <c r="D15" s="176" t="s">
        <v>203</v>
      </c>
      <c r="E15" s="176" t="s">
        <v>118</v>
      </c>
      <c r="F15" s="176" t="s">
        <v>119</v>
      </c>
      <c r="G15" s="176" t="s">
        <v>208</v>
      </c>
      <c r="H15" s="176" t="s">
        <v>209</v>
      </c>
      <c r="I15" s="132">
        <v>31035.6</v>
      </c>
      <c r="J15" s="132">
        <v>31035.6</v>
      </c>
      <c r="K15" s="29"/>
      <c r="L15" s="29"/>
      <c r="M15" s="132">
        <v>31035.6</v>
      </c>
      <c r="N15" s="29"/>
      <c r="O15" s="132"/>
      <c r="P15" s="132"/>
      <c r="Q15" s="132"/>
      <c r="R15" s="132"/>
      <c r="S15" s="132"/>
      <c r="T15" s="132"/>
      <c r="U15" s="132"/>
      <c r="V15" s="132"/>
      <c r="W15" s="132"/>
      <c r="X15" s="132"/>
    </row>
    <row r="16" s="1" customFormat="1" ht="20.25" customHeight="1" spans="1:24">
      <c r="A16" s="176" t="s">
        <v>70</v>
      </c>
      <c r="B16" s="176" t="s">
        <v>70</v>
      </c>
      <c r="C16" s="176" t="s">
        <v>202</v>
      </c>
      <c r="D16" s="176" t="s">
        <v>203</v>
      </c>
      <c r="E16" s="176" t="s">
        <v>102</v>
      </c>
      <c r="F16" s="176" t="s">
        <v>103</v>
      </c>
      <c r="G16" s="176" t="s">
        <v>210</v>
      </c>
      <c r="H16" s="176" t="s">
        <v>211</v>
      </c>
      <c r="I16" s="132">
        <v>361.68</v>
      </c>
      <c r="J16" s="132">
        <v>361.68</v>
      </c>
      <c r="K16" s="29"/>
      <c r="L16" s="29"/>
      <c r="M16" s="132">
        <v>361.68</v>
      </c>
      <c r="N16" s="29"/>
      <c r="O16" s="132"/>
      <c r="P16" s="132"/>
      <c r="Q16" s="132"/>
      <c r="R16" s="132"/>
      <c r="S16" s="132"/>
      <c r="T16" s="132"/>
      <c r="U16" s="132"/>
      <c r="V16" s="132"/>
      <c r="W16" s="132"/>
      <c r="X16" s="132"/>
    </row>
    <row r="17" s="1" customFormat="1" ht="20.25" customHeight="1" spans="1:24">
      <c r="A17" s="176" t="s">
        <v>70</v>
      </c>
      <c r="B17" s="176" t="s">
        <v>70</v>
      </c>
      <c r="C17" s="176" t="s">
        <v>202</v>
      </c>
      <c r="D17" s="176" t="s">
        <v>203</v>
      </c>
      <c r="E17" s="176" t="s">
        <v>120</v>
      </c>
      <c r="F17" s="176" t="s">
        <v>121</v>
      </c>
      <c r="G17" s="176" t="s">
        <v>210</v>
      </c>
      <c r="H17" s="176" t="s">
        <v>211</v>
      </c>
      <c r="I17" s="132">
        <v>4611.6</v>
      </c>
      <c r="J17" s="132">
        <v>4611.6</v>
      </c>
      <c r="K17" s="29"/>
      <c r="L17" s="29"/>
      <c r="M17" s="132">
        <v>4611.6</v>
      </c>
      <c r="N17" s="29"/>
      <c r="O17" s="132"/>
      <c r="P17" s="132"/>
      <c r="Q17" s="132"/>
      <c r="R17" s="132"/>
      <c r="S17" s="132"/>
      <c r="T17" s="132"/>
      <c r="U17" s="132"/>
      <c r="V17" s="132"/>
      <c r="W17" s="132"/>
      <c r="X17" s="132"/>
    </row>
    <row r="18" s="1" customFormat="1" ht="20.25" customHeight="1" spans="1:24">
      <c r="A18" s="176" t="s">
        <v>70</v>
      </c>
      <c r="B18" s="176" t="s">
        <v>70</v>
      </c>
      <c r="C18" s="176" t="s">
        <v>202</v>
      </c>
      <c r="D18" s="176" t="s">
        <v>203</v>
      </c>
      <c r="E18" s="176" t="s">
        <v>120</v>
      </c>
      <c r="F18" s="176" t="s">
        <v>121</v>
      </c>
      <c r="G18" s="176" t="s">
        <v>210</v>
      </c>
      <c r="H18" s="176" t="s">
        <v>211</v>
      </c>
      <c r="I18" s="132">
        <v>1241.4</v>
      </c>
      <c r="J18" s="132">
        <v>1241.4</v>
      </c>
      <c r="K18" s="29"/>
      <c r="L18" s="29"/>
      <c r="M18" s="132">
        <v>1241.4</v>
      </c>
      <c r="N18" s="29"/>
      <c r="O18" s="132"/>
      <c r="P18" s="132"/>
      <c r="Q18" s="132"/>
      <c r="R18" s="132"/>
      <c r="S18" s="132"/>
      <c r="T18" s="132"/>
      <c r="U18" s="132"/>
      <c r="V18" s="132"/>
      <c r="W18" s="132"/>
      <c r="X18" s="132"/>
    </row>
    <row r="19" s="1" customFormat="1" ht="20.25" customHeight="1" spans="1:24">
      <c r="A19" s="176" t="s">
        <v>70</v>
      </c>
      <c r="B19" s="176" t="s">
        <v>70</v>
      </c>
      <c r="C19" s="176" t="s">
        <v>212</v>
      </c>
      <c r="D19" s="176" t="s">
        <v>127</v>
      </c>
      <c r="E19" s="176" t="s">
        <v>126</v>
      </c>
      <c r="F19" s="176" t="s">
        <v>127</v>
      </c>
      <c r="G19" s="176" t="s">
        <v>213</v>
      </c>
      <c r="H19" s="176" t="s">
        <v>127</v>
      </c>
      <c r="I19" s="132">
        <v>92472</v>
      </c>
      <c r="J19" s="132">
        <v>92472</v>
      </c>
      <c r="K19" s="29"/>
      <c r="L19" s="29"/>
      <c r="M19" s="132">
        <v>92472</v>
      </c>
      <c r="N19" s="29"/>
      <c r="O19" s="132"/>
      <c r="P19" s="132"/>
      <c r="Q19" s="132"/>
      <c r="R19" s="132"/>
      <c r="S19" s="132"/>
      <c r="T19" s="132"/>
      <c r="U19" s="132"/>
      <c r="V19" s="132"/>
      <c r="W19" s="132"/>
      <c r="X19" s="132"/>
    </row>
    <row r="20" s="1" customFormat="1" ht="20.25" customHeight="1" spans="1:24">
      <c r="A20" s="176" t="s">
        <v>70</v>
      </c>
      <c r="B20" s="176" t="s">
        <v>70</v>
      </c>
      <c r="C20" s="176" t="s">
        <v>214</v>
      </c>
      <c r="D20" s="176" t="s">
        <v>215</v>
      </c>
      <c r="E20" s="176" t="s">
        <v>102</v>
      </c>
      <c r="F20" s="176" t="s">
        <v>103</v>
      </c>
      <c r="G20" s="176" t="s">
        <v>216</v>
      </c>
      <c r="H20" s="176" t="s">
        <v>217</v>
      </c>
      <c r="I20" s="132">
        <v>52800</v>
      </c>
      <c r="J20" s="132">
        <v>52800</v>
      </c>
      <c r="K20" s="29"/>
      <c r="L20" s="29"/>
      <c r="M20" s="132">
        <v>52800</v>
      </c>
      <c r="N20" s="29"/>
      <c r="O20" s="132"/>
      <c r="P20" s="132"/>
      <c r="Q20" s="132"/>
      <c r="R20" s="132"/>
      <c r="S20" s="132"/>
      <c r="T20" s="132"/>
      <c r="U20" s="132"/>
      <c r="V20" s="132"/>
      <c r="W20" s="132"/>
      <c r="X20" s="132"/>
    </row>
    <row r="21" s="1" customFormat="1" ht="20.25" customHeight="1" spans="1:24">
      <c r="A21" s="176" t="s">
        <v>70</v>
      </c>
      <c r="B21" s="176" t="s">
        <v>70</v>
      </c>
      <c r="C21" s="176" t="s">
        <v>218</v>
      </c>
      <c r="D21" s="176" t="s">
        <v>219</v>
      </c>
      <c r="E21" s="176" t="s">
        <v>102</v>
      </c>
      <c r="F21" s="176" t="s">
        <v>103</v>
      </c>
      <c r="G21" s="176" t="s">
        <v>220</v>
      </c>
      <c r="H21" s="176" t="s">
        <v>219</v>
      </c>
      <c r="I21" s="132">
        <v>4680</v>
      </c>
      <c r="J21" s="132">
        <v>4680</v>
      </c>
      <c r="K21" s="29"/>
      <c r="L21" s="29"/>
      <c r="M21" s="132">
        <v>4680</v>
      </c>
      <c r="N21" s="29"/>
      <c r="O21" s="132"/>
      <c r="P21" s="132"/>
      <c r="Q21" s="132"/>
      <c r="R21" s="132"/>
      <c r="S21" s="132"/>
      <c r="T21" s="132"/>
      <c r="U21" s="132"/>
      <c r="V21" s="132"/>
      <c r="W21" s="132"/>
      <c r="X21" s="132"/>
    </row>
    <row r="22" s="1" customFormat="1" ht="20.25" customHeight="1" spans="1:24">
      <c r="A22" s="176" t="s">
        <v>70</v>
      </c>
      <c r="B22" s="176" t="s">
        <v>70</v>
      </c>
      <c r="C22" s="176" t="s">
        <v>221</v>
      </c>
      <c r="D22" s="176" t="s">
        <v>222</v>
      </c>
      <c r="E22" s="176" t="s">
        <v>102</v>
      </c>
      <c r="F22" s="176" t="s">
        <v>103</v>
      </c>
      <c r="G22" s="176" t="s">
        <v>223</v>
      </c>
      <c r="H22" s="176" t="s">
        <v>224</v>
      </c>
      <c r="I22" s="132">
        <v>15000</v>
      </c>
      <c r="J22" s="132">
        <v>15000</v>
      </c>
      <c r="K22" s="29"/>
      <c r="L22" s="29"/>
      <c r="M22" s="132">
        <v>15000</v>
      </c>
      <c r="N22" s="29"/>
      <c r="O22" s="132"/>
      <c r="P22" s="132"/>
      <c r="Q22" s="132"/>
      <c r="R22" s="132"/>
      <c r="S22" s="132"/>
      <c r="T22" s="132"/>
      <c r="U22" s="132"/>
      <c r="V22" s="132"/>
      <c r="W22" s="132"/>
      <c r="X22" s="132"/>
    </row>
    <row r="23" s="1" customFormat="1" ht="20.25" customHeight="1" spans="1:24">
      <c r="A23" s="176" t="s">
        <v>70</v>
      </c>
      <c r="B23" s="176" t="s">
        <v>70</v>
      </c>
      <c r="C23" s="176" t="s">
        <v>221</v>
      </c>
      <c r="D23" s="176" t="s">
        <v>222</v>
      </c>
      <c r="E23" s="176" t="s">
        <v>102</v>
      </c>
      <c r="F23" s="176" t="s">
        <v>103</v>
      </c>
      <c r="G23" s="176" t="s">
        <v>225</v>
      </c>
      <c r="H23" s="176" t="s">
        <v>226</v>
      </c>
      <c r="I23" s="132">
        <v>1000</v>
      </c>
      <c r="J23" s="132">
        <v>1000</v>
      </c>
      <c r="K23" s="29"/>
      <c r="L23" s="29"/>
      <c r="M23" s="132">
        <v>1000</v>
      </c>
      <c r="N23" s="29"/>
      <c r="O23" s="132"/>
      <c r="P23" s="132"/>
      <c r="Q23" s="132"/>
      <c r="R23" s="132"/>
      <c r="S23" s="132"/>
      <c r="T23" s="132"/>
      <c r="U23" s="132"/>
      <c r="V23" s="132"/>
      <c r="W23" s="132"/>
      <c r="X23" s="132"/>
    </row>
    <row r="24" s="1" customFormat="1" ht="20.25" customHeight="1" spans="1:24">
      <c r="A24" s="176" t="s">
        <v>70</v>
      </c>
      <c r="B24" s="176" t="s">
        <v>70</v>
      </c>
      <c r="C24" s="176" t="s">
        <v>221</v>
      </c>
      <c r="D24" s="176" t="s">
        <v>222</v>
      </c>
      <c r="E24" s="176" t="s">
        <v>102</v>
      </c>
      <c r="F24" s="176" t="s">
        <v>103</v>
      </c>
      <c r="G24" s="176" t="s">
        <v>227</v>
      </c>
      <c r="H24" s="176" t="s">
        <v>228</v>
      </c>
      <c r="I24" s="132">
        <v>3000</v>
      </c>
      <c r="J24" s="132">
        <v>3000</v>
      </c>
      <c r="K24" s="29"/>
      <c r="L24" s="29"/>
      <c r="M24" s="132">
        <v>3000</v>
      </c>
      <c r="N24" s="29"/>
      <c r="O24" s="132"/>
      <c r="P24" s="132"/>
      <c r="Q24" s="132"/>
      <c r="R24" s="132"/>
      <c r="S24" s="132"/>
      <c r="T24" s="132"/>
      <c r="U24" s="132"/>
      <c r="V24" s="132"/>
      <c r="W24" s="132"/>
      <c r="X24" s="132"/>
    </row>
    <row r="25" s="1" customFormat="1" ht="20.25" customHeight="1" spans="1:24">
      <c r="A25" s="176" t="s">
        <v>70</v>
      </c>
      <c r="B25" s="176" t="s">
        <v>70</v>
      </c>
      <c r="C25" s="176" t="s">
        <v>221</v>
      </c>
      <c r="D25" s="176" t="s">
        <v>222</v>
      </c>
      <c r="E25" s="176" t="s">
        <v>102</v>
      </c>
      <c r="F25" s="176" t="s">
        <v>103</v>
      </c>
      <c r="G25" s="176" t="s">
        <v>229</v>
      </c>
      <c r="H25" s="176" t="s">
        <v>230</v>
      </c>
      <c r="I25" s="132">
        <v>5000</v>
      </c>
      <c r="J25" s="132">
        <v>5000</v>
      </c>
      <c r="K25" s="29"/>
      <c r="L25" s="29"/>
      <c r="M25" s="132">
        <v>5000</v>
      </c>
      <c r="N25" s="29"/>
      <c r="O25" s="132"/>
      <c r="P25" s="132"/>
      <c r="Q25" s="132"/>
      <c r="R25" s="132"/>
      <c r="S25" s="132"/>
      <c r="T25" s="132"/>
      <c r="U25" s="132"/>
      <c r="V25" s="132"/>
      <c r="W25" s="132"/>
      <c r="X25" s="132"/>
    </row>
    <row r="26" s="1" customFormat="1" ht="20.25" customHeight="1" spans="1:24">
      <c r="A26" s="176" t="s">
        <v>70</v>
      </c>
      <c r="B26" s="176" t="s">
        <v>70</v>
      </c>
      <c r="C26" s="176" t="s">
        <v>221</v>
      </c>
      <c r="D26" s="176" t="s">
        <v>222</v>
      </c>
      <c r="E26" s="176" t="s">
        <v>102</v>
      </c>
      <c r="F26" s="176" t="s">
        <v>103</v>
      </c>
      <c r="G26" s="176" t="s">
        <v>231</v>
      </c>
      <c r="H26" s="176" t="s">
        <v>232</v>
      </c>
      <c r="I26" s="132">
        <v>842</v>
      </c>
      <c r="J26" s="132">
        <v>842</v>
      </c>
      <c r="K26" s="29"/>
      <c r="L26" s="29"/>
      <c r="M26" s="132">
        <v>842</v>
      </c>
      <c r="N26" s="29"/>
      <c r="O26" s="132"/>
      <c r="P26" s="132"/>
      <c r="Q26" s="132"/>
      <c r="R26" s="132"/>
      <c r="S26" s="132"/>
      <c r="T26" s="132"/>
      <c r="U26" s="132"/>
      <c r="V26" s="132"/>
      <c r="W26" s="132"/>
      <c r="X26" s="132"/>
    </row>
    <row r="27" s="1" customFormat="1" ht="20.25" customHeight="1" spans="1:24">
      <c r="A27" s="176" t="s">
        <v>70</v>
      </c>
      <c r="B27" s="176" t="s">
        <v>70</v>
      </c>
      <c r="C27" s="176" t="s">
        <v>221</v>
      </c>
      <c r="D27" s="176" t="s">
        <v>222</v>
      </c>
      <c r="E27" s="176" t="s">
        <v>102</v>
      </c>
      <c r="F27" s="176" t="s">
        <v>103</v>
      </c>
      <c r="G27" s="176" t="s">
        <v>233</v>
      </c>
      <c r="H27" s="176" t="s">
        <v>234</v>
      </c>
      <c r="I27" s="132">
        <v>1000</v>
      </c>
      <c r="J27" s="132">
        <v>1000</v>
      </c>
      <c r="K27" s="29"/>
      <c r="L27" s="29"/>
      <c r="M27" s="132">
        <v>1000</v>
      </c>
      <c r="N27" s="29"/>
      <c r="O27" s="132"/>
      <c r="P27" s="132"/>
      <c r="Q27" s="132"/>
      <c r="R27" s="132"/>
      <c r="S27" s="132"/>
      <c r="T27" s="132"/>
      <c r="U27" s="132"/>
      <c r="V27" s="132"/>
      <c r="W27" s="132"/>
      <c r="X27" s="132"/>
    </row>
    <row r="28" s="1" customFormat="1" ht="20.25" customHeight="1" spans="1:24">
      <c r="A28" s="176" t="s">
        <v>70</v>
      </c>
      <c r="B28" s="176" t="s">
        <v>70</v>
      </c>
      <c r="C28" s="176" t="s">
        <v>221</v>
      </c>
      <c r="D28" s="176" t="s">
        <v>222</v>
      </c>
      <c r="E28" s="176" t="s">
        <v>102</v>
      </c>
      <c r="F28" s="176" t="s">
        <v>103</v>
      </c>
      <c r="G28" s="176" t="s">
        <v>235</v>
      </c>
      <c r="H28" s="176" t="s">
        <v>236</v>
      </c>
      <c r="I28" s="132">
        <v>18000</v>
      </c>
      <c r="J28" s="132">
        <v>18000</v>
      </c>
      <c r="K28" s="29"/>
      <c r="L28" s="29"/>
      <c r="M28" s="132">
        <v>18000</v>
      </c>
      <c r="N28" s="29"/>
      <c r="O28" s="132"/>
      <c r="P28" s="132"/>
      <c r="Q28" s="132"/>
      <c r="R28" s="132"/>
      <c r="S28" s="132"/>
      <c r="T28" s="132"/>
      <c r="U28" s="132"/>
      <c r="V28" s="132"/>
      <c r="W28" s="132"/>
      <c r="X28" s="132"/>
    </row>
    <row r="29" s="1" customFormat="1" ht="20.25" customHeight="1" spans="1:24">
      <c r="A29" s="176" t="s">
        <v>70</v>
      </c>
      <c r="B29" s="176" t="s">
        <v>70</v>
      </c>
      <c r="C29" s="176" t="s">
        <v>221</v>
      </c>
      <c r="D29" s="176" t="s">
        <v>222</v>
      </c>
      <c r="E29" s="176" t="s">
        <v>102</v>
      </c>
      <c r="F29" s="176" t="s">
        <v>103</v>
      </c>
      <c r="G29" s="176" t="s">
        <v>216</v>
      </c>
      <c r="H29" s="176" t="s">
        <v>217</v>
      </c>
      <c r="I29" s="132">
        <v>5280</v>
      </c>
      <c r="J29" s="132">
        <v>5280</v>
      </c>
      <c r="K29" s="29"/>
      <c r="L29" s="29"/>
      <c r="M29" s="132">
        <v>5280</v>
      </c>
      <c r="N29" s="29"/>
      <c r="O29" s="132"/>
      <c r="P29" s="132"/>
      <c r="Q29" s="132"/>
      <c r="R29" s="132"/>
      <c r="S29" s="132"/>
      <c r="T29" s="132"/>
      <c r="U29" s="132"/>
      <c r="V29" s="132"/>
      <c r="W29" s="132"/>
      <c r="X29" s="132"/>
    </row>
    <row r="30" s="1" customFormat="1" ht="20.25" customHeight="1" spans="1:24">
      <c r="A30" s="176" t="s">
        <v>70</v>
      </c>
      <c r="B30" s="176" t="s">
        <v>70</v>
      </c>
      <c r="C30" s="176" t="s">
        <v>237</v>
      </c>
      <c r="D30" s="176" t="s">
        <v>238</v>
      </c>
      <c r="E30" s="176" t="s">
        <v>102</v>
      </c>
      <c r="F30" s="176" t="s">
        <v>103</v>
      </c>
      <c r="G30" s="176" t="s">
        <v>200</v>
      </c>
      <c r="H30" s="176" t="s">
        <v>201</v>
      </c>
      <c r="I30" s="132">
        <v>120000</v>
      </c>
      <c r="J30" s="132">
        <v>120000</v>
      </c>
      <c r="K30" s="29"/>
      <c r="L30" s="29"/>
      <c r="M30" s="132">
        <v>120000</v>
      </c>
      <c r="N30" s="29"/>
      <c r="O30" s="132"/>
      <c r="P30" s="132"/>
      <c r="Q30" s="132"/>
      <c r="R30" s="132"/>
      <c r="S30" s="132"/>
      <c r="T30" s="132"/>
      <c r="U30" s="132"/>
      <c r="V30" s="132"/>
      <c r="W30" s="132"/>
      <c r="X30" s="132"/>
    </row>
    <row r="31" s="1" customFormat="1" ht="20.25" customHeight="1" spans="1:24">
      <c r="A31" s="176" t="s">
        <v>70</v>
      </c>
      <c r="B31" s="176" t="s">
        <v>70</v>
      </c>
      <c r="C31" s="176" t="s">
        <v>237</v>
      </c>
      <c r="D31" s="176" t="s">
        <v>238</v>
      </c>
      <c r="E31" s="176" t="s">
        <v>102</v>
      </c>
      <c r="F31" s="176" t="s">
        <v>103</v>
      </c>
      <c r="G31" s="176" t="s">
        <v>200</v>
      </c>
      <c r="H31" s="176" t="s">
        <v>201</v>
      </c>
      <c r="I31" s="132">
        <v>147120</v>
      </c>
      <c r="J31" s="132">
        <v>147120</v>
      </c>
      <c r="K31" s="29"/>
      <c r="L31" s="29"/>
      <c r="M31" s="132">
        <v>147120</v>
      </c>
      <c r="N31" s="29"/>
      <c r="O31" s="132"/>
      <c r="P31" s="132"/>
      <c r="Q31" s="132"/>
      <c r="R31" s="132"/>
      <c r="S31" s="132"/>
      <c r="T31" s="132"/>
      <c r="U31" s="132"/>
      <c r="V31" s="132"/>
      <c r="W31" s="132"/>
      <c r="X31" s="132"/>
    </row>
    <row r="32" s="1" customFormat="1" ht="20.25" customHeight="1" spans="1:24">
      <c r="A32" s="176" t="s">
        <v>70</v>
      </c>
      <c r="B32" s="176" t="s">
        <v>70</v>
      </c>
      <c r="C32" s="176" t="s">
        <v>239</v>
      </c>
      <c r="D32" s="176" t="s">
        <v>240</v>
      </c>
      <c r="E32" s="176" t="s">
        <v>104</v>
      </c>
      <c r="F32" s="176" t="s">
        <v>105</v>
      </c>
      <c r="G32" s="176" t="s">
        <v>241</v>
      </c>
      <c r="H32" s="176" t="s">
        <v>242</v>
      </c>
      <c r="I32" s="132">
        <v>27600</v>
      </c>
      <c r="J32" s="132">
        <v>27600</v>
      </c>
      <c r="K32" s="29"/>
      <c r="L32" s="29"/>
      <c r="M32" s="132">
        <v>27600</v>
      </c>
      <c r="N32" s="29"/>
      <c r="O32" s="132"/>
      <c r="P32" s="132"/>
      <c r="Q32" s="132"/>
      <c r="R32" s="132"/>
      <c r="S32" s="132"/>
      <c r="T32" s="132"/>
      <c r="U32" s="132"/>
      <c r="V32" s="132"/>
      <c r="W32" s="132"/>
      <c r="X32" s="132"/>
    </row>
    <row r="33" s="1" customFormat="1" ht="20.25" customHeight="1" spans="1:24">
      <c r="A33" s="176" t="s">
        <v>70</v>
      </c>
      <c r="B33" s="176" t="s">
        <v>70</v>
      </c>
      <c r="C33" s="176" t="s">
        <v>239</v>
      </c>
      <c r="D33" s="176" t="s">
        <v>240</v>
      </c>
      <c r="E33" s="176" t="s">
        <v>104</v>
      </c>
      <c r="F33" s="176" t="s">
        <v>105</v>
      </c>
      <c r="G33" s="176" t="s">
        <v>241</v>
      </c>
      <c r="H33" s="176" t="s">
        <v>242</v>
      </c>
      <c r="I33" s="132">
        <v>15600</v>
      </c>
      <c r="J33" s="132">
        <v>15600</v>
      </c>
      <c r="K33" s="29"/>
      <c r="L33" s="29"/>
      <c r="M33" s="132">
        <v>15600</v>
      </c>
      <c r="N33" s="29"/>
      <c r="O33" s="132"/>
      <c r="P33" s="132"/>
      <c r="Q33" s="132"/>
      <c r="R33" s="132"/>
      <c r="S33" s="132"/>
      <c r="T33" s="132"/>
      <c r="U33" s="132"/>
      <c r="V33" s="132"/>
      <c r="W33" s="132"/>
      <c r="X33" s="132"/>
    </row>
    <row r="34" s="1" customFormat="1" ht="20.25" customHeight="1" spans="1:24">
      <c r="A34" s="176" t="s">
        <v>70</v>
      </c>
      <c r="B34" s="176" t="s">
        <v>70</v>
      </c>
      <c r="C34" s="176" t="s">
        <v>243</v>
      </c>
      <c r="D34" s="176" t="s">
        <v>244</v>
      </c>
      <c r="E34" s="176" t="s">
        <v>102</v>
      </c>
      <c r="F34" s="176" t="s">
        <v>103</v>
      </c>
      <c r="G34" s="176" t="s">
        <v>245</v>
      </c>
      <c r="H34" s="176" t="s">
        <v>246</v>
      </c>
      <c r="I34" s="132">
        <v>26400</v>
      </c>
      <c r="J34" s="132">
        <v>26400</v>
      </c>
      <c r="K34" s="29"/>
      <c r="L34" s="29"/>
      <c r="M34" s="132">
        <v>26400</v>
      </c>
      <c r="N34" s="29"/>
      <c r="O34" s="132"/>
      <c r="P34" s="132"/>
      <c r="Q34" s="132"/>
      <c r="R34" s="132"/>
      <c r="S34" s="132"/>
      <c r="T34" s="132"/>
      <c r="U34" s="132"/>
      <c r="V34" s="132"/>
      <c r="W34" s="132"/>
      <c r="X34" s="132"/>
    </row>
    <row r="35" s="1" customFormat="1" ht="20.25" customHeight="1" spans="1:24">
      <c r="A35" s="176" t="s">
        <v>70</v>
      </c>
      <c r="B35" s="176" t="s">
        <v>70</v>
      </c>
      <c r="C35" s="176" t="s">
        <v>247</v>
      </c>
      <c r="D35" s="176" t="s">
        <v>248</v>
      </c>
      <c r="E35" s="176" t="s">
        <v>102</v>
      </c>
      <c r="F35" s="176" t="s">
        <v>103</v>
      </c>
      <c r="G35" s="176" t="s">
        <v>249</v>
      </c>
      <c r="H35" s="176" t="s">
        <v>250</v>
      </c>
      <c r="I35" s="132">
        <v>5000</v>
      </c>
      <c r="J35" s="132">
        <v>5000</v>
      </c>
      <c r="K35" s="29"/>
      <c r="L35" s="29"/>
      <c r="M35" s="132">
        <v>5000</v>
      </c>
      <c r="N35" s="29"/>
      <c r="O35" s="132"/>
      <c r="P35" s="132"/>
      <c r="Q35" s="132"/>
      <c r="R35" s="132"/>
      <c r="S35" s="132"/>
      <c r="T35" s="132"/>
      <c r="U35" s="132"/>
      <c r="V35" s="132"/>
      <c r="W35" s="132"/>
      <c r="X35" s="132"/>
    </row>
    <row r="36" s="1" customFormat="1" ht="17.25" customHeight="1" spans="1:24">
      <c r="A36" s="164" t="s">
        <v>166</v>
      </c>
      <c r="B36" s="165"/>
      <c r="C36" s="177"/>
      <c r="D36" s="177"/>
      <c r="E36" s="177"/>
      <c r="F36" s="177"/>
      <c r="G36" s="177"/>
      <c r="H36" s="178"/>
      <c r="I36" s="132">
        <v>1310138.4</v>
      </c>
      <c r="J36" s="132">
        <v>1310138.4</v>
      </c>
      <c r="K36" s="132"/>
      <c r="L36" s="132"/>
      <c r="M36" s="132">
        <v>1310138.4</v>
      </c>
      <c r="N36" s="132"/>
      <c r="O36" s="132"/>
      <c r="P36" s="132"/>
      <c r="Q36" s="132"/>
      <c r="R36" s="132"/>
      <c r="S36" s="132"/>
      <c r="T36" s="132"/>
      <c r="U36" s="132"/>
      <c r="V36" s="132"/>
      <c r="W36" s="132"/>
      <c r="X36" s="132"/>
    </row>
    <row r="37" customHeight="1" spans="2:4">
      <c r="B37" s="1"/>
      <c r="D37" s="1"/>
    </row>
  </sheetData>
  <mergeCells count="31">
    <mergeCell ref="A3:X3"/>
    <mergeCell ref="A4:H4"/>
    <mergeCell ref="I5:X5"/>
    <mergeCell ref="J6:N6"/>
    <mergeCell ref="O6:Q6"/>
    <mergeCell ref="S6:X6"/>
    <mergeCell ref="A36:H36"/>
    <mergeCell ref="A5:A8"/>
    <mergeCell ref="B5:B8"/>
    <mergeCell ref="C5:C8"/>
    <mergeCell ref="D5:D8"/>
    <mergeCell ref="E5:E8"/>
    <mergeCell ref="F5:F8"/>
    <mergeCell ref="G5:G8"/>
    <mergeCell ref="H5:H8"/>
    <mergeCell ref="I6:I8"/>
    <mergeCell ref="J7:J8"/>
    <mergeCell ref="K7:K8"/>
    <mergeCell ref="L7:L8"/>
    <mergeCell ref="M7:M8"/>
    <mergeCell ref="N7:N8"/>
    <mergeCell ref="O7:O8"/>
    <mergeCell ref="P7:P8"/>
    <mergeCell ref="Q7:Q8"/>
    <mergeCell ref="R6:R8"/>
    <mergeCell ref="S7:S8"/>
    <mergeCell ref="T7:T8"/>
    <mergeCell ref="U7:U8"/>
    <mergeCell ref="V7:V8"/>
    <mergeCell ref="W7:W8"/>
    <mergeCell ref="X7:X8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W34"/>
  <sheetViews>
    <sheetView showZeros="0" topLeftCell="N1" workbookViewId="0">
      <pane ySplit="1" topLeftCell="A2" activePane="bottomLeft" state="frozen"/>
      <selection/>
      <selection pane="bottomLeft" activeCell="N19" sqref="N19"/>
    </sheetView>
  </sheetViews>
  <sheetFormatPr defaultColWidth="9.13888888888889" defaultRowHeight="14.25" customHeight="1"/>
  <cols>
    <col min="1" max="1" width="10.287037037037" customWidth="1"/>
    <col min="2" max="2" width="13.4259259259259" customWidth="1"/>
    <col min="3" max="3" width="32.8518518518519" customWidth="1"/>
    <col min="4" max="4" width="34" customWidth="1"/>
    <col min="5" max="5" width="11.1388888888889" customWidth="1"/>
    <col min="6" max="6" width="17.712962962963" customWidth="1"/>
    <col min="7" max="7" width="9.85185185185185" customWidth="1"/>
    <col min="8" max="8" width="17.712962962963" customWidth="1"/>
    <col min="9" max="13" width="20" customWidth="1"/>
    <col min="14" max="14" width="12.287037037037" customWidth="1"/>
    <col min="15" max="15" width="12.7037037037037" customWidth="1"/>
    <col min="16" max="16" width="11.1388888888889" customWidth="1"/>
    <col min="17" max="21" width="19.8518518518519" customWidth="1"/>
    <col min="22" max="22" width="20" customWidth="1"/>
    <col min="23" max="23" width="19.8518518518519" customWidth="1"/>
  </cols>
  <sheetData>
    <row r="1" customHeight="1" spans="1:23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</row>
    <row r="2" ht="13.5" customHeight="1" spans="2:23">
      <c r="B2" s="161"/>
      <c r="E2" s="3"/>
      <c r="F2" s="3"/>
      <c r="G2" s="3"/>
      <c r="H2" s="3"/>
      <c r="U2" s="161"/>
      <c r="W2" s="170" t="s">
        <v>251</v>
      </c>
    </row>
    <row r="3" ht="46.5" customHeight="1" spans="1:23">
      <c r="A3" s="5" t="str">
        <f>"2025"&amp;"年部门项目支出预算表"</f>
        <v>2025年部门项目支出预算表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</row>
    <row r="4" ht="13.5" customHeight="1" spans="1:23">
      <c r="A4" s="6" t="str">
        <f>"单位名称："&amp;"中国共产主义青年团昆明市五华区委员会"</f>
        <v>单位名称：中国共产主义青年团昆明市五华区委员会</v>
      </c>
      <c r="B4" s="7"/>
      <c r="C4" s="7"/>
      <c r="D4" s="7"/>
      <c r="E4" s="7"/>
      <c r="F4" s="7"/>
      <c r="G4" s="7"/>
      <c r="H4" s="7"/>
      <c r="I4" s="8"/>
      <c r="J4" s="8"/>
      <c r="K4" s="8"/>
      <c r="L4" s="8"/>
      <c r="M4" s="8"/>
      <c r="N4" s="8"/>
      <c r="O4" s="8"/>
      <c r="P4" s="8"/>
      <c r="Q4" s="8"/>
      <c r="U4" s="161"/>
      <c r="W4" s="141" t="s">
        <v>1</v>
      </c>
    </row>
    <row r="5" ht="21.75" customHeight="1" spans="1:23">
      <c r="A5" s="10" t="s">
        <v>252</v>
      </c>
      <c r="B5" s="12" t="s">
        <v>178</v>
      </c>
      <c r="C5" s="10" t="s">
        <v>179</v>
      </c>
      <c r="D5" s="11" t="s">
        <v>253</v>
      </c>
      <c r="E5" s="20" t="s">
        <v>180</v>
      </c>
      <c r="F5" s="20" t="s">
        <v>181</v>
      </c>
      <c r="G5" s="20" t="s">
        <v>254</v>
      </c>
      <c r="H5" s="20" t="s">
        <v>255</v>
      </c>
      <c r="I5" s="33" t="s">
        <v>55</v>
      </c>
      <c r="J5" s="13" t="s">
        <v>256</v>
      </c>
      <c r="K5" s="14"/>
      <c r="L5" s="14"/>
      <c r="M5" s="15"/>
      <c r="N5" s="13" t="s">
        <v>186</v>
      </c>
      <c r="O5" s="14"/>
      <c r="P5" s="15"/>
      <c r="Q5" s="20" t="s">
        <v>61</v>
      </c>
      <c r="R5" s="13" t="s">
        <v>62</v>
      </c>
      <c r="S5" s="14"/>
      <c r="T5" s="14"/>
      <c r="U5" s="14"/>
      <c r="V5" s="14"/>
      <c r="W5" s="15"/>
    </row>
    <row r="6" ht="21.75" customHeight="1" spans="1:23">
      <c r="A6" s="16"/>
      <c r="B6" s="162"/>
      <c r="C6" s="16"/>
      <c r="D6" s="17"/>
      <c r="E6" s="34"/>
      <c r="F6" s="34"/>
      <c r="G6" s="34"/>
      <c r="H6" s="34"/>
      <c r="I6" s="35"/>
      <c r="J6" s="166" t="s">
        <v>58</v>
      </c>
      <c r="K6" s="167"/>
      <c r="L6" s="20" t="s">
        <v>59</v>
      </c>
      <c r="M6" s="20" t="s">
        <v>60</v>
      </c>
      <c r="N6" s="20" t="s">
        <v>58</v>
      </c>
      <c r="O6" s="20" t="s">
        <v>59</v>
      </c>
      <c r="P6" s="20" t="s">
        <v>60</v>
      </c>
      <c r="Q6" s="34"/>
      <c r="R6" s="20" t="s">
        <v>57</v>
      </c>
      <c r="S6" s="20" t="s">
        <v>64</v>
      </c>
      <c r="T6" s="20" t="s">
        <v>192</v>
      </c>
      <c r="U6" s="20" t="s">
        <v>66</v>
      </c>
      <c r="V6" s="20" t="s">
        <v>67</v>
      </c>
      <c r="W6" s="20" t="s">
        <v>68</v>
      </c>
    </row>
    <row r="7" ht="21" customHeight="1" spans="1:23">
      <c r="A7" s="35"/>
      <c r="B7" s="162"/>
      <c r="C7" s="35"/>
      <c r="D7" s="162"/>
      <c r="E7" s="35"/>
      <c r="F7" s="35"/>
      <c r="G7" s="35"/>
      <c r="H7" s="35"/>
      <c r="I7" s="35"/>
      <c r="J7" s="168" t="s">
        <v>57</v>
      </c>
      <c r="K7" s="169"/>
      <c r="L7" s="35"/>
      <c r="M7" s="35"/>
      <c r="N7" s="35"/>
      <c r="O7" s="35"/>
      <c r="P7" s="35"/>
      <c r="Q7" s="35"/>
      <c r="R7" s="35"/>
      <c r="S7" s="35"/>
      <c r="T7" s="35"/>
      <c r="U7" s="35"/>
      <c r="V7" s="35"/>
      <c r="W7" s="35"/>
    </row>
    <row r="8" ht="39.75" customHeight="1" spans="1:23">
      <c r="A8" s="21"/>
      <c r="B8" s="163"/>
      <c r="C8" s="21"/>
      <c r="D8" s="21"/>
      <c r="E8" s="24"/>
      <c r="F8" s="24"/>
      <c r="G8" s="24"/>
      <c r="H8" s="24"/>
      <c r="I8" s="23"/>
      <c r="J8" s="73" t="s">
        <v>57</v>
      </c>
      <c r="K8" s="73" t="s">
        <v>257</v>
      </c>
      <c r="L8" s="24"/>
      <c r="M8" s="24"/>
      <c r="N8" s="24"/>
      <c r="O8" s="24"/>
      <c r="P8" s="24"/>
      <c r="Q8" s="24"/>
      <c r="R8" s="24"/>
      <c r="S8" s="24"/>
      <c r="T8" s="24"/>
      <c r="U8" s="23"/>
      <c r="V8" s="24"/>
      <c r="W8" s="24"/>
    </row>
    <row r="9" ht="15" customHeight="1" spans="1:23">
      <c r="A9" s="25">
        <v>1</v>
      </c>
      <c r="B9" s="25">
        <v>2</v>
      </c>
      <c r="C9" s="25">
        <v>3</v>
      </c>
      <c r="D9" s="25">
        <v>4</v>
      </c>
      <c r="E9" s="25">
        <v>5</v>
      </c>
      <c r="F9" s="25">
        <v>6</v>
      </c>
      <c r="G9" s="25">
        <v>7</v>
      </c>
      <c r="H9" s="25">
        <v>8</v>
      </c>
      <c r="I9" s="25">
        <v>9</v>
      </c>
      <c r="J9" s="25">
        <v>10</v>
      </c>
      <c r="K9" s="25">
        <v>11</v>
      </c>
      <c r="L9" s="43">
        <v>12</v>
      </c>
      <c r="M9" s="43">
        <v>13</v>
      </c>
      <c r="N9" s="43">
        <v>14</v>
      </c>
      <c r="O9" s="43">
        <v>15</v>
      </c>
      <c r="P9" s="43">
        <v>16</v>
      </c>
      <c r="Q9" s="43">
        <v>17</v>
      </c>
      <c r="R9" s="43">
        <v>18</v>
      </c>
      <c r="S9" s="43">
        <v>19</v>
      </c>
      <c r="T9" s="43">
        <v>20</v>
      </c>
      <c r="U9" s="25">
        <v>21</v>
      </c>
      <c r="V9" s="43">
        <v>22</v>
      </c>
      <c r="W9" s="25">
        <v>23</v>
      </c>
    </row>
    <row r="10" s="1" customFormat="1" ht="21.75" customHeight="1" spans="1:23">
      <c r="A10" s="75" t="s">
        <v>258</v>
      </c>
      <c r="B10" s="75" t="s">
        <v>259</v>
      </c>
      <c r="C10" s="75" t="s">
        <v>260</v>
      </c>
      <c r="D10" s="75" t="s">
        <v>70</v>
      </c>
      <c r="E10" s="75" t="s">
        <v>102</v>
      </c>
      <c r="F10" s="75" t="s">
        <v>103</v>
      </c>
      <c r="G10" s="75" t="s">
        <v>249</v>
      </c>
      <c r="H10" s="75" t="s">
        <v>250</v>
      </c>
      <c r="I10" s="132">
        <v>9170</v>
      </c>
      <c r="J10" s="132">
        <v>9170</v>
      </c>
      <c r="K10" s="132">
        <v>9170</v>
      </c>
      <c r="L10" s="132"/>
      <c r="M10" s="132"/>
      <c r="N10" s="132"/>
      <c r="O10" s="132"/>
      <c r="P10" s="132"/>
      <c r="Q10" s="132"/>
      <c r="R10" s="132"/>
      <c r="S10" s="132"/>
      <c r="T10" s="132"/>
      <c r="U10" s="132"/>
      <c r="V10" s="132"/>
      <c r="W10" s="132"/>
    </row>
    <row r="11" s="1" customFormat="1" ht="21.75" customHeight="1" spans="1:23">
      <c r="A11" s="75" t="s">
        <v>258</v>
      </c>
      <c r="B11" s="75" t="s">
        <v>261</v>
      </c>
      <c r="C11" s="75" t="s">
        <v>262</v>
      </c>
      <c r="D11" s="75" t="s">
        <v>70</v>
      </c>
      <c r="E11" s="75" t="s">
        <v>102</v>
      </c>
      <c r="F11" s="75" t="s">
        <v>103</v>
      </c>
      <c r="G11" s="75" t="s">
        <v>223</v>
      </c>
      <c r="H11" s="75" t="s">
        <v>224</v>
      </c>
      <c r="I11" s="132">
        <v>10000</v>
      </c>
      <c r="J11" s="132">
        <v>10000</v>
      </c>
      <c r="K11" s="132">
        <v>10000</v>
      </c>
      <c r="L11" s="132"/>
      <c r="M11" s="132"/>
      <c r="N11" s="132"/>
      <c r="O11" s="132"/>
      <c r="P11" s="132"/>
      <c r="Q11" s="132"/>
      <c r="R11" s="132"/>
      <c r="S11" s="132"/>
      <c r="T11" s="132"/>
      <c r="U11" s="132"/>
      <c r="V11" s="132"/>
      <c r="W11" s="132"/>
    </row>
    <row r="12" s="1" customFormat="1" ht="21.75" customHeight="1" spans="1:23">
      <c r="A12" s="75" t="s">
        <v>263</v>
      </c>
      <c r="B12" s="75" t="s">
        <v>264</v>
      </c>
      <c r="C12" s="75" t="s">
        <v>265</v>
      </c>
      <c r="D12" s="75" t="s">
        <v>70</v>
      </c>
      <c r="E12" s="75" t="s">
        <v>104</v>
      </c>
      <c r="F12" s="75" t="s">
        <v>105</v>
      </c>
      <c r="G12" s="75" t="s">
        <v>223</v>
      </c>
      <c r="H12" s="75" t="s">
        <v>224</v>
      </c>
      <c r="I12" s="132">
        <v>432777</v>
      </c>
      <c r="J12" s="132">
        <v>432777</v>
      </c>
      <c r="K12" s="132">
        <v>432777</v>
      </c>
      <c r="L12" s="132"/>
      <c r="M12" s="132"/>
      <c r="N12" s="132"/>
      <c r="O12" s="132"/>
      <c r="P12" s="132"/>
      <c r="Q12" s="132"/>
      <c r="R12" s="132"/>
      <c r="S12" s="132"/>
      <c r="T12" s="132"/>
      <c r="U12" s="132"/>
      <c r="V12" s="132"/>
      <c r="W12" s="132"/>
    </row>
    <row r="13" s="1" customFormat="1" ht="21.75" customHeight="1" spans="1:23">
      <c r="A13" s="75" t="s">
        <v>263</v>
      </c>
      <c r="B13" s="75" t="s">
        <v>266</v>
      </c>
      <c r="C13" s="75" t="s">
        <v>267</v>
      </c>
      <c r="D13" s="75" t="s">
        <v>70</v>
      </c>
      <c r="E13" s="75" t="s">
        <v>104</v>
      </c>
      <c r="F13" s="75" t="s">
        <v>105</v>
      </c>
      <c r="G13" s="75" t="s">
        <v>223</v>
      </c>
      <c r="H13" s="75" t="s">
        <v>224</v>
      </c>
      <c r="I13" s="132">
        <v>96000</v>
      </c>
      <c r="J13" s="132">
        <v>96000</v>
      </c>
      <c r="K13" s="132">
        <v>96000</v>
      </c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W13" s="132"/>
    </row>
    <row r="14" s="1" customFormat="1" ht="18.75" customHeight="1" spans="1:23">
      <c r="A14" s="164" t="s">
        <v>166</v>
      </c>
      <c r="B14" s="165"/>
      <c r="C14" s="165"/>
      <c r="D14" s="165"/>
      <c r="E14" s="165"/>
      <c r="F14" s="165"/>
      <c r="G14" s="165"/>
      <c r="H14" s="42"/>
      <c r="I14" s="132">
        <v>547947</v>
      </c>
      <c r="J14" s="132">
        <v>547947</v>
      </c>
      <c r="K14" s="132">
        <v>547947</v>
      </c>
      <c r="L14" s="132"/>
      <c r="M14" s="132"/>
      <c r="N14" s="132"/>
      <c r="O14" s="132"/>
      <c r="P14" s="132"/>
      <c r="Q14" s="132"/>
      <c r="R14" s="132"/>
      <c r="S14" s="132"/>
      <c r="T14" s="132"/>
      <c r="U14" s="132"/>
      <c r="V14" s="132"/>
      <c r="W14" s="132"/>
    </row>
    <row r="22" customHeight="1" spans="4:4">
      <c r="D22" s="1"/>
    </row>
    <row r="30" customHeight="1" spans="2:4">
      <c r="B30" s="1"/>
      <c r="D30" s="1"/>
    </row>
    <row r="31" customHeight="1" spans="2:4">
      <c r="B31" s="1"/>
      <c r="D31" s="1"/>
    </row>
    <row r="32" customHeight="1" spans="2:4">
      <c r="B32" s="1"/>
      <c r="D32" s="1"/>
    </row>
    <row r="33" customHeight="1" spans="2:4">
      <c r="B33" s="1"/>
      <c r="D33" s="1"/>
    </row>
    <row r="34" customHeight="1" spans="2:4">
      <c r="B34" s="1"/>
      <c r="D34" s="1"/>
    </row>
  </sheetData>
  <mergeCells count="28">
    <mergeCell ref="A3:W3"/>
    <mergeCell ref="A4:H4"/>
    <mergeCell ref="J5:M5"/>
    <mergeCell ref="N5:P5"/>
    <mergeCell ref="R5:W5"/>
    <mergeCell ref="A14:H14"/>
    <mergeCell ref="A5:A8"/>
    <mergeCell ref="B5:B8"/>
    <mergeCell ref="C5:C8"/>
    <mergeCell ref="D5:D8"/>
    <mergeCell ref="E5:E8"/>
    <mergeCell ref="F5:F8"/>
    <mergeCell ref="G5:G8"/>
    <mergeCell ref="H5:H8"/>
    <mergeCell ref="I5:I8"/>
    <mergeCell ref="L6:L8"/>
    <mergeCell ref="M6:M8"/>
    <mergeCell ref="N6:N8"/>
    <mergeCell ref="O6:O8"/>
    <mergeCell ref="P6:P8"/>
    <mergeCell ref="Q5:Q8"/>
    <mergeCell ref="R6:R8"/>
    <mergeCell ref="S6:S8"/>
    <mergeCell ref="T6:T8"/>
    <mergeCell ref="U6:U8"/>
    <mergeCell ref="V6:V8"/>
    <mergeCell ref="W6:W8"/>
    <mergeCell ref="J6:K7"/>
  </mergeCells>
  <printOptions horizontalCentered="1"/>
  <pageMargins left="0.37" right="0.37" top="0.56" bottom="0.56" header="0.48" footer="0.48"/>
  <pageSetup paperSize="9" scale="56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  <pageSetUpPr fitToPage="1"/>
  </sheetPr>
  <dimension ref="A1:J48"/>
  <sheetViews>
    <sheetView showZeros="0" tabSelected="1" workbookViewId="0">
      <pane ySplit="1" topLeftCell="A42" activePane="bottomLeft" state="frozen"/>
      <selection/>
      <selection pane="bottomLeft" activeCell="K45" sqref="K45"/>
    </sheetView>
  </sheetViews>
  <sheetFormatPr defaultColWidth="9.13888888888889" defaultRowHeight="12" customHeight="1"/>
  <cols>
    <col min="1" max="1" width="34.287037037037" customWidth="1"/>
    <col min="2" max="2" width="29" customWidth="1"/>
    <col min="3" max="5" width="23.5740740740741" customWidth="1"/>
    <col min="6" max="6" width="11.287037037037" customWidth="1"/>
    <col min="7" max="7" width="25.1388888888889" customWidth="1"/>
    <col min="8" max="8" width="15.5740740740741" customWidth="1"/>
    <col min="9" max="9" width="13.4259259259259" customWidth="1"/>
    <col min="10" max="10" width="18.8518518518519" customWidth="1"/>
  </cols>
  <sheetData>
    <row r="1" customHeight="1" spans="1:10">
      <c r="A1" s="2"/>
      <c r="B1" s="2"/>
      <c r="C1" s="2"/>
      <c r="D1" s="2"/>
      <c r="E1" s="2"/>
      <c r="F1" s="2"/>
      <c r="G1" s="2"/>
      <c r="H1" s="2"/>
      <c r="I1" s="2"/>
      <c r="J1" s="2"/>
    </row>
    <row r="2" ht="18" customHeight="1" spans="10:10">
      <c r="J2" s="4" t="s">
        <v>268</v>
      </c>
    </row>
    <row r="3" ht="39.75" customHeight="1" spans="1:10">
      <c r="A3" s="71" t="str">
        <f>"2025"&amp;"年部门项目支出绩效目标表"</f>
        <v>2025年部门项目支出绩效目标表</v>
      </c>
      <c r="B3" s="5"/>
      <c r="C3" s="5"/>
      <c r="D3" s="5"/>
      <c r="E3" s="5"/>
      <c r="F3" s="72"/>
      <c r="G3" s="5"/>
      <c r="H3" s="72"/>
      <c r="I3" s="72"/>
      <c r="J3" s="5"/>
    </row>
    <row r="4" ht="17.25" customHeight="1" spans="1:1">
      <c r="A4" s="6" t="str">
        <f>"单位名称："&amp;"中国共产主义青年团昆明市五华区委员会"</f>
        <v>单位名称：中国共产主义青年团昆明市五华区委员会</v>
      </c>
    </row>
    <row r="5" ht="44.25" customHeight="1" spans="1:10">
      <c r="A5" s="73" t="s">
        <v>179</v>
      </c>
      <c r="B5" s="73" t="s">
        <v>269</v>
      </c>
      <c r="C5" s="73" t="s">
        <v>270</v>
      </c>
      <c r="D5" s="73" t="s">
        <v>271</v>
      </c>
      <c r="E5" s="73" t="s">
        <v>272</v>
      </c>
      <c r="F5" s="74" t="s">
        <v>273</v>
      </c>
      <c r="G5" s="73" t="s">
        <v>274</v>
      </c>
      <c r="H5" s="74" t="s">
        <v>275</v>
      </c>
      <c r="I5" s="74" t="s">
        <v>276</v>
      </c>
      <c r="J5" s="73" t="s">
        <v>277</v>
      </c>
    </row>
    <row r="6" ht="18.75" customHeight="1" spans="1:10">
      <c r="A6" s="157">
        <v>1</v>
      </c>
      <c r="B6" s="157">
        <v>2</v>
      </c>
      <c r="C6" s="157">
        <v>3</v>
      </c>
      <c r="D6" s="157">
        <v>4</v>
      </c>
      <c r="E6" s="157">
        <v>5</v>
      </c>
      <c r="F6" s="43">
        <v>6</v>
      </c>
      <c r="G6" s="157">
        <v>7</v>
      </c>
      <c r="H6" s="43">
        <v>8</v>
      </c>
      <c r="I6" s="43">
        <v>9</v>
      </c>
      <c r="J6" s="157">
        <v>10</v>
      </c>
    </row>
    <row r="7" s="1" customFormat="1" ht="42" customHeight="1" spans="1:10">
      <c r="A7" s="158" t="s">
        <v>70</v>
      </c>
      <c r="B7" s="75"/>
      <c r="C7" s="75"/>
      <c r="D7" s="75"/>
      <c r="E7" s="61"/>
      <c r="F7" s="78"/>
      <c r="G7" s="61"/>
      <c r="H7" s="78"/>
      <c r="I7" s="78"/>
      <c r="J7" s="61"/>
    </row>
    <row r="8" s="1" customFormat="1" ht="42" customHeight="1" spans="1:10">
      <c r="A8" s="159" t="s">
        <v>70</v>
      </c>
      <c r="B8" s="26"/>
      <c r="C8" s="26"/>
      <c r="D8" s="26"/>
      <c r="E8" s="158"/>
      <c r="F8" s="26"/>
      <c r="G8" s="158"/>
      <c r="H8" s="26"/>
      <c r="I8" s="26"/>
      <c r="J8" s="158"/>
    </row>
    <row r="9" s="1" customFormat="1" ht="42" customHeight="1" spans="1:10">
      <c r="A9" s="160" t="s">
        <v>267</v>
      </c>
      <c r="B9" s="26" t="s">
        <v>278</v>
      </c>
      <c r="C9" s="26" t="s">
        <v>279</v>
      </c>
      <c r="D9" s="26" t="s">
        <v>280</v>
      </c>
      <c r="E9" s="158" t="s">
        <v>281</v>
      </c>
      <c r="F9" s="26" t="s">
        <v>282</v>
      </c>
      <c r="G9" s="158" t="s">
        <v>86</v>
      </c>
      <c r="H9" s="26" t="s">
        <v>283</v>
      </c>
      <c r="I9" s="26" t="s">
        <v>284</v>
      </c>
      <c r="J9" s="158" t="s">
        <v>285</v>
      </c>
    </row>
    <row r="10" s="1" customFormat="1" ht="42" customHeight="1" spans="1:10">
      <c r="A10" s="160" t="s">
        <v>267</v>
      </c>
      <c r="B10" s="26" t="s">
        <v>278</v>
      </c>
      <c r="C10" s="26" t="s">
        <v>279</v>
      </c>
      <c r="D10" s="26" t="s">
        <v>280</v>
      </c>
      <c r="E10" s="158" t="s">
        <v>286</v>
      </c>
      <c r="F10" s="26" t="s">
        <v>282</v>
      </c>
      <c r="G10" s="158" t="s">
        <v>86</v>
      </c>
      <c r="H10" s="26" t="s">
        <v>287</v>
      </c>
      <c r="I10" s="26" t="s">
        <v>284</v>
      </c>
      <c r="J10" s="158" t="s">
        <v>288</v>
      </c>
    </row>
    <row r="11" s="1" customFormat="1" ht="42" customHeight="1" spans="1:10">
      <c r="A11" s="160" t="s">
        <v>267</v>
      </c>
      <c r="B11" s="26" t="s">
        <v>278</v>
      </c>
      <c r="C11" s="26" t="s">
        <v>279</v>
      </c>
      <c r="D11" s="26" t="s">
        <v>280</v>
      </c>
      <c r="E11" s="158" t="s">
        <v>289</v>
      </c>
      <c r="F11" s="26" t="s">
        <v>282</v>
      </c>
      <c r="G11" s="158" t="s">
        <v>92</v>
      </c>
      <c r="H11" s="26" t="s">
        <v>290</v>
      </c>
      <c r="I11" s="26" t="s">
        <v>284</v>
      </c>
      <c r="J11" s="158" t="s">
        <v>291</v>
      </c>
    </row>
    <row r="12" s="1" customFormat="1" ht="42" customHeight="1" spans="1:10">
      <c r="A12" s="160" t="s">
        <v>267</v>
      </c>
      <c r="B12" s="26" t="s">
        <v>278</v>
      </c>
      <c r="C12" s="26" t="s">
        <v>279</v>
      </c>
      <c r="D12" s="26" t="s">
        <v>280</v>
      </c>
      <c r="E12" s="158" t="s">
        <v>292</v>
      </c>
      <c r="F12" s="26" t="s">
        <v>282</v>
      </c>
      <c r="G12" s="158" t="s">
        <v>83</v>
      </c>
      <c r="H12" s="26" t="s">
        <v>290</v>
      </c>
      <c r="I12" s="26" t="s">
        <v>284</v>
      </c>
      <c r="J12" s="158" t="s">
        <v>293</v>
      </c>
    </row>
    <row r="13" s="1" customFormat="1" ht="42" customHeight="1" spans="1:10">
      <c r="A13" s="160" t="s">
        <v>267</v>
      </c>
      <c r="B13" s="26" t="s">
        <v>278</v>
      </c>
      <c r="C13" s="26" t="s">
        <v>279</v>
      </c>
      <c r="D13" s="26" t="s">
        <v>280</v>
      </c>
      <c r="E13" s="158" t="s">
        <v>294</v>
      </c>
      <c r="F13" s="26" t="s">
        <v>282</v>
      </c>
      <c r="G13" s="158" t="s">
        <v>83</v>
      </c>
      <c r="H13" s="26" t="s">
        <v>287</v>
      </c>
      <c r="I13" s="26" t="s">
        <v>284</v>
      </c>
      <c r="J13" s="158" t="s">
        <v>295</v>
      </c>
    </row>
    <row r="14" s="1" customFormat="1" ht="42" customHeight="1" spans="1:10">
      <c r="A14" s="160" t="s">
        <v>267</v>
      </c>
      <c r="B14" s="26" t="s">
        <v>278</v>
      </c>
      <c r="C14" s="26" t="s">
        <v>279</v>
      </c>
      <c r="D14" s="26" t="s">
        <v>296</v>
      </c>
      <c r="E14" s="158" t="s">
        <v>297</v>
      </c>
      <c r="F14" s="26" t="s">
        <v>298</v>
      </c>
      <c r="G14" s="158" t="s">
        <v>299</v>
      </c>
      <c r="H14" s="26" t="s">
        <v>300</v>
      </c>
      <c r="I14" s="26" t="s">
        <v>284</v>
      </c>
      <c r="J14" s="158" t="s">
        <v>301</v>
      </c>
    </row>
    <row r="15" s="1" customFormat="1" ht="42" customHeight="1" spans="1:10">
      <c r="A15" s="160" t="s">
        <v>267</v>
      </c>
      <c r="B15" s="26" t="s">
        <v>278</v>
      </c>
      <c r="C15" s="26" t="s">
        <v>279</v>
      </c>
      <c r="D15" s="26" t="s">
        <v>296</v>
      </c>
      <c r="E15" s="158" t="s">
        <v>302</v>
      </c>
      <c r="F15" s="26" t="s">
        <v>282</v>
      </c>
      <c r="G15" s="158" t="s">
        <v>303</v>
      </c>
      <c r="H15" s="26" t="s">
        <v>300</v>
      </c>
      <c r="I15" s="26" t="s">
        <v>284</v>
      </c>
      <c r="J15" s="158" t="s">
        <v>304</v>
      </c>
    </row>
    <row r="16" s="1" customFormat="1" ht="42" customHeight="1" spans="1:10">
      <c r="A16" s="160" t="s">
        <v>267</v>
      </c>
      <c r="B16" s="26" t="s">
        <v>278</v>
      </c>
      <c r="C16" s="26" t="s">
        <v>279</v>
      </c>
      <c r="D16" s="26" t="s">
        <v>296</v>
      </c>
      <c r="E16" s="158" t="s">
        <v>305</v>
      </c>
      <c r="F16" s="26" t="s">
        <v>298</v>
      </c>
      <c r="G16" s="158" t="s">
        <v>299</v>
      </c>
      <c r="H16" s="26" t="s">
        <v>300</v>
      </c>
      <c r="I16" s="26" t="s">
        <v>284</v>
      </c>
      <c r="J16" s="158" t="s">
        <v>306</v>
      </c>
    </row>
    <row r="17" s="1" customFormat="1" ht="42" customHeight="1" spans="1:10">
      <c r="A17" s="160" t="s">
        <v>267</v>
      </c>
      <c r="B17" s="26" t="s">
        <v>278</v>
      </c>
      <c r="C17" s="26" t="s">
        <v>279</v>
      </c>
      <c r="D17" s="26" t="s">
        <v>307</v>
      </c>
      <c r="E17" s="158" t="s">
        <v>308</v>
      </c>
      <c r="F17" s="26" t="s">
        <v>298</v>
      </c>
      <c r="G17" s="158" t="s">
        <v>299</v>
      </c>
      <c r="H17" s="26" t="s">
        <v>300</v>
      </c>
      <c r="I17" s="26" t="s">
        <v>284</v>
      </c>
      <c r="J17" s="158" t="s">
        <v>309</v>
      </c>
    </row>
    <row r="18" s="1" customFormat="1" ht="42" customHeight="1" spans="1:10">
      <c r="A18" s="160" t="s">
        <v>267</v>
      </c>
      <c r="B18" s="26" t="s">
        <v>278</v>
      </c>
      <c r="C18" s="26" t="s">
        <v>279</v>
      </c>
      <c r="D18" s="26" t="s">
        <v>307</v>
      </c>
      <c r="E18" s="158" t="s">
        <v>310</v>
      </c>
      <c r="F18" s="26" t="s">
        <v>298</v>
      </c>
      <c r="G18" s="158" t="s">
        <v>299</v>
      </c>
      <c r="H18" s="26" t="s">
        <v>300</v>
      </c>
      <c r="I18" s="26" t="s">
        <v>284</v>
      </c>
      <c r="J18" s="158" t="s">
        <v>311</v>
      </c>
    </row>
    <row r="19" s="1" customFormat="1" ht="42" customHeight="1" spans="1:10">
      <c r="A19" s="160" t="s">
        <v>267</v>
      </c>
      <c r="B19" s="26" t="s">
        <v>278</v>
      </c>
      <c r="C19" s="26" t="s">
        <v>279</v>
      </c>
      <c r="D19" s="26" t="s">
        <v>312</v>
      </c>
      <c r="E19" s="158" t="s">
        <v>313</v>
      </c>
      <c r="F19" s="26" t="s">
        <v>314</v>
      </c>
      <c r="G19" s="158" t="s">
        <v>315</v>
      </c>
      <c r="H19" s="26" t="s">
        <v>316</v>
      </c>
      <c r="I19" s="26" t="s">
        <v>284</v>
      </c>
      <c r="J19" s="158" t="s">
        <v>317</v>
      </c>
    </row>
    <row r="20" s="1" customFormat="1" ht="42" customHeight="1" spans="1:10">
      <c r="A20" s="160" t="s">
        <v>267</v>
      </c>
      <c r="B20" s="26" t="s">
        <v>278</v>
      </c>
      <c r="C20" s="26" t="s">
        <v>318</v>
      </c>
      <c r="D20" s="26" t="s">
        <v>319</v>
      </c>
      <c r="E20" s="158" t="s">
        <v>320</v>
      </c>
      <c r="F20" s="26" t="s">
        <v>282</v>
      </c>
      <c r="G20" s="158" t="s">
        <v>321</v>
      </c>
      <c r="H20" s="26" t="s">
        <v>322</v>
      </c>
      <c r="I20" s="26" t="s">
        <v>323</v>
      </c>
      <c r="J20" s="158" t="s">
        <v>324</v>
      </c>
    </row>
    <row r="21" s="1" customFormat="1" ht="83" customHeight="1" spans="1:10">
      <c r="A21" s="160" t="s">
        <v>267</v>
      </c>
      <c r="B21" s="26" t="s">
        <v>278</v>
      </c>
      <c r="C21" s="26" t="s">
        <v>318</v>
      </c>
      <c r="D21" s="26" t="s">
        <v>319</v>
      </c>
      <c r="E21" s="158" t="s">
        <v>325</v>
      </c>
      <c r="F21" s="26" t="s">
        <v>282</v>
      </c>
      <c r="G21" s="158" t="s">
        <v>321</v>
      </c>
      <c r="H21" s="26" t="s">
        <v>322</v>
      </c>
      <c r="I21" s="26" t="s">
        <v>323</v>
      </c>
      <c r="J21" s="158" t="s">
        <v>326</v>
      </c>
    </row>
    <row r="22" s="1" customFormat="1" ht="42" customHeight="1" spans="1:10">
      <c r="A22" s="160" t="s">
        <v>267</v>
      </c>
      <c r="B22" s="26" t="s">
        <v>278</v>
      </c>
      <c r="C22" s="26" t="s">
        <v>318</v>
      </c>
      <c r="D22" s="26" t="s">
        <v>327</v>
      </c>
      <c r="E22" s="158" t="s">
        <v>328</v>
      </c>
      <c r="F22" s="26" t="s">
        <v>282</v>
      </c>
      <c r="G22" s="158" t="s">
        <v>329</v>
      </c>
      <c r="H22" s="26" t="s">
        <v>330</v>
      </c>
      <c r="I22" s="26" t="s">
        <v>323</v>
      </c>
      <c r="J22" s="158" t="s">
        <v>328</v>
      </c>
    </row>
    <row r="23" s="1" customFormat="1" ht="42" customHeight="1" spans="1:10">
      <c r="A23" s="160" t="s">
        <v>267</v>
      </c>
      <c r="B23" s="26" t="s">
        <v>278</v>
      </c>
      <c r="C23" s="26" t="s">
        <v>331</v>
      </c>
      <c r="D23" s="26" t="s">
        <v>332</v>
      </c>
      <c r="E23" s="158" t="s">
        <v>333</v>
      </c>
      <c r="F23" s="26" t="s">
        <v>298</v>
      </c>
      <c r="G23" s="158" t="s">
        <v>334</v>
      </c>
      <c r="H23" s="26" t="s">
        <v>300</v>
      </c>
      <c r="I23" s="26" t="s">
        <v>284</v>
      </c>
      <c r="J23" s="158" t="s">
        <v>335</v>
      </c>
    </row>
    <row r="24" s="1" customFormat="1" ht="42" customHeight="1" spans="1:10">
      <c r="A24" s="160" t="s">
        <v>260</v>
      </c>
      <c r="B24" s="26" t="s">
        <v>336</v>
      </c>
      <c r="C24" s="26" t="s">
        <v>279</v>
      </c>
      <c r="D24" s="26" t="s">
        <v>280</v>
      </c>
      <c r="E24" s="158" t="s">
        <v>337</v>
      </c>
      <c r="F24" s="26" t="s">
        <v>282</v>
      </c>
      <c r="G24" s="158" t="s">
        <v>88</v>
      </c>
      <c r="H24" s="26" t="s">
        <v>283</v>
      </c>
      <c r="I24" s="26" t="s">
        <v>284</v>
      </c>
      <c r="J24" s="158" t="s">
        <v>338</v>
      </c>
    </row>
    <row r="25" s="1" customFormat="1" ht="42" customHeight="1" spans="1:10">
      <c r="A25" s="160" t="s">
        <v>260</v>
      </c>
      <c r="B25" s="26" t="s">
        <v>336</v>
      </c>
      <c r="C25" s="26" t="s">
        <v>279</v>
      </c>
      <c r="D25" s="26" t="s">
        <v>307</v>
      </c>
      <c r="E25" s="158" t="s">
        <v>339</v>
      </c>
      <c r="F25" s="26" t="s">
        <v>282</v>
      </c>
      <c r="G25" s="158" t="s">
        <v>303</v>
      </c>
      <c r="H25" s="26" t="s">
        <v>300</v>
      </c>
      <c r="I25" s="26" t="s">
        <v>284</v>
      </c>
      <c r="J25" s="158" t="s">
        <v>340</v>
      </c>
    </row>
    <row r="26" s="1" customFormat="1" ht="42" customHeight="1" spans="1:10">
      <c r="A26" s="160" t="s">
        <v>260</v>
      </c>
      <c r="B26" s="26" t="s">
        <v>336</v>
      </c>
      <c r="C26" s="26" t="s">
        <v>318</v>
      </c>
      <c r="D26" s="26" t="s">
        <v>319</v>
      </c>
      <c r="E26" s="158" t="s">
        <v>341</v>
      </c>
      <c r="F26" s="26" t="s">
        <v>282</v>
      </c>
      <c r="G26" s="158" t="s">
        <v>342</v>
      </c>
      <c r="H26" s="26" t="s">
        <v>330</v>
      </c>
      <c r="I26" s="26" t="s">
        <v>323</v>
      </c>
      <c r="J26" s="158" t="s">
        <v>343</v>
      </c>
    </row>
    <row r="27" s="1" customFormat="1" ht="42" customHeight="1" spans="1:10">
      <c r="A27" s="160" t="s">
        <v>260</v>
      </c>
      <c r="B27" s="26" t="s">
        <v>336</v>
      </c>
      <c r="C27" s="26" t="s">
        <v>331</v>
      </c>
      <c r="D27" s="26" t="s">
        <v>332</v>
      </c>
      <c r="E27" s="158" t="s">
        <v>344</v>
      </c>
      <c r="F27" s="26" t="s">
        <v>298</v>
      </c>
      <c r="G27" s="158" t="s">
        <v>299</v>
      </c>
      <c r="H27" s="26" t="s">
        <v>300</v>
      </c>
      <c r="I27" s="26" t="s">
        <v>284</v>
      </c>
      <c r="J27" s="158" t="s">
        <v>345</v>
      </c>
    </row>
    <row r="28" s="1" customFormat="1" ht="42" customHeight="1" spans="1:10">
      <c r="A28" s="160" t="s">
        <v>265</v>
      </c>
      <c r="B28" s="26" t="s">
        <v>346</v>
      </c>
      <c r="C28" s="26" t="s">
        <v>279</v>
      </c>
      <c r="D28" s="26" t="s">
        <v>280</v>
      </c>
      <c r="E28" s="158" t="s">
        <v>347</v>
      </c>
      <c r="F28" s="26" t="s">
        <v>298</v>
      </c>
      <c r="G28" s="158" t="s">
        <v>92</v>
      </c>
      <c r="H28" s="26" t="s">
        <v>290</v>
      </c>
      <c r="I28" s="26" t="s">
        <v>284</v>
      </c>
      <c r="J28" s="158" t="s">
        <v>348</v>
      </c>
    </row>
    <row r="29" s="1" customFormat="1" ht="42" customHeight="1" spans="1:10">
      <c r="A29" s="160" t="s">
        <v>265</v>
      </c>
      <c r="B29" s="26" t="s">
        <v>346</v>
      </c>
      <c r="C29" s="26" t="s">
        <v>279</v>
      </c>
      <c r="D29" s="26" t="s">
        <v>280</v>
      </c>
      <c r="E29" s="158" t="s">
        <v>349</v>
      </c>
      <c r="F29" s="26" t="s">
        <v>298</v>
      </c>
      <c r="G29" s="158" t="s">
        <v>84</v>
      </c>
      <c r="H29" s="26" t="s">
        <v>350</v>
      </c>
      <c r="I29" s="26" t="s">
        <v>284</v>
      </c>
      <c r="J29" s="158" t="s">
        <v>351</v>
      </c>
    </row>
    <row r="30" s="1" customFormat="1" ht="42" customHeight="1" spans="1:10">
      <c r="A30" s="160" t="s">
        <v>265</v>
      </c>
      <c r="B30" s="26" t="s">
        <v>346</v>
      </c>
      <c r="C30" s="26" t="s">
        <v>279</v>
      </c>
      <c r="D30" s="26" t="s">
        <v>280</v>
      </c>
      <c r="E30" s="158" t="s">
        <v>352</v>
      </c>
      <c r="F30" s="26" t="s">
        <v>282</v>
      </c>
      <c r="G30" s="158" t="s">
        <v>92</v>
      </c>
      <c r="H30" s="26" t="s">
        <v>350</v>
      </c>
      <c r="I30" s="26" t="s">
        <v>284</v>
      </c>
      <c r="J30" s="158" t="s">
        <v>353</v>
      </c>
    </row>
    <row r="31" s="1" customFormat="1" ht="42" customHeight="1" spans="1:10">
      <c r="A31" s="160" t="s">
        <v>265</v>
      </c>
      <c r="B31" s="26" t="s">
        <v>346</v>
      </c>
      <c r="C31" s="26" t="s">
        <v>279</v>
      </c>
      <c r="D31" s="26" t="s">
        <v>296</v>
      </c>
      <c r="E31" s="158" t="s">
        <v>354</v>
      </c>
      <c r="F31" s="26" t="s">
        <v>298</v>
      </c>
      <c r="G31" s="158" t="s">
        <v>299</v>
      </c>
      <c r="H31" s="26" t="s">
        <v>300</v>
      </c>
      <c r="I31" s="26" t="s">
        <v>284</v>
      </c>
      <c r="J31" s="158" t="s">
        <v>355</v>
      </c>
    </row>
    <row r="32" s="1" customFormat="1" ht="42" customHeight="1" spans="1:10">
      <c r="A32" s="160" t="s">
        <v>265</v>
      </c>
      <c r="B32" s="26" t="s">
        <v>346</v>
      </c>
      <c r="C32" s="26" t="s">
        <v>279</v>
      </c>
      <c r="D32" s="26" t="s">
        <v>296</v>
      </c>
      <c r="E32" s="158" t="s">
        <v>356</v>
      </c>
      <c r="F32" s="26" t="s">
        <v>298</v>
      </c>
      <c r="G32" s="158" t="s">
        <v>334</v>
      </c>
      <c r="H32" s="26" t="s">
        <v>300</v>
      </c>
      <c r="I32" s="26" t="s">
        <v>284</v>
      </c>
      <c r="J32" s="158" t="s">
        <v>357</v>
      </c>
    </row>
    <row r="33" s="1" customFormat="1" ht="42" customHeight="1" spans="1:10">
      <c r="A33" s="160" t="s">
        <v>265</v>
      </c>
      <c r="B33" s="26" t="s">
        <v>346</v>
      </c>
      <c r="C33" s="26" t="s">
        <v>279</v>
      </c>
      <c r="D33" s="26" t="s">
        <v>296</v>
      </c>
      <c r="E33" s="158" t="s">
        <v>358</v>
      </c>
      <c r="F33" s="26" t="s">
        <v>298</v>
      </c>
      <c r="G33" s="158" t="s">
        <v>334</v>
      </c>
      <c r="H33" s="26" t="s">
        <v>300</v>
      </c>
      <c r="I33" s="26" t="s">
        <v>284</v>
      </c>
      <c r="J33" s="158" t="s">
        <v>359</v>
      </c>
    </row>
    <row r="34" s="1" customFormat="1" ht="42" customHeight="1" spans="1:10">
      <c r="A34" s="160" t="s">
        <v>265</v>
      </c>
      <c r="B34" s="26" t="s">
        <v>346</v>
      </c>
      <c r="C34" s="26" t="s">
        <v>279</v>
      </c>
      <c r="D34" s="26" t="s">
        <v>296</v>
      </c>
      <c r="E34" s="158" t="s">
        <v>360</v>
      </c>
      <c r="F34" s="26" t="s">
        <v>282</v>
      </c>
      <c r="G34" s="158" t="s">
        <v>361</v>
      </c>
      <c r="H34" s="26" t="s">
        <v>330</v>
      </c>
      <c r="I34" s="26" t="s">
        <v>284</v>
      </c>
      <c r="J34" s="158" t="s">
        <v>362</v>
      </c>
    </row>
    <row r="35" s="1" customFormat="1" ht="42" customHeight="1" spans="1:10">
      <c r="A35" s="160" t="s">
        <v>265</v>
      </c>
      <c r="B35" s="26" t="s">
        <v>346</v>
      </c>
      <c r="C35" s="26" t="s">
        <v>279</v>
      </c>
      <c r="D35" s="26" t="s">
        <v>307</v>
      </c>
      <c r="E35" s="158" t="s">
        <v>363</v>
      </c>
      <c r="F35" s="26" t="s">
        <v>298</v>
      </c>
      <c r="G35" s="158" t="s">
        <v>299</v>
      </c>
      <c r="H35" s="26" t="s">
        <v>300</v>
      </c>
      <c r="I35" s="26" t="s">
        <v>284</v>
      </c>
      <c r="J35" s="158" t="s">
        <v>364</v>
      </c>
    </row>
    <row r="36" s="1" customFormat="1" ht="42" customHeight="1" spans="1:10">
      <c r="A36" s="160" t="s">
        <v>265</v>
      </c>
      <c r="B36" s="26" t="s">
        <v>346</v>
      </c>
      <c r="C36" s="26" t="s">
        <v>279</v>
      </c>
      <c r="D36" s="26" t="s">
        <v>307</v>
      </c>
      <c r="E36" s="158" t="s">
        <v>365</v>
      </c>
      <c r="F36" s="26" t="s">
        <v>298</v>
      </c>
      <c r="G36" s="158" t="s">
        <v>299</v>
      </c>
      <c r="H36" s="26" t="s">
        <v>300</v>
      </c>
      <c r="I36" s="26" t="s">
        <v>284</v>
      </c>
      <c r="J36" s="158" t="s">
        <v>366</v>
      </c>
    </row>
    <row r="37" s="1" customFormat="1" ht="42" customHeight="1" spans="1:10">
      <c r="A37" s="160" t="s">
        <v>265</v>
      </c>
      <c r="B37" s="26" t="s">
        <v>346</v>
      </c>
      <c r="C37" s="26" t="s">
        <v>279</v>
      </c>
      <c r="D37" s="26" t="s">
        <v>312</v>
      </c>
      <c r="E37" s="158" t="s">
        <v>313</v>
      </c>
      <c r="F37" s="26" t="s">
        <v>314</v>
      </c>
      <c r="G37" s="158" t="s">
        <v>315</v>
      </c>
      <c r="H37" s="26" t="s">
        <v>316</v>
      </c>
      <c r="I37" s="26" t="s">
        <v>284</v>
      </c>
      <c r="J37" s="158" t="s">
        <v>317</v>
      </c>
    </row>
    <row r="38" s="1" customFormat="1" ht="42" customHeight="1" spans="1:10">
      <c r="A38" s="160" t="s">
        <v>265</v>
      </c>
      <c r="B38" s="26" t="s">
        <v>346</v>
      </c>
      <c r="C38" s="26" t="s">
        <v>318</v>
      </c>
      <c r="D38" s="26" t="s">
        <v>319</v>
      </c>
      <c r="E38" s="158" t="s">
        <v>320</v>
      </c>
      <c r="F38" s="26" t="s">
        <v>282</v>
      </c>
      <c r="G38" s="158" t="s">
        <v>321</v>
      </c>
      <c r="H38" s="26" t="s">
        <v>330</v>
      </c>
      <c r="I38" s="26" t="s">
        <v>323</v>
      </c>
      <c r="J38" s="158" t="s">
        <v>324</v>
      </c>
    </row>
    <row r="39" s="1" customFormat="1" ht="42" customHeight="1" spans="1:10">
      <c r="A39" s="160" t="s">
        <v>265</v>
      </c>
      <c r="B39" s="26" t="s">
        <v>346</v>
      </c>
      <c r="C39" s="26" t="s">
        <v>318</v>
      </c>
      <c r="D39" s="26" t="s">
        <v>319</v>
      </c>
      <c r="E39" s="158" t="s">
        <v>367</v>
      </c>
      <c r="F39" s="26" t="s">
        <v>282</v>
      </c>
      <c r="G39" s="158" t="s">
        <v>368</v>
      </c>
      <c r="H39" s="26" t="s">
        <v>330</v>
      </c>
      <c r="I39" s="26" t="s">
        <v>323</v>
      </c>
      <c r="J39" s="158" t="s">
        <v>369</v>
      </c>
    </row>
    <row r="40" s="1" customFormat="1" ht="42" customHeight="1" spans="1:10">
      <c r="A40" s="160" t="s">
        <v>265</v>
      </c>
      <c r="B40" s="26" t="s">
        <v>346</v>
      </c>
      <c r="C40" s="26" t="s">
        <v>318</v>
      </c>
      <c r="D40" s="26" t="s">
        <v>319</v>
      </c>
      <c r="E40" s="158" t="s">
        <v>370</v>
      </c>
      <c r="F40" s="26" t="s">
        <v>282</v>
      </c>
      <c r="G40" s="158" t="s">
        <v>368</v>
      </c>
      <c r="H40" s="26" t="s">
        <v>330</v>
      </c>
      <c r="I40" s="26" t="s">
        <v>323</v>
      </c>
      <c r="J40" s="158" t="s">
        <v>370</v>
      </c>
    </row>
    <row r="41" s="1" customFormat="1" ht="42" customHeight="1" spans="1:10">
      <c r="A41" s="160" t="s">
        <v>265</v>
      </c>
      <c r="B41" s="26" t="s">
        <v>346</v>
      </c>
      <c r="C41" s="26" t="s">
        <v>318</v>
      </c>
      <c r="D41" s="26" t="s">
        <v>327</v>
      </c>
      <c r="E41" s="158" t="s">
        <v>371</v>
      </c>
      <c r="F41" s="26" t="s">
        <v>282</v>
      </c>
      <c r="G41" s="158" t="s">
        <v>372</v>
      </c>
      <c r="H41" s="26" t="s">
        <v>330</v>
      </c>
      <c r="I41" s="26" t="s">
        <v>323</v>
      </c>
      <c r="J41" s="158" t="s">
        <v>371</v>
      </c>
    </row>
    <row r="42" s="1" customFormat="1" ht="42" customHeight="1" spans="1:10">
      <c r="A42" s="160" t="s">
        <v>265</v>
      </c>
      <c r="B42" s="26" t="s">
        <v>346</v>
      </c>
      <c r="C42" s="26" t="s">
        <v>331</v>
      </c>
      <c r="D42" s="26" t="s">
        <v>332</v>
      </c>
      <c r="E42" s="158" t="s">
        <v>333</v>
      </c>
      <c r="F42" s="26" t="s">
        <v>298</v>
      </c>
      <c r="G42" s="158" t="s">
        <v>334</v>
      </c>
      <c r="H42" s="26" t="s">
        <v>300</v>
      </c>
      <c r="I42" s="26" t="s">
        <v>284</v>
      </c>
      <c r="J42" s="158" t="s">
        <v>373</v>
      </c>
    </row>
    <row r="43" s="1" customFormat="1" ht="42" customHeight="1" spans="1:10">
      <c r="A43" s="160" t="s">
        <v>262</v>
      </c>
      <c r="B43" s="26" t="s">
        <v>374</v>
      </c>
      <c r="C43" s="26" t="s">
        <v>279</v>
      </c>
      <c r="D43" s="26" t="s">
        <v>280</v>
      </c>
      <c r="E43" s="158" t="s">
        <v>375</v>
      </c>
      <c r="F43" s="26" t="s">
        <v>282</v>
      </c>
      <c r="G43" s="158">
        <v>1</v>
      </c>
      <c r="H43" s="26" t="s">
        <v>376</v>
      </c>
      <c r="I43" s="26" t="s">
        <v>284</v>
      </c>
      <c r="J43" s="158" t="s">
        <v>377</v>
      </c>
    </row>
    <row r="44" s="1" customFormat="1" ht="42" customHeight="1" spans="1:10">
      <c r="A44" s="160" t="s">
        <v>262</v>
      </c>
      <c r="B44" s="26" t="s">
        <v>374</v>
      </c>
      <c r="C44" s="26" t="s">
        <v>279</v>
      </c>
      <c r="D44" s="26" t="s">
        <v>296</v>
      </c>
      <c r="E44" s="158" t="s">
        <v>378</v>
      </c>
      <c r="F44" s="26" t="s">
        <v>298</v>
      </c>
      <c r="G44" s="158" t="s">
        <v>299</v>
      </c>
      <c r="H44" s="26" t="s">
        <v>300</v>
      </c>
      <c r="I44" s="26" t="s">
        <v>284</v>
      </c>
      <c r="J44" s="158" t="s">
        <v>379</v>
      </c>
    </row>
    <row r="45" s="1" customFormat="1" ht="42" customHeight="1" spans="1:10">
      <c r="A45" s="160" t="s">
        <v>262</v>
      </c>
      <c r="B45" s="26" t="s">
        <v>374</v>
      </c>
      <c r="C45" s="26" t="s">
        <v>279</v>
      </c>
      <c r="D45" s="26" t="s">
        <v>307</v>
      </c>
      <c r="E45" s="158" t="s">
        <v>380</v>
      </c>
      <c r="F45" s="26" t="s">
        <v>282</v>
      </c>
      <c r="G45" s="158">
        <v>1</v>
      </c>
      <c r="H45" s="26" t="s">
        <v>381</v>
      </c>
      <c r="I45" s="26" t="s">
        <v>284</v>
      </c>
      <c r="J45" s="158" t="s">
        <v>382</v>
      </c>
    </row>
    <row r="46" s="1" customFormat="1" ht="42" customHeight="1" spans="1:10">
      <c r="A46" s="160" t="s">
        <v>262</v>
      </c>
      <c r="B46" s="26" t="s">
        <v>374</v>
      </c>
      <c r="C46" s="26" t="s">
        <v>279</v>
      </c>
      <c r="D46" s="26" t="s">
        <v>312</v>
      </c>
      <c r="E46" s="158" t="s">
        <v>313</v>
      </c>
      <c r="F46" s="26" t="s">
        <v>298</v>
      </c>
      <c r="G46" s="158" t="s">
        <v>383</v>
      </c>
      <c r="H46" s="26" t="s">
        <v>316</v>
      </c>
      <c r="I46" s="26" t="s">
        <v>284</v>
      </c>
      <c r="J46" s="158" t="s">
        <v>317</v>
      </c>
    </row>
    <row r="47" s="1" customFormat="1" ht="42" customHeight="1" spans="1:10">
      <c r="A47" s="160" t="s">
        <v>262</v>
      </c>
      <c r="B47" s="26" t="s">
        <v>374</v>
      </c>
      <c r="C47" s="26" t="s">
        <v>318</v>
      </c>
      <c r="D47" s="26" t="s">
        <v>319</v>
      </c>
      <c r="E47" s="158" t="s">
        <v>384</v>
      </c>
      <c r="F47" s="26" t="s">
        <v>282</v>
      </c>
      <c r="G47" s="158" t="s">
        <v>385</v>
      </c>
      <c r="H47" s="26" t="s">
        <v>330</v>
      </c>
      <c r="I47" s="26" t="s">
        <v>323</v>
      </c>
      <c r="J47" s="158" t="s">
        <v>384</v>
      </c>
    </row>
    <row r="48" s="1" customFormat="1" ht="42" customHeight="1" spans="1:10">
      <c r="A48" s="160" t="s">
        <v>262</v>
      </c>
      <c r="B48" s="26" t="s">
        <v>374</v>
      </c>
      <c r="C48" s="26" t="s">
        <v>331</v>
      </c>
      <c r="D48" s="26" t="s">
        <v>332</v>
      </c>
      <c r="E48" s="158" t="s">
        <v>386</v>
      </c>
      <c r="F48" s="26" t="s">
        <v>298</v>
      </c>
      <c r="G48" s="158" t="s">
        <v>334</v>
      </c>
      <c r="H48" s="26" t="s">
        <v>300</v>
      </c>
      <c r="I48" s="26" t="s">
        <v>284</v>
      </c>
      <c r="J48" s="158" t="s">
        <v>387</v>
      </c>
    </row>
  </sheetData>
  <mergeCells count="10">
    <mergeCell ref="A3:J3"/>
    <mergeCell ref="A4:H4"/>
    <mergeCell ref="A9:A23"/>
    <mergeCell ref="A24:A27"/>
    <mergeCell ref="A28:A42"/>
    <mergeCell ref="A43:A48"/>
    <mergeCell ref="B9:B23"/>
    <mergeCell ref="B24:B27"/>
    <mergeCell ref="B28:B42"/>
    <mergeCell ref="B43:B48"/>
  </mergeCells>
  <printOptions horizontalCentered="1"/>
  <pageMargins left="0.96" right="0.96" top="0.72" bottom="0.72" header="0" footer="0"/>
  <pageSetup paperSize="9" scale="6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17</vt:i4>
      </vt:variant>
    </vt:vector>
  </HeadingPairs>
  <TitlesOfParts>
    <vt:vector size="17" baseType="lpstr">
      <vt:lpstr>部门财务收支预算总表01-1</vt:lpstr>
      <vt:lpstr>部门收入预算表01-2</vt:lpstr>
      <vt:lpstr>部门支出预算表01-3</vt:lpstr>
      <vt:lpstr>部门财政拨款收支预算总表02-1</vt:lpstr>
      <vt:lpstr>一般公共预算支出预算表02-2</vt:lpstr>
      <vt:lpstr>一般公共预算“三公”经费支出预算表03</vt:lpstr>
      <vt:lpstr>部门基本支出预算表04</vt:lpstr>
      <vt:lpstr>部门项目支出预算表05-1</vt:lpstr>
      <vt:lpstr>部门项目支出绩效目标表05-2</vt:lpstr>
      <vt:lpstr>部门政府性基金预算支出预算表06</vt:lpstr>
      <vt:lpstr>部门政府采购预算表07</vt:lpstr>
      <vt:lpstr>部门政府购买服务预算表08</vt:lpstr>
      <vt:lpstr>区对下转移支付预算表09-1</vt:lpstr>
      <vt:lpstr>区对下转移支付绩效目标表09-2</vt:lpstr>
      <vt:lpstr>新增资产配置表10</vt:lpstr>
      <vt:lpstr>上级转移支付补助项目支出预算表11</vt:lpstr>
      <vt:lpstr>部门项目中期规划预算表12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恬*俊淇</cp:lastModifiedBy>
  <dcterms:created xsi:type="dcterms:W3CDTF">2025-02-06T07:09:00Z</dcterms:created>
  <dcterms:modified xsi:type="dcterms:W3CDTF">2025-03-06T05:55:03Z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1A00A4DA7E8945B8BBD59C1948F9F40C</vt:lpwstr>
  </property>
  <property fmtid="{D5CDD505-2E9C-101B-9397-08002B2CF9AE}" pid="3" name="KSOProductBuildVer">
    <vt:lpwstr>2052-12.1.0.20305</vt:lpwstr>
  </property>
</Properties>
</file>