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180" firstSheet="8" activeTab="10"/>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区对下转移支付预算表09-1" sheetId="13" r:id="rId13"/>
    <sheet name="区对下转移支付绩效目标表09-2" sheetId="14" r:id="rId14"/>
    <sheet name="新增资产配置表10" sheetId="15" r:id="rId15"/>
    <sheet name="上级转移支付补助项目支出预算表11" sheetId="16" r:id="rId16"/>
    <sheet name="部门项目中期规划预算表12" sheetId="17" r:id="rId17"/>
  </sheets>
  <definedNames>
    <definedName name="_xlnm.Print_Titles" localSheetId="0">'部门财务收支预算总表01-1'!$A:$A,'部门财务收支预算总表01-1'!$1:$1</definedName>
    <definedName name="_xlnm.Print_Titles" localSheetId="3">'部门财政拨款收支预算总表02-1'!$A:$A,'部门财政拨款收支预算总表02-1'!$1:$1</definedName>
    <definedName name="_xlnm.Print_Titles" localSheetId="6">部门基本支出预算表04!$A:$A,部门基本支出预算表04!$1:$1</definedName>
    <definedName name="_xlnm.Print_Titles" localSheetId="1">'部门收入预算表01-2'!$A:$A,'部门收入预算表01-2'!$1:$1</definedName>
    <definedName name="_xlnm.Print_Titles" localSheetId="8">'部门项目支出绩效目标表05-2'!$A:$A,'部门项目支出绩效目标表05-2'!$1:$1</definedName>
    <definedName name="_xlnm.Print_Titles" localSheetId="7">'部门项目支出预算表05-1'!$A:$A,'部门项目支出预算表05-1'!$1:$1</definedName>
    <definedName name="_xlnm.Print_Titles" localSheetId="16">部门项目中期规划预算表12!$A:$A,部门项目中期规划预算表12!$1:$1</definedName>
    <definedName name="_xlnm.Print_Titles" localSheetId="10">部门政府采购预算表07!$A:$A,部门政府采购预算表07!$1:$1</definedName>
    <definedName name="_xlnm.Print_Titles" localSheetId="11">部门政府购买服务预算表08!$A:$A,部门政府购买服务预算表08!$1:$1</definedName>
    <definedName name="_xlnm.Print_Titles" localSheetId="9">部门政府性基金预算支出预算表06!$A:$A,部门政府性基金预算支出预算表06!$1:$6</definedName>
    <definedName name="_xlnm.Print_Titles" localSheetId="2">'部门支出预算表01-3'!$A:$A,'部门支出预算表01-3'!$1:$1</definedName>
    <definedName name="_xlnm.Print_Titles" localSheetId="13">'区对下转移支付绩效目标表09-2'!$A:$A,'区对下转移支付绩效目标表09-2'!$1:$1</definedName>
    <definedName name="_xlnm.Print_Titles" localSheetId="12">'区对下转移支付预算表09-1'!$A:$A,'区对下转移支付预算表09-1'!$1:$1</definedName>
    <definedName name="_xlnm.Print_Titles" localSheetId="15">上级转移支付补助项目支出预算表11!$A:$A,上级转移支付补助项目支出预算表11!$1:$1</definedName>
    <definedName name="_xlnm.Print_Titles" localSheetId="14">新增资产配置表10!$A:$A,新增资产配置表10!$1:$1</definedName>
    <definedName name="_xlnm.Print_Titles" localSheetId="5">一般公共预算“三公”经费支出预算表03!$A:$A,一般公共预算“三公”经费支出预算表03!$1:$1</definedName>
    <definedName name="_xlnm.Print_Titles" localSheetId="4">'一般公共预算支出预算表02-2'!$A:$A,'一般公共预算支出预算表02-2'!$1:$5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<sst xmlns="http://schemas.openxmlformats.org/spreadsheetml/2006/main" count="1218" uniqueCount="444">
  <si>
    <t>预算01-1表</t>
  </si>
  <si>
    <t>单位：元</t>
  </si>
  <si>
    <t>收　　　　　　　　入</t>
  </si>
  <si>
    <t>支　　　　　　　　出</t>
  </si>
  <si>
    <t>项      目</t>
  </si>
  <si>
    <t>预算数</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</si>
  <si>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</si>
  <si>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</si>
  <si>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</si>
  <si>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</si>
  <si>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</si>
  <si>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</si>
  <si>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</si>
  <si>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</si>
  <si>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</si>
  <si>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五、单位资金</t>
  </si>
  <si>
    <t xml:space="preserve"> 五、教育支出</t>
  </si>
  <si>
    <t>1、事业收入</t>
  </si>
  <si>
    <t xml:space="preserve"> 六、科学技术支出 </t>
  </si>
  <si>
    <t>2、事业单位经营收入</t>
  </si>
  <si>
    <t xml:space="preserve"> 七、文化旅游体育与传媒支出</t>
  </si>
  <si>
    <t>3、上级补助收入</t>
  </si>
  <si>
    <t xml:space="preserve"> 八、社会保障和就业支出</t>
  </si>
  <si>
    <t>4、附属单位上缴收入</t>
  </si>
  <si>
    <t xml:space="preserve"> 九、卫生健康支出</t>
  </si>
  <si>
    <t>5、其他收入</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</si>
  <si>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</si>
  <si>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</si>
  <si>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</si>
  <si>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</si>
  <si>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</si>
  <si>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</si>
  <si>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</si>
  <si>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</si>
  <si>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</si>
  <si>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</si>
  <si>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</si>
  <si>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</si>
  <si>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</si>
  <si>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二十三、预备费</t>
  </si>
  <si>
    <t xml:space="preserve"> 二十四、其他支出</t>
  </si>
  <si>
    <t xml:space="preserve"> 二十五、转移性支出</t>
  </si>
  <si>
    <t xml:space="preserve"> 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</si>
  <si>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</si>
  <si>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</si>
  <si>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</si>
  <si>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</si>
  <si>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</si>
  <si>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</si>
  <si>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</si>
  <si>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</si>
  <si>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</si>
  <si>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</si>
  <si>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</si>
  <si>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</si>
  <si>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</si>
  <si>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</si>
  <si>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</si>
  <si>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</si>
  <si>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</si>
  <si>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</si>
  <si>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</si>
  <si>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t>
  </si>
  <si>
    <t>使用非财政拨款结余</t>
  </si>
  <si>
    <t>事业收入</t>
  </si>
  <si>
    <t>事业单位经营收入</t>
  </si>
  <si>
    <t>上级补助收入</t>
  </si>
  <si>
    <t>附属单位上缴收入</t>
  </si>
  <si>
    <t>其他收入</t>
  </si>
  <si>
    <t>651</t>
  </si>
  <si>
    <t>昆明市网格化综合监督指挥中心五华分中心</t>
  </si>
  <si>
    <t>651001</t>
  </si>
  <si>
    <t>预算01-3表</t>
  </si>
  <si>
    <t>科目编码</t>
  </si>
  <si>
    <t>科目名称</t>
  </si>
  <si>
    <t>财政专户管理的支出</t>
  </si>
  <si>
    <t>基本支出</t>
  </si>
  <si>
    <t>项目支出</t>
  </si>
  <si>
    <t>事业支出</t>
  </si>
  <si>
    <t>事业单位经营支出</t>
  </si>
  <si>
    <t>上级补助支出</t>
  </si>
  <si>
    <t>附属单位补助支出</t>
  </si>
  <si>
    <t>其他支出</t>
  </si>
  <si>
    <t>1</t>
  </si>
  <si>
    <t>2</t>
  </si>
  <si>
    <t>3</t>
  </si>
  <si>
    <t>4</t>
  </si>
  <si>
    <t>5</t>
  </si>
  <si>
    <t>6</t>
  </si>
  <si>
    <t>7</t>
  </si>
  <si>
    <t>8</t>
  </si>
  <si>
    <t>9</t>
  </si>
  <si>
    <t>10</t>
  </si>
  <si>
    <t>11</t>
  </si>
  <si>
    <t>12</t>
  </si>
  <si>
    <t>13</t>
  </si>
  <si>
    <t>14</t>
  </si>
  <si>
    <t>15</t>
  </si>
  <si>
    <t>208</t>
  </si>
  <si>
    <t>社会保障和就业支出</t>
  </si>
  <si>
    <t>20805</t>
  </si>
  <si>
    <t>行政事业单位养老支出</t>
  </si>
  <si>
    <t>2080505</t>
  </si>
  <si>
    <t>机关事业单位基本养老保险缴费支出</t>
  </si>
  <si>
    <t>210</t>
  </si>
  <si>
    <t>卫生健康支出</t>
  </si>
  <si>
    <t>21011</t>
  </si>
  <si>
    <t>行政事业单位医疗</t>
  </si>
  <si>
    <t>2101102</t>
  </si>
  <si>
    <t>事业单位医疗</t>
  </si>
  <si>
    <t>2101103</t>
  </si>
  <si>
    <t>公务员医疗补助</t>
  </si>
  <si>
    <t>2101199</t>
  </si>
  <si>
    <t>其他行政事业单位医疗支出</t>
  </si>
  <si>
    <t>212</t>
  </si>
  <si>
    <t>城乡社区支出</t>
  </si>
  <si>
    <t>21201</t>
  </si>
  <si>
    <t>城乡社区管理事务</t>
  </si>
  <si>
    <t>2120199</t>
  </si>
  <si>
    <t>其他城乡社区管理事务支出</t>
  </si>
  <si>
    <t>221</t>
  </si>
  <si>
    <t>住房保障支出</t>
  </si>
  <si>
    <t>22102</t>
  </si>
  <si>
    <t>住房改革支出</t>
  </si>
  <si>
    <t>2210201</t>
  </si>
  <si>
    <t>住房公积金</t>
  </si>
  <si>
    <t>预算02-1表</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</si>
  <si>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</si>
  <si>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</si>
  <si>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</si>
  <si>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</si>
  <si>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</si>
  <si>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</si>
  <si>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</si>
  <si>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</si>
  <si>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</si>
  <si>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</si>
  <si>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</si>
  <si>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</si>
  <si>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</si>
  <si>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</si>
  <si>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</si>
  <si>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</si>
  <si>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</si>
  <si>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</si>
  <si>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</si>
  <si>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</si>
  <si>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</si>
  <si>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</si>
  <si>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</si>
  <si>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</si>
  <si>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</si>
  <si>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</si>
  <si>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</si>
  <si>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</si>
  <si>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</si>
  <si>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</si>
  <si>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</si>
  <si>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（二十六）债务付息支出</t>
  </si>
  <si>
    <t>二、年终结转结余</t>
  </si>
  <si>
    <t>预算02-2表</t>
  </si>
  <si>
    <t>部门预算支出功能分类科目</t>
  </si>
  <si>
    <t>人员经费</t>
  </si>
  <si>
    <t>公用经费</t>
  </si>
  <si>
    <t>合  计</t>
  </si>
  <si>
    <t>预算03表</t>
  </si>
  <si>
    <t>“三公”经费合计</t>
  </si>
  <si>
    <t>因公出国（境）费</t>
  </si>
  <si>
    <t>公务用车购置及运行费</t>
  </si>
  <si>
    <t>公务接待费</t>
  </si>
  <si>
    <t>公务用车购置费</t>
  </si>
  <si>
    <t>公务用车运行费</t>
  </si>
  <si>
    <t>备注说明：昆明市网格化综合监督指挥中心五华分中心2025年无一般公共预算“三公”经费支出，故此表为空。</t>
  </si>
  <si>
    <t>预算04表</t>
  </si>
  <si>
    <t>主管部门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</si>
  <si>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</si>
  <si>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</si>
  <si>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</si>
  <si>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</si>
  <si>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</si>
  <si>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</si>
  <si>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</si>
  <si>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</si>
  <si>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</si>
  <si>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</si>
  <si>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</si>
  <si>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</si>
  <si>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</si>
  <si>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</si>
  <si>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</si>
  <si>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</si>
  <si>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</si>
  <si>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530102210000000004362</t>
  </si>
  <si>
    <t>事业人员工资支出</t>
  </si>
  <si>
    <t>30101</t>
  </si>
  <si>
    <t>基本工资</t>
  </si>
  <si>
    <t>30102</t>
  </si>
  <si>
    <t>津贴补贴</t>
  </si>
  <si>
    <t>30103</t>
  </si>
  <si>
    <t>奖金</t>
  </si>
  <si>
    <t>30107</t>
  </si>
  <si>
    <t>绩效工资</t>
  </si>
  <si>
    <t>530102210000000004363</t>
  </si>
  <si>
    <t>社会保障缴费</t>
  </si>
  <si>
    <t>30108</t>
  </si>
  <si>
    <t>机关事业单位基本养老保险缴费</t>
  </si>
  <si>
    <t>30110</t>
  </si>
  <si>
    <t>职工基本医疗保险缴费</t>
  </si>
  <si>
    <t>30111</t>
  </si>
  <si>
    <t>公务员医疗补助缴费</t>
  </si>
  <si>
    <t>30112</t>
  </si>
  <si>
    <t>其他社会保障缴费</t>
  </si>
  <si>
    <t>530102210000000004364</t>
  </si>
  <si>
    <t>30113</t>
  </si>
  <si>
    <t>530102210000000004367</t>
  </si>
  <si>
    <t>工会经费</t>
  </si>
  <si>
    <t>30228</t>
  </si>
  <si>
    <t>530102210000000004370</t>
  </si>
  <si>
    <t>一般公用经费</t>
  </si>
  <si>
    <t>30201</t>
  </si>
  <si>
    <t>办公费</t>
  </si>
  <si>
    <t>30205</t>
  </si>
  <si>
    <t>水费</t>
  </si>
  <si>
    <t>30207</t>
  </si>
  <si>
    <t>邮电费</t>
  </si>
  <si>
    <t>30211</t>
  </si>
  <si>
    <t>差旅费</t>
  </si>
  <si>
    <t>30213</t>
  </si>
  <si>
    <t>维修（护）费</t>
  </si>
  <si>
    <t>30216</t>
  </si>
  <si>
    <t>培训费</t>
  </si>
  <si>
    <t>30229</t>
  </si>
  <si>
    <t>福利费</t>
  </si>
  <si>
    <t>530102231100001469539</t>
  </si>
  <si>
    <t>事业人员绩效奖励</t>
  </si>
  <si>
    <t>预算05-1表</t>
  </si>
  <si>
    <t>项目分类</t>
  </si>
  <si>
    <t>项目单位</t>
  </si>
  <si>
    <t>经济科目编码</t>
  </si>
  <si>
    <t>经济科目名称</t>
  </si>
  <si>
    <t>本年拨款</t>
  </si>
  <si>
    <t>其中：本次下达</t>
  </si>
  <si>
    <t>其他公用支出</t>
  </si>
  <si>
    <t>530102251100003760447</t>
  </si>
  <si>
    <t>残疾人保障金经费</t>
  </si>
  <si>
    <t>30299</t>
  </si>
  <si>
    <t>其他商品和服务支出</t>
  </si>
  <si>
    <t>530102251100003865935</t>
  </si>
  <si>
    <t>党建经费</t>
  </si>
  <si>
    <t>专项业务类</t>
  </si>
  <si>
    <t>530102231100001299449</t>
  </si>
  <si>
    <t>五华区城市网格化综合管理运行服务经费</t>
  </si>
  <si>
    <t>30227</t>
  </si>
  <si>
    <t>委托业务费</t>
  </si>
  <si>
    <t>530102251100003872167</t>
  </si>
  <si>
    <t>2025年五华区城市网格化综合管理运行服务经费</t>
  </si>
  <si>
    <t>事业发展类</t>
  </si>
  <si>
    <t>530102210000000001125</t>
  </si>
  <si>
    <t>案件处置经费</t>
  </si>
  <si>
    <t>530102210000000001153</t>
  </si>
  <si>
    <t>系统维护经费</t>
  </si>
  <si>
    <t>预算05-2表</t>
  </si>
  <si>
    <t>项目年度绩效目标</t>
  </si>
  <si>
    <t>一级指标</t>
  </si>
  <si>
    <t>二级指标</t>
  </si>
  <si>
    <t>三级指标</t>
  </si>
  <si>
    <t>指标性质</t>
  </si>
  <si>
    <t>指标值</t>
  </si>
  <si>
    <t>度量单位</t>
  </si>
  <si>
    <t>指标属性</t>
  </si>
  <si>
    <t>指标内容</t>
  </si>
  <si>
    <t xml:space="preserve">1.采购城市网格化管理工作日常所需办公用耗材、对讲设备网络服务等，以充分保障我区城市网格化管理的各项日常工作及指挥调度等相关工作有序开展。
2.采购复印纸，保障中心各科室全年日常工作打印、复印材料所需，支持业务工作的正常开展。
3.运维微信公众号及采购其他宣传目标所需相关用品，以保障中心各项宣传工作正常进行，工作宣传到位，增加市民对我区城市网格化管理工作的知晓率，群众满意度≥85%。
4.采购法律顾问咨询服务，协助提供法律咨询、法律帮助等工作，确保中心各项业务工作依法依规开展，强化风险防范，
</t>
  </si>
  <si>
    <t>产出指标</t>
  </si>
  <si>
    <t>数量指标</t>
  </si>
  <si>
    <t>通讯服务费</t>
  </si>
  <si>
    <t>=</t>
  </si>
  <si>
    <t>100</t>
  </si>
  <si>
    <t>台/套</t>
  </si>
  <si>
    <t>定量指标</t>
  </si>
  <si>
    <t>反映对讲设备通讯服务费台数</t>
  </si>
  <si>
    <t>每周微信公众号定时更新</t>
  </si>
  <si>
    <t>&gt;=</t>
  </si>
  <si>
    <t>次</t>
  </si>
  <si>
    <t>反映每周微信公众号定时更新次数</t>
  </si>
  <si>
    <t>复印纸采购数量</t>
  </si>
  <si>
    <t>30</t>
  </si>
  <si>
    <t>件</t>
  </si>
  <si>
    <t>反映政府采购复印纸数量</t>
  </si>
  <si>
    <t>质量指标</t>
  </si>
  <si>
    <t>复印纸采购质量合格率</t>
  </si>
  <si>
    <t>95</t>
  </si>
  <si>
    <t>%</t>
  </si>
  <si>
    <t>反映政府采购复印纸质量合格率</t>
  </si>
  <si>
    <t>办公用品采购合格率</t>
  </si>
  <si>
    <t>反映办公用品采购合格率</t>
  </si>
  <si>
    <t>办公设备正常运行</t>
  </si>
  <si>
    <t>正常运行</t>
  </si>
  <si>
    <t>是否</t>
  </si>
  <si>
    <t>定性指标</t>
  </si>
  <si>
    <t>反映办公设备正常运行情况</t>
  </si>
  <si>
    <t>服务购买合同考核优良度</t>
  </si>
  <si>
    <t>反映服务购买合同考核优良度情况</t>
  </si>
  <si>
    <t>时效指标</t>
  </si>
  <si>
    <t>项目完成及时率</t>
  </si>
  <si>
    <t>反映项目完成及时率</t>
  </si>
  <si>
    <t>采购办公用品及时率</t>
  </si>
  <si>
    <t>反映采购办公用品及时率</t>
  </si>
  <si>
    <t>成本指标</t>
  </si>
  <si>
    <t>经济成本指标</t>
  </si>
  <si>
    <t>&lt;=</t>
  </si>
  <si>
    <t>预算到位资金</t>
  </si>
  <si>
    <t>元</t>
  </si>
  <si>
    <t>依据2025年财政预算审批文件控制数。</t>
  </si>
  <si>
    <t>效益指标</t>
  </si>
  <si>
    <t>社会效益</t>
  </si>
  <si>
    <t>提高案件处理效率</t>
  </si>
  <si>
    <t>有效提高</t>
  </si>
  <si>
    <t>是/否</t>
  </si>
  <si>
    <t>反映项目实施后能否达到提高案件处理效率</t>
  </si>
  <si>
    <t>提升市容市貌</t>
  </si>
  <si>
    <t>效果显著</t>
  </si>
  <si>
    <t>反映项目实施后能否达到市容市貌提升</t>
  </si>
  <si>
    <t>满意度指标</t>
  </si>
  <si>
    <t>服务对象满意度</t>
  </si>
  <si>
    <t>人民群众满意度</t>
  </si>
  <si>
    <t>85</t>
  </si>
  <si>
    <t>反映人民群众满意度</t>
  </si>
  <si>
    <t>开展党建工作所需经费</t>
  </si>
  <si>
    <t>党建工作</t>
  </si>
  <si>
    <t>项</t>
  </si>
  <si>
    <t>反映党建工作</t>
  </si>
  <si>
    <t>资金支付及时性</t>
  </si>
  <si>
    <t>反映资金支付情况</t>
  </si>
  <si>
    <t>项目完成时间</t>
  </si>
  <si>
    <t>年</t>
  </si>
  <si>
    <t>反映项目完成时间</t>
  </si>
  <si>
    <t>10000</t>
  </si>
  <si>
    <t>反映预算执行情况</t>
  </si>
  <si>
    <t>加强党建组织建设</t>
  </si>
  <si>
    <t>得到提高</t>
  </si>
  <si>
    <t>单位党员满意度</t>
  </si>
  <si>
    <t>90</t>
  </si>
  <si>
    <t>反映单位党员满意度情况</t>
  </si>
  <si>
    <t>做好本部门人员残保金保障，按规定落实干部职工残保金，支持部门正常履职。</t>
  </si>
  <si>
    <t>财政供养在职人员</t>
  </si>
  <si>
    <t>人</t>
  </si>
  <si>
    <t>财政供养在职人员14人</t>
  </si>
  <si>
    <t>预算完成率</t>
  </si>
  <si>
    <t>预算完成率100%</t>
  </si>
  <si>
    <t>部门履职工作开展</t>
  </si>
  <si>
    <t>正常运转</t>
  </si>
  <si>
    <t>部门履职工作开展能正常运转</t>
  </si>
  <si>
    <t>单位人员满意度</t>
  </si>
  <si>
    <t>单位人员满意度95%</t>
  </si>
  <si>
    <t>通过网格中心综合管理运营服务基本工作的外包，进一步强化部门履责能力，提高行政效率、减少财政支出、提高服务质量。使五华区做到系统治理、依法治理、综合治理和源头治理，不断提升城市精细化管理水平，加强五华区网格化综合治理能力建设，实现辖区城市综合治理体系规范化、制度化、精细化和常态化管理的新局面，人民群众满意度达到80%及以上。</t>
  </si>
  <si>
    <t>合同约定服务数量</t>
  </si>
  <si>
    <t>合同约定</t>
  </si>
  <si>
    <t>反映合同约定服务数量</t>
  </si>
  <si>
    <t>服务合同考核达标率</t>
  </si>
  <si>
    <t>80</t>
  </si>
  <si>
    <t>反映服务合同考核达标率</t>
  </si>
  <si>
    <t>服务响应时效</t>
  </si>
  <si>
    <t>反映服务响应时效</t>
  </si>
  <si>
    <t>反映项目资金预算执行情况</t>
  </si>
  <si>
    <t>网格化综合治理能力提升</t>
  </si>
  <si>
    <t>反映服务外包模式“节约财政支出、发挥资金效益、减少管理成本、管好事不养人”的效果</t>
  </si>
  <si>
    <t>辖区内人民群众满意度</t>
  </si>
  <si>
    <t>反映辖区内人民群众满意度</t>
  </si>
  <si>
    <t>完成指挥系统、VPN服务器、党建引领网络及2025年软硬件升级维护等相关工作，有效保障我区城市网格化管理各项工作能有序开展，保障区级重点工作的指挥调度，单位巡查工作正常开展。</t>
  </si>
  <si>
    <t>每月软硬件系统维护次数</t>
  </si>
  <si>
    <t>反映每月软硬件系统维护次数</t>
  </si>
  <si>
    <t>租赁党建引领网格系统云服务器</t>
  </si>
  <si>
    <t>反映租赁党建引领网格系统云服务器</t>
  </si>
  <si>
    <t>党建引领网格治理综合系统维护数</t>
  </si>
  <si>
    <t>个</t>
  </si>
  <si>
    <t>反映“吹哨报到”子系统、“接诉即办”子系统、“未诉先办”子系统、“综合指挥调度”子系统维护、“公益诉讼”子系统</t>
  </si>
  <si>
    <t>党建引领网格治理综合系统运维服务完成率</t>
  </si>
  <si>
    <t>反映党建引领网格治理综合系统运维服务完成情况</t>
  </si>
  <si>
    <t>软硬件系统维护达标率</t>
  </si>
  <si>
    <t>反映软硬件系统维护及时情况</t>
  </si>
  <si>
    <t>2025</t>
  </si>
  <si>
    <t>反映2025年的预算资金执行情况</t>
  </si>
  <si>
    <t>提高城市网格化综合管理工作能力</t>
  </si>
  <si>
    <t>反映项目实施后能否达到提高城市网格化综合管理工作提供技术、平台支持</t>
  </si>
  <si>
    <t>确保各类诉求有效运转</t>
  </si>
  <si>
    <t>有效运转</t>
  </si>
  <si>
    <t>各类诉求有效运转情况</t>
  </si>
  <si>
    <t>使用部门及人员满意度</t>
  </si>
  <si>
    <t>反映群众对网格工作的满意度</t>
  </si>
  <si>
    <t>预算06表</t>
  </si>
  <si>
    <t>政府性基金预算支出预算表</t>
  </si>
  <si>
    <t>单位名称：昆明市发展和改革委员会</t>
  </si>
  <si>
    <t>政府性基金预算支出</t>
  </si>
  <si>
    <t>备注说明：昆明市网格化综合监督指挥中心五华分中心2025年无部门政府性基金预算支出，故此表为空。</t>
  </si>
  <si>
    <t>预算07表</t>
  </si>
  <si>
    <t>预算项目</t>
  </si>
  <si>
    <t>采购项目</t>
  </si>
  <si>
    <t>采购品目</t>
  </si>
  <si>
    <t>计量
单位</t>
  </si>
  <si>
    <t>数量</t>
  </si>
  <si>
    <t>面向中小企业预留资金</t>
  </si>
  <si>
    <t>政府性基金</t>
  </si>
  <si>
    <t>国有资本经营收益</t>
  </si>
  <si>
    <t>财政专户管理的收入</t>
  </si>
  <si>
    <t>单位自筹</t>
  </si>
  <si>
    <t>复印纸</t>
  </si>
  <si>
    <t>箱</t>
  </si>
  <si>
    <t>2025年1-6月份五华区城市网格化综合管理运行服务经费</t>
  </si>
  <si>
    <t>其他服务</t>
  </si>
  <si>
    <t>2025年7-12月份五华区城市网格化综合管理运行服务经费</t>
  </si>
  <si>
    <t>备注：当面向中小企业预留资金大于合计时，面向中小企业预留资金为三年预计数。</t>
  </si>
  <si>
    <t>预算08表</t>
  </si>
  <si>
    <t>政府购买服务项目</t>
  </si>
  <si>
    <t>政府购买服务指导性目录代码</t>
  </si>
  <si>
    <t>基本支出/项目支出</t>
  </si>
  <si>
    <t>所属服务类别</t>
  </si>
  <si>
    <t>所属服务领域</t>
  </si>
  <si>
    <t>购买内容简述</t>
  </si>
  <si>
    <t>备注说明：昆明市网格化综合监督指挥中心五华分中心2025年无部门政府购买服务预算，故此表为空。</t>
  </si>
  <si>
    <t>预算09-1表</t>
  </si>
  <si>
    <t>单位名称（项目）</t>
  </si>
  <si>
    <t>地区</t>
  </si>
  <si>
    <t>备注说明：昆明市网格化综合监督指挥中心五华分中心2025年无区对下转移支付预算，故此表为空。</t>
  </si>
  <si>
    <t>预算09-2表</t>
  </si>
  <si>
    <t>备注说明：昆明市网格化综合监督指挥中心五华分中心2025年无区对下转移支付绩效目标，故此表为空。</t>
  </si>
  <si>
    <t xml:space="preserve">预算10表
</t>
  </si>
  <si>
    <t>资产类别</t>
  </si>
  <si>
    <t>资产分类代码.名称</t>
  </si>
  <si>
    <t>资产名称</t>
  </si>
  <si>
    <t>计量单位</t>
  </si>
  <si>
    <t>财政部门批复数（元）</t>
  </si>
  <si>
    <t>单价</t>
  </si>
  <si>
    <t>金额</t>
  </si>
  <si>
    <t>备注说明：昆明市网格化综合监督指挥中心五华分中心2025年无新增资产配置预算，故此表为空。</t>
  </si>
  <si>
    <t>预算11表</t>
  </si>
  <si>
    <t>上级补助</t>
  </si>
  <si>
    <t>备注说明：昆明市网格化综合监督指挥中心五华分中心2025年无上级转移支付补助项目支出预算，故此表为空。</t>
  </si>
  <si>
    <t>预算12表</t>
  </si>
  <si>
    <t>项目级次</t>
  </si>
  <si>
    <t>216 其他公用支出</t>
  </si>
  <si>
    <t>本级</t>
  </si>
  <si>
    <t>311 专项业务类</t>
  </si>
  <si>
    <t>313 事业发展类</t>
  </si>
  <si>
    <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</si>
</sst>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 numFmtId="177" formatCode="yyyy\-mm\-dd\ hh:mm:ss"/>
    <numFmt numFmtId="178" formatCode="#,##0;\-#,##0;;@"/>
    <numFmt numFmtId="179" formatCode="#,##0.00;\-#,##0.00;;@"/>
    <numFmt numFmtId="180" formatCode="hh:mm:ss"/>
  </numFmts>
  <fonts count="35">
    <font>
      <sz val="11"/>
      <color theme="1"/>
      <name val="宋体"/>
      <charset val="134"/>
      <scheme val="minor"/>
    </font>
    <font>
      <sz val="10"/>
      <color rgb="FF000000"/>
      <name val="宋体"/>
      <charset val="134"/>
    </font>
    <font>
      <sz val="9"/>
      <color rgb="FF000000"/>
      <name val="宋体"/>
      <charset val="134"/>
    </font>
    <font>
      <b/>
      <sz val="23"/>
      <color rgb="FF000000"/>
      <name val="宋体"/>
      <charset val="134"/>
    </font>
    <font>
      <sz val="11"/>
      <color rgb="FF000000"/>
      <name val="宋体"/>
      <charset val="134"/>
    </font>
    <font>
      <sz val="9"/>
      <color theme="1"/>
      <name val="宋体"/>
      <charset val="134"/>
    </font>
    <font>
      <sz val="10"/>
      <color rgb="FF000000"/>
      <name val="Arial"/>
      <charset val="134"/>
    </font>
    <font>
      <b/>
      <sz val="23.95"/>
      <color rgb="FF000000"/>
      <name val="宋体"/>
      <charset val="134"/>
    </font>
    <font>
      <b/>
      <sz val="22"/>
      <color rgb="FF000000"/>
      <name val="宋体"/>
      <charset val="134"/>
    </font>
    <font>
      <sz val="10"/>
      <color rgb="FFFFFFFF"/>
      <name val="宋体"/>
      <charset val="134"/>
    </font>
    <font>
      <b/>
      <sz val="21"/>
      <color rgb="FF000000"/>
      <name val="宋体"/>
      <charset val="134"/>
    </font>
    <font>
      <b/>
      <sz val="18"/>
      <color rgb="FF000000"/>
      <name val="宋体"/>
      <charset val="134"/>
    </font>
    <font>
      <sz val="9.75"/>
      <color rgb="FF000000"/>
      <name val="SimSun"/>
      <charset val="134"/>
    </font>
    <font>
      <b/>
      <sz val="9"/>
      <color rgb="FF000000"/>
      <name val="宋体"/>
      <charset val="134"/>
    </font>
    <font>
      <b/>
      <sz val="9"/>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宋体"/>
      <charset val="134"/>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0" fillId="3" borderId="14"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15" applyNumberFormat="0" applyFill="0" applyAlignment="0" applyProtection="0">
      <alignment vertical="center"/>
    </xf>
    <xf numFmtId="0" fontId="21" fillId="0" borderId="15" applyNumberFormat="0" applyFill="0" applyAlignment="0" applyProtection="0">
      <alignment vertical="center"/>
    </xf>
    <xf numFmtId="0" fontId="22" fillId="0" borderId="16" applyNumberFormat="0" applyFill="0" applyAlignment="0" applyProtection="0">
      <alignment vertical="center"/>
    </xf>
    <xf numFmtId="0" fontId="22" fillId="0" borderId="0" applyNumberFormat="0" applyFill="0" applyBorder="0" applyAlignment="0" applyProtection="0">
      <alignment vertical="center"/>
    </xf>
    <xf numFmtId="0" fontId="23" fillId="4" borderId="17" applyNumberFormat="0" applyAlignment="0" applyProtection="0">
      <alignment vertical="center"/>
    </xf>
    <xf numFmtId="0" fontId="24" fillId="5" borderId="18" applyNumberFormat="0" applyAlignment="0" applyProtection="0">
      <alignment vertical="center"/>
    </xf>
    <xf numFmtId="0" fontId="25" fillId="5" borderId="17" applyNumberFormat="0" applyAlignment="0" applyProtection="0">
      <alignment vertical="center"/>
    </xf>
    <xf numFmtId="0" fontId="26" fillId="6" borderId="19" applyNumberFormat="0" applyAlignment="0" applyProtection="0">
      <alignment vertical="center"/>
    </xf>
    <xf numFmtId="0" fontId="27" fillId="0" borderId="20" applyNumberFormat="0" applyFill="0" applyAlignment="0" applyProtection="0">
      <alignment vertical="center"/>
    </xf>
    <xf numFmtId="0" fontId="28" fillId="0" borderId="21" applyNumberFormat="0" applyFill="0" applyAlignment="0" applyProtection="0">
      <alignment vertical="center"/>
    </xf>
    <xf numFmtId="0" fontId="29" fillId="7" borderId="0" applyNumberFormat="0" applyBorder="0" applyAlignment="0" applyProtection="0">
      <alignment vertical="center"/>
    </xf>
    <xf numFmtId="0" fontId="30" fillId="8" borderId="0" applyNumberFormat="0" applyBorder="0" applyAlignment="0" applyProtection="0">
      <alignment vertical="center"/>
    </xf>
    <xf numFmtId="0" fontId="31" fillId="9" borderId="0" applyNumberFormat="0" applyBorder="0" applyAlignment="0" applyProtection="0">
      <alignment vertical="center"/>
    </xf>
    <xf numFmtId="0" fontId="32" fillId="10" borderId="0" applyNumberFormat="0" applyBorder="0" applyAlignment="0" applyProtection="0">
      <alignment vertical="center"/>
    </xf>
    <xf numFmtId="0" fontId="33" fillId="11" borderId="0" applyNumberFormat="0" applyBorder="0" applyAlignment="0" applyProtection="0">
      <alignment vertical="center"/>
    </xf>
    <xf numFmtId="0" fontId="33" fillId="12" borderId="0" applyNumberFormat="0" applyBorder="0" applyAlignment="0" applyProtection="0">
      <alignment vertical="center"/>
    </xf>
    <xf numFmtId="0" fontId="32" fillId="13" borderId="0" applyNumberFormat="0" applyBorder="0" applyAlignment="0" applyProtection="0">
      <alignment vertical="center"/>
    </xf>
    <xf numFmtId="0" fontId="32" fillId="14" borderId="0" applyNumberFormat="0" applyBorder="0" applyAlignment="0" applyProtection="0">
      <alignment vertical="center"/>
    </xf>
    <xf numFmtId="0" fontId="33" fillId="15" borderId="0" applyNumberFormat="0" applyBorder="0" applyAlignment="0" applyProtection="0">
      <alignment vertical="center"/>
    </xf>
    <xf numFmtId="0" fontId="33" fillId="16" borderId="0" applyNumberFormat="0" applyBorder="0" applyAlignment="0" applyProtection="0">
      <alignment vertical="center"/>
    </xf>
    <xf numFmtId="0" fontId="32" fillId="17" borderId="0" applyNumberFormat="0" applyBorder="0" applyAlignment="0" applyProtection="0">
      <alignment vertical="center"/>
    </xf>
    <xf numFmtId="0" fontId="32" fillId="18" borderId="0" applyNumberFormat="0" applyBorder="0" applyAlignment="0" applyProtection="0">
      <alignment vertical="center"/>
    </xf>
    <xf numFmtId="0" fontId="33" fillId="19" borderId="0" applyNumberFormat="0" applyBorder="0" applyAlignment="0" applyProtection="0">
      <alignment vertical="center"/>
    </xf>
    <xf numFmtId="0" fontId="33" fillId="20" borderId="0" applyNumberFormat="0" applyBorder="0" applyAlignment="0" applyProtection="0">
      <alignment vertical="center"/>
    </xf>
    <xf numFmtId="0" fontId="32" fillId="21" borderId="0" applyNumberFormat="0" applyBorder="0" applyAlignment="0" applyProtection="0">
      <alignment vertical="center"/>
    </xf>
    <xf numFmtId="0" fontId="32" fillId="22" borderId="0" applyNumberFormat="0" applyBorder="0" applyAlignment="0" applyProtection="0">
      <alignment vertical="center"/>
    </xf>
    <xf numFmtId="0" fontId="33" fillId="23" borderId="0" applyNumberFormat="0" applyBorder="0" applyAlignment="0" applyProtection="0">
      <alignment vertical="center"/>
    </xf>
    <xf numFmtId="0" fontId="33" fillId="24" borderId="0" applyNumberFormat="0" applyBorder="0" applyAlignment="0" applyProtection="0">
      <alignment vertical="center"/>
    </xf>
    <xf numFmtId="0" fontId="32" fillId="25" borderId="0" applyNumberFormat="0" applyBorder="0" applyAlignment="0" applyProtection="0">
      <alignment vertical="center"/>
    </xf>
    <xf numFmtId="0" fontId="32" fillId="26" borderId="0" applyNumberFormat="0" applyBorder="0" applyAlignment="0" applyProtection="0">
      <alignment vertical="center"/>
    </xf>
    <xf numFmtId="0" fontId="33" fillId="27" borderId="0" applyNumberFormat="0" applyBorder="0" applyAlignment="0" applyProtection="0">
      <alignment vertical="center"/>
    </xf>
    <xf numFmtId="0" fontId="33" fillId="28" borderId="0" applyNumberFormat="0" applyBorder="0" applyAlignment="0" applyProtection="0">
      <alignment vertical="center"/>
    </xf>
    <xf numFmtId="0" fontId="32" fillId="29" borderId="0" applyNumberFormat="0" applyBorder="0" applyAlignment="0" applyProtection="0">
      <alignment vertical="center"/>
    </xf>
    <xf numFmtId="0" fontId="32" fillId="30" borderId="0" applyNumberFormat="0" applyBorder="0" applyAlignment="0" applyProtection="0">
      <alignment vertical="center"/>
    </xf>
    <xf numFmtId="0" fontId="33" fillId="31" borderId="0" applyNumberFormat="0" applyBorder="0" applyAlignment="0" applyProtection="0">
      <alignment vertical="center"/>
    </xf>
    <xf numFmtId="0" fontId="33" fillId="32" borderId="0" applyNumberFormat="0" applyBorder="0" applyAlignment="0" applyProtection="0">
      <alignment vertical="center"/>
    </xf>
    <xf numFmtId="0" fontId="32" fillId="33" borderId="0" applyNumberFormat="0" applyBorder="0" applyAlignment="0" applyProtection="0">
      <alignment vertical="center"/>
    </xf>
    <xf numFmtId="176" fontId="34" fillId="0" borderId="7">
      <alignment horizontal="right" vertical="center"/>
    </xf>
    <xf numFmtId="177" fontId="34" fillId="0" borderId="7">
      <alignment horizontal="right" vertical="center"/>
    </xf>
    <xf numFmtId="178" fontId="34" fillId="0" borderId="7">
      <alignment horizontal="right" vertical="center"/>
    </xf>
    <xf numFmtId="179" fontId="34" fillId="0" borderId="7">
      <alignment horizontal="right" vertical="center"/>
    </xf>
    <xf numFmtId="179" fontId="34" fillId="0" borderId="7">
      <alignment horizontal="right" vertical="center"/>
    </xf>
    <xf numFmtId="10" fontId="34" fillId="0" borderId="7">
      <alignment horizontal="right" vertical="center"/>
    </xf>
    <xf numFmtId="49" fontId="34" fillId="0" borderId="7">
      <alignment horizontal="left" vertical="center" wrapText="1"/>
    </xf>
    <xf numFmtId="180" fontId="34" fillId="0" borderId="7">
      <alignment horizontal="right" vertical="center"/>
    </xf>
  </cellStyleXfs>
  <cellXfs count="197">
    <xf numFmtId="0" fontId="0" fillId="0" borderId="0" xfId="0" applyFont="1" applyBorder="1"/>
    <xf numFmtId="0" fontId="0" fillId="0" borderId="0" xfId="0" applyFont="1" applyBorder="1" applyAlignment="1">
      <alignment horizontal="center" vertical="center"/>
    </xf>
    <xf numFmtId="49" fontId="1" fillId="0" borderId="0" xfId="0" applyNumberFormat="1" applyFont="1" applyBorder="1"/>
    <xf numFmtId="0" fontId="2" fillId="0" borderId="0" xfId="0" applyFont="1" applyBorder="1" applyAlignment="1" applyProtection="1">
      <alignment horizontal="right" vertical="center"/>
      <protection locked="0"/>
    </xf>
    <xf numFmtId="0" fontId="3" fillId="0" borderId="0" xfId="0" applyFont="1" applyBorder="1" applyAlignment="1">
      <alignment horizontal="center" vertical="center"/>
    </xf>
    <xf numFmtId="0" fontId="2" fillId="0" borderId="0" xfId="0" applyFont="1" applyBorder="1" applyAlignment="1" applyProtection="1">
      <alignment horizontal="left" vertical="center"/>
      <protection locked="0"/>
    </xf>
    <xf numFmtId="0" fontId="4" fillId="0" borderId="0" xfId="0" applyFont="1" applyBorder="1" applyAlignment="1">
      <alignment horizontal="left" vertical="center"/>
    </xf>
    <xf numFmtId="0" fontId="4" fillId="0" borderId="0" xfId="0" applyFont="1" applyBorder="1"/>
    <xf numFmtId="0" fontId="2" fillId="0" borderId="0" xfId="0" applyFont="1" applyBorder="1" applyAlignment="1" applyProtection="1">
      <alignment horizontal="right"/>
      <protection locked="0"/>
    </xf>
    <xf numFmtId="0" fontId="4" fillId="0" borderId="1" xfId="0" applyFont="1" applyBorder="1" applyAlignment="1" applyProtection="1">
      <alignment horizontal="center" vertical="center" wrapText="1"/>
      <protection locked="0"/>
    </xf>
    <xf numFmtId="0" fontId="4" fillId="0" borderId="1" xfId="0" applyFont="1" applyBorder="1" applyAlignment="1">
      <alignment horizontal="center"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pplyProtection="1">
      <alignment horizontal="center" vertical="center" wrapText="1"/>
      <protection locked="0"/>
    </xf>
    <xf numFmtId="0" fontId="4" fillId="0" borderId="5" xfId="0" applyFont="1" applyBorder="1" applyAlignment="1">
      <alignment horizontal="center" vertical="center" wrapText="1"/>
    </xf>
    <xf numFmtId="0" fontId="4" fillId="0" borderId="1" xfId="0" applyFont="1" applyBorder="1" applyAlignment="1">
      <alignment horizontal="center" vertical="center"/>
    </xf>
    <xf numFmtId="0" fontId="4" fillId="2" borderId="6" xfId="0" applyFont="1" applyFill="1" applyBorder="1" applyAlignment="1" applyProtection="1">
      <alignment horizontal="center" vertical="center" wrapText="1"/>
      <protection locked="0"/>
    </xf>
    <xf numFmtId="0" fontId="4" fillId="0" borderId="6" xfId="0" applyFont="1" applyBorder="1" applyAlignment="1">
      <alignment horizontal="center" vertical="center" wrapText="1"/>
    </xf>
    <xf numFmtId="0" fontId="4" fillId="0" borderId="6" xfId="0" applyFont="1" applyBorder="1" applyAlignment="1">
      <alignment horizontal="center" vertical="center"/>
    </xf>
    <xf numFmtId="0" fontId="1" fillId="0" borderId="7" xfId="0" applyFont="1" applyBorder="1" applyAlignment="1">
      <alignment horizontal="center" vertical="center"/>
    </xf>
    <xf numFmtId="0" fontId="2" fillId="2" borderId="7" xfId="0" applyFont="1" applyFill="1" applyBorder="1" applyAlignment="1" applyProtection="1">
      <alignment horizontal="left" vertical="center" wrapText="1"/>
      <protection locked="0"/>
    </xf>
    <xf numFmtId="0" fontId="2" fillId="0" borderId="7" xfId="0" applyFont="1" applyBorder="1" applyAlignment="1" applyProtection="1">
      <alignment horizontal="left" vertical="center"/>
      <protection locked="0"/>
    </xf>
    <xf numFmtId="4" fontId="2" fillId="0" borderId="7" xfId="0" applyNumberFormat="1" applyFont="1" applyBorder="1" applyAlignment="1" applyProtection="1">
      <alignment horizontal="right" vertical="center" wrapText="1"/>
      <protection locked="0"/>
    </xf>
    <xf numFmtId="49" fontId="5" fillId="0" borderId="7" xfId="55" applyNumberFormat="1" applyFont="1" applyBorder="1">
      <alignment horizontal="left" vertical="center" wrapText="1"/>
    </xf>
    <xf numFmtId="0" fontId="2" fillId="0" borderId="2" xfId="0" applyFont="1" applyBorder="1" applyAlignment="1" applyProtection="1">
      <alignment horizontal="center"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4" fillId="2" borderId="1" xfId="0" applyFont="1" applyFill="1" applyBorder="1" applyAlignment="1">
      <alignment horizontal="center" vertical="center"/>
    </xf>
    <xf numFmtId="0" fontId="4" fillId="0" borderId="5" xfId="0" applyFont="1" applyBorder="1" applyAlignment="1">
      <alignment horizontal="center" vertical="center"/>
    </xf>
    <xf numFmtId="0" fontId="2" fillId="0" borderId="7" xfId="0" applyFont="1" applyBorder="1" applyAlignment="1">
      <alignment horizontal="left" vertical="center" wrapText="1"/>
    </xf>
    <xf numFmtId="4" fontId="2" fillId="0" borderId="7" xfId="0" applyNumberFormat="1" applyFont="1" applyBorder="1" applyAlignment="1">
      <alignment horizontal="right" vertical="center" wrapText="1"/>
    </xf>
    <xf numFmtId="0" fontId="2" fillId="0" borderId="7" xfId="0" applyFont="1" applyBorder="1" applyAlignment="1" applyProtection="1">
      <alignment horizontal="left" vertical="center" wrapText="1"/>
      <protection locked="0"/>
    </xf>
    <xf numFmtId="0" fontId="1" fillId="0" borderId="2" xfId="0" applyFont="1" applyBorder="1" applyAlignment="1" applyProtection="1">
      <alignment horizontal="center" vertical="center" wrapText="1"/>
      <protection locked="0"/>
    </xf>
    <xf numFmtId="0" fontId="2" fillId="0" borderId="3" xfId="0" applyFont="1" applyBorder="1" applyAlignment="1">
      <alignment horizontal="left" vertical="center"/>
    </xf>
    <xf numFmtId="0" fontId="2" fillId="2" borderId="4" xfId="0" applyFont="1" applyFill="1" applyBorder="1" applyAlignment="1">
      <alignment horizontal="left" vertical="center"/>
    </xf>
    <xf numFmtId="0" fontId="1" fillId="0" borderId="7" xfId="0" applyFont="1" applyBorder="1" applyAlignment="1" applyProtection="1">
      <alignment horizontal="center" vertical="center"/>
      <protection locked="0"/>
    </xf>
    <xf numFmtId="4" fontId="5" fillId="0" borderId="7" xfId="53" applyNumberFormat="1" applyFont="1" applyBorder="1">
      <alignment horizontal="right" vertical="center"/>
    </xf>
    <xf numFmtId="0" fontId="2" fillId="2" borderId="0" xfId="0" applyFont="1" applyFill="1" applyBorder="1" applyAlignment="1" applyProtection="1">
      <alignment horizontal="right" vertical="top" wrapText="1"/>
      <protection locked="0"/>
    </xf>
    <xf numFmtId="0" fontId="6" fillId="0" borderId="0" xfId="0" applyFont="1" applyBorder="1" applyAlignment="1" applyProtection="1">
      <alignment vertical="top"/>
      <protection locked="0"/>
    </xf>
    <xf numFmtId="0" fontId="6" fillId="0" borderId="0" xfId="0" applyFont="1" applyBorder="1" applyAlignment="1">
      <alignment vertical="top"/>
    </xf>
    <xf numFmtId="0" fontId="7" fillId="2" borderId="0" xfId="0" applyFont="1" applyFill="1" applyBorder="1" applyAlignment="1" applyProtection="1">
      <alignment horizontal="center" vertical="center" wrapText="1"/>
      <protection locked="0"/>
    </xf>
    <xf numFmtId="0" fontId="6" fillId="0" borderId="0" xfId="0" applyFont="1" applyBorder="1" applyProtection="1">
      <protection locked="0"/>
    </xf>
    <xf numFmtId="0" fontId="6" fillId="0" borderId="0" xfId="0" applyFont="1" applyBorder="1"/>
    <xf numFmtId="0" fontId="2" fillId="2" borderId="0" xfId="0" applyFont="1" applyFill="1" applyBorder="1" applyAlignment="1" applyProtection="1">
      <alignment horizontal="left" vertical="center" wrapText="1"/>
      <protection locked="0"/>
    </xf>
    <xf numFmtId="0" fontId="1" fillId="2" borderId="0" xfId="0" applyFont="1" applyFill="1" applyBorder="1" applyAlignment="1" applyProtection="1">
      <alignment horizontal="right" vertical="center"/>
      <protection locked="0"/>
    </xf>
    <xf numFmtId="0" fontId="1" fillId="2" borderId="0" xfId="0" applyFont="1" applyFill="1" applyBorder="1" applyAlignment="1" applyProtection="1">
      <alignment horizontal="right" vertical="center" wrapText="1"/>
      <protection locked="0"/>
    </xf>
    <xf numFmtId="0" fontId="1" fillId="0" borderId="7" xfId="0" applyFont="1" applyBorder="1" applyAlignment="1" applyProtection="1">
      <alignment horizontal="center" vertical="center" wrapText="1"/>
      <protection locked="0"/>
    </xf>
    <xf numFmtId="0" fontId="1" fillId="2" borderId="7" xfId="0" applyFont="1" applyFill="1" applyBorder="1" applyAlignment="1" applyProtection="1">
      <alignment horizontal="center" vertical="center"/>
      <protection locked="0"/>
    </xf>
    <xf numFmtId="0" fontId="1" fillId="2" borderId="7" xfId="0" applyFont="1" applyFill="1" applyBorder="1" applyAlignment="1" applyProtection="1">
      <alignment horizontal="center" vertical="center" wrapText="1"/>
      <protection locked="0"/>
    </xf>
    <xf numFmtId="0" fontId="1" fillId="2" borderId="7" xfId="0" applyFont="1" applyFill="1" applyBorder="1" applyAlignment="1" applyProtection="1">
      <alignment horizontal="right" vertical="center"/>
      <protection locked="0"/>
    </xf>
    <xf numFmtId="0" fontId="1" fillId="2" borderId="7" xfId="0" applyFont="1" applyFill="1" applyBorder="1" applyAlignment="1" applyProtection="1">
      <alignment horizontal="right" vertical="center" wrapText="1"/>
      <protection locked="0"/>
    </xf>
    <xf numFmtId="0" fontId="2" fillId="2" borderId="7" xfId="0" applyFont="1" applyFill="1" applyBorder="1" applyAlignment="1">
      <alignment horizontal="center" vertical="center" wrapText="1"/>
    </xf>
    <xf numFmtId="0" fontId="2" fillId="0" borderId="7" xfId="0" applyFont="1" applyBorder="1" applyAlignment="1" applyProtection="1">
      <alignment horizontal="center" vertical="center" wrapText="1"/>
      <protection locked="0"/>
    </xf>
    <xf numFmtId="0" fontId="2" fillId="0" borderId="7" xfId="0" applyFont="1" applyBorder="1" applyAlignment="1">
      <alignment horizontal="center" vertical="center" wrapText="1"/>
    </xf>
    <xf numFmtId="0" fontId="2" fillId="2" borderId="7" xfId="0" applyFont="1" applyFill="1" applyBorder="1" applyAlignment="1" applyProtection="1">
      <alignment horizontal="center" vertical="center" wrapText="1"/>
      <protection locked="0"/>
    </xf>
    <xf numFmtId="0" fontId="2" fillId="2" borderId="7" xfId="0" applyFont="1" applyFill="1" applyBorder="1" applyAlignment="1">
      <alignment horizontal="left" vertical="center" wrapText="1"/>
    </xf>
    <xf numFmtId="3" fontId="2" fillId="2" borderId="7" xfId="0" applyNumberFormat="1" applyFont="1" applyFill="1" applyBorder="1" applyAlignment="1" applyProtection="1">
      <alignment horizontal="right" vertical="center"/>
      <protection locked="0"/>
    </xf>
    <xf numFmtId="4" fontId="2" fillId="0" borderId="7" xfId="0" applyNumberFormat="1" applyFont="1" applyBorder="1" applyAlignment="1" applyProtection="1">
      <alignment horizontal="right" vertical="center"/>
      <protection locked="0"/>
    </xf>
    <xf numFmtId="0" fontId="2" fillId="0" borderId="7" xfId="0" applyFont="1" applyBorder="1" applyAlignment="1">
      <alignment horizontal="center" vertical="center"/>
    </xf>
    <xf numFmtId="0" fontId="2" fillId="0" borderId="7" xfId="0" applyFont="1" applyBorder="1" applyAlignment="1" applyProtection="1">
      <alignment horizontal="left"/>
      <protection locked="0"/>
    </xf>
    <xf numFmtId="0" fontId="2" fillId="0" borderId="7" xfId="0" applyFont="1" applyBorder="1" applyAlignment="1">
      <alignment horizontal="left"/>
    </xf>
    <xf numFmtId="0" fontId="2" fillId="2" borderId="7" xfId="0" applyFont="1" applyFill="1" applyBorder="1" applyAlignment="1">
      <alignment horizontal="right" vertical="center"/>
    </xf>
    <xf numFmtId="0" fontId="2" fillId="2" borderId="0" xfId="0" applyFont="1" applyFill="1" applyBorder="1" applyAlignment="1" applyProtection="1">
      <alignment horizontal="right" vertical="center" wrapText="1"/>
      <protection locked="0"/>
    </xf>
    <xf numFmtId="0" fontId="8" fillId="0" borderId="0" xfId="0" applyFont="1" applyBorder="1" applyAlignment="1">
      <alignment horizontal="center" vertical="center"/>
    </xf>
    <xf numFmtId="0" fontId="3" fillId="0" borderId="0" xfId="0" applyFont="1" applyBorder="1" applyAlignment="1" applyProtection="1">
      <alignment horizontal="center" vertical="center"/>
      <protection locked="0"/>
    </xf>
    <xf numFmtId="0" fontId="4" fillId="0" borderId="7" xfId="0" applyFont="1" applyBorder="1" applyAlignment="1">
      <alignment horizontal="center" vertical="center" wrapText="1"/>
    </xf>
    <xf numFmtId="0" fontId="4" fillId="0" borderId="7" xfId="0" applyFont="1" applyBorder="1" applyAlignment="1" applyProtection="1">
      <alignment horizontal="center" vertical="center"/>
      <protection locked="0"/>
    </xf>
    <xf numFmtId="0" fontId="2" fillId="0" borderId="7" xfId="0" applyFont="1" applyBorder="1" applyAlignment="1">
      <alignment vertical="center" wrapText="1"/>
    </xf>
    <xf numFmtId="0" fontId="2" fillId="2" borderId="7" xfId="0" applyFont="1" applyFill="1" applyBorder="1" applyAlignment="1" applyProtection="1">
      <alignment horizontal="center" vertical="center"/>
      <protection locked="0"/>
    </xf>
    <xf numFmtId="0" fontId="1" fillId="0" borderId="0" xfId="0" applyFont="1" applyBorder="1" applyAlignment="1">
      <alignment horizontal="right" vertical="center"/>
    </xf>
    <xf numFmtId="0" fontId="8" fillId="0" borderId="0" xfId="0" applyFont="1" applyBorder="1" applyAlignment="1">
      <alignment horizontal="center" vertical="center" wrapText="1"/>
    </xf>
    <xf numFmtId="0" fontId="2" fillId="0" borderId="0" xfId="0" applyFont="1" applyBorder="1" applyAlignment="1">
      <alignment horizontal="left" vertical="center" wrapText="1"/>
    </xf>
    <xf numFmtId="0" fontId="4" fillId="0" borderId="0" xfId="0" applyFont="1" applyBorder="1" applyAlignment="1">
      <alignment wrapText="1"/>
    </xf>
    <xf numFmtId="0" fontId="1" fillId="0" borderId="0" xfId="0" applyFont="1" applyBorder="1" applyAlignment="1">
      <alignment horizontal="right" wrapText="1"/>
    </xf>
    <xf numFmtId="0" fontId="4" fillId="0" borderId="4" xfId="0" applyFont="1" applyBorder="1" applyAlignment="1" applyProtection="1">
      <alignment horizontal="center" vertical="center"/>
      <protection locked="0"/>
    </xf>
    <xf numFmtId="0" fontId="4" fillId="0" borderId="8" xfId="0" applyFont="1" applyBorder="1" applyAlignment="1">
      <alignment horizontal="center" vertical="center" wrapText="1"/>
    </xf>
    <xf numFmtId="0" fontId="1" fillId="0" borderId="6" xfId="0" applyFont="1" applyBorder="1" applyAlignment="1" applyProtection="1">
      <alignment horizontal="center" vertical="center"/>
      <protection locked="0"/>
    </xf>
    <xf numFmtId="0" fontId="1" fillId="0" borderId="7" xfId="0" applyFont="1" applyFill="1" applyBorder="1" applyAlignment="1">
      <alignment horizontal="center" vertical="center"/>
    </xf>
    <xf numFmtId="0" fontId="1" fillId="0" borderId="2" xfId="0" applyFont="1" applyFill="1" applyBorder="1" applyAlignment="1">
      <alignment horizontal="center" vertical="center"/>
    </xf>
    <xf numFmtId="179" fontId="5" fillId="0" borderId="7" xfId="0" applyNumberFormat="1" applyFont="1" applyBorder="1" applyAlignment="1">
      <alignment horizontal="right" vertical="center"/>
    </xf>
    <xf numFmtId="0" fontId="1" fillId="0" borderId="0" xfId="0" applyFont="1" applyBorder="1" applyAlignment="1">
      <alignment wrapText="1"/>
    </xf>
    <xf numFmtId="0" fontId="1" fillId="0" borderId="0" xfId="0" applyFont="1" applyBorder="1" applyProtection="1">
      <protection locked="0"/>
    </xf>
    <xf numFmtId="0" fontId="3" fillId="0" borderId="0" xfId="0" applyFont="1" applyBorder="1" applyAlignment="1">
      <alignment horizontal="center" vertical="center" wrapText="1"/>
    </xf>
    <xf numFmtId="0" fontId="4" fillId="0" borderId="0" xfId="0" applyFont="1" applyBorder="1" applyProtection="1">
      <protection locked="0"/>
    </xf>
    <xf numFmtId="0" fontId="4" fillId="0" borderId="9" xfId="0" applyFont="1" applyBorder="1" applyAlignment="1" applyProtection="1">
      <alignment horizontal="center" vertical="center"/>
      <protection locked="0"/>
    </xf>
    <xf numFmtId="0" fontId="4" fillId="0" borderId="9" xfId="0" applyFont="1" applyBorder="1" applyAlignment="1">
      <alignment horizontal="center" vertical="center" wrapText="1"/>
    </xf>
    <xf numFmtId="0" fontId="4" fillId="0" borderId="10" xfId="0" applyFont="1" applyBorder="1" applyAlignment="1" applyProtection="1">
      <alignment horizontal="center" vertical="center"/>
      <protection locked="0"/>
    </xf>
    <xf numFmtId="0" fontId="4" fillId="0" borderId="10" xfId="0" applyFont="1" applyBorder="1" applyAlignment="1">
      <alignment horizontal="center" vertical="center" wrapText="1"/>
    </xf>
    <xf numFmtId="0" fontId="4" fillId="0" borderId="11" xfId="0" applyFont="1" applyBorder="1" applyAlignment="1" applyProtection="1">
      <alignment horizontal="center" vertical="center"/>
      <protection locked="0"/>
    </xf>
    <xf numFmtId="0" fontId="4" fillId="0" borderId="11" xfId="0" applyFont="1" applyBorder="1" applyAlignment="1">
      <alignment horizontal="center" vertical="center" wrapText="1"/>
    </xf>
    <xf numFmtId="0" fontId="2" fillId="0" borderId="6" xfId="0" applyFont="1" applyBorder="1" applyAlignment="1">
      <alignment horizontal="left" vertical="center" wrapText="1"/>
    </xf>
    <xf numFmtId="0" fontId="2" fillId="0" borderId="11" xfId="0" applyFont="1" applyBorder="1" applyAlignment="1" applyProtection="1">
      <alignment horizontal="left" vertical="center"/>
      <protection locked="0"/>
    </xf>
    <xf numFmtId="0" fontId="2" fillId="0" borderId="11" xfId="0" applyFont="1" applyBorder="1" applyAlignment="1">
      <alignment horizontal="left" vertical="center" wrapText="1"/>
    </xf>
    <xf numFmtId="0" fontId="2" fillId="0" borderId="12" xfId="0" applyFont="1" applyBorder="1" applyAlignment="1">
      <alignment horizontal="center" vertical="center"/>
    </xf>
    <xf numFmtId="0" fontId="2" fillId="0" borderId="13" xfId="0" applyFont="1" applyBorder="1" applyAlignment="1" applyProtection="1">
      <alignment horizontal="left" vertical="center"/>
      <protection locked="0"/>
    </xf>
    <xf numFmtId="0" fontId="2" fillId="0" borderId="13" xfId="0" applyFont="1" applyBorder="1" applyAlignment="1">
      <alignment horizontal="left" vertical="center"/>
    </xf>
    <xf numFmtId="0" fontId="2" fillId="0" borderId="0" xfId="0" applyFont="1" applyBorder="1" applyAlignment="1" applyProtection="1">
      <alignment vertical="top" wrapText="1"/>
      <protection locked="0"/>
    </xf>
    <xf numFmtId="0" fontId="3" fillId="0" borderId="0" xfId="0" applyFont="1" applyBorder="1" applyAlignment="1" applyProtection="1">
      <alignment horizontal="center" vertical="center" wrapText="1"/>
      <protection locked="0"/>
    </xf>
    <xf numFmtId="0" fontId="4" fillId="0" borderId="3" xfId="0" applyFont="1" applyBorder="1" applyAlignment="1">
      <alignment horizontal="center" vertical="center" wrapText="1"/>
    </xf>
    <xf numFmtId="0" fontId="4" fillId="0" borderId="3" xfId="0" applyFont="1" applyBorder="1" applyAlignment="1" applyProtection="1">
      <alignment horizontal="center" vertical="center" wrapText="1"/>
      <protection locked="0"/>
    </xf>
    <xf numFmtId="0" fontId="4" fillId="0" borderId="10" xfId="0" applyFont="1" applyBorder="1" applyAlignment="1" applyProtection="1">
      <alignment horizontal="center" vertical="center" wrapText="1"/>
      <protection locked="0"/>
    </xf>
    <xf numFmtId="0" fontId="4" fillId="0" borderId="13" xfId="0" applyFont="1" applyBorder="1" applyAlignment="1">
      <alignment horizontal="center" vertical="center" wrapText="1"/>
    </xf>
    <xf numFmtId="0" fontId="4" fillId="0" borderId="11" xfId="0" applyFont="1" applyBorder="1" applyAlignment="1" applyProtection="1">
      <alignment horizontal="center" vertical="center" wrapText="1"/>
      <protection locked="0"/>
    </xf>
    <xf numFmtId="0" fontId="2" fillId="2" borderId="11" xfId="0" applyFont="1" applyFill="1" applyBorder="1" applyAlignment="1">
      <alignment horizontal="left" vertical="center"/>
    </xf>
    <xf numFmtId="0" fontId="2" fillId="0" borderId="0" xfId="0" applyFont="1" applyBorder="1" applyAlignment="1" applyProtection="1">
      <alignment horizontal="right" vertical="center" wrapText="1"/>
      <protection locked="0"/>
    </xf>
    <xf numFmtId="0" fontId="2" fillId="0" borderId="0" xfId="0" applyFont="1" applyBorder="1" applyAlignment="1" applyProtection="1">
      <alignment horizontal="right" wrapText="1"/>
      <protection locked="0"/>
    </xf>
    <xf numFmtId="0" fontId="4" fillId="0" borderId="3" xfId="0" applyFont="1" applyBorder="1" applyAlignment="1" applyProtection="1">
      <alignment horizontal="center" vertical="center"/>
      <protection locked="0"/>
    </xf>
    <xf numFmtId="0" fontId="4" fillId="0" borderId="13" xfId="0" applyFont="1" applyBorder="1" applyAlignment="1" applyProtection="1">
      <alignment horizontal="center" vertical="center"/>
      <protection locked="0"/>
    </xf>
    <xf numFmtId="0" fontId="4" fillId="0" borderId="13" xfId="0" applyFont="1" applyBorder="1" applyAlignment="1" applyProtection="1">
      <alignment horizontal="center" vertical="center" wrapText="1"/>
      <protection locked="0"/>
    </xf>
    <xf numFmtId="0" fontId="2" fillId="0" borderId="0" xfId="0" applyFont="1" applyBorder="1" applyAlignment="1">
      <alignment horizontal="left" vertical="center"/>
    </xf>
    <xf numFmtId="178" fontId="5" fillId="0" borderId="7" xfId="51" applyNumberFormat="1" applyFont="1" applyBorder="1" applyAlignment="1">
      <alignment horizontal="center" vertical="center"/>
    </xf>
    <xf numFmtId="178" fontId="5" fillId="0" borderId="7" xfId="0" applyNumberFormat="1" applyFont="1" applyBorder="1" applyAlignment="1">
      <alignment horizontal="center" vertical="center"/>
    </xf>
    <xf numFmtId="3" fontId="2" fillId="0" borderId="11" xfId="0" applyNumberFormat="1" applyFont="1" applyBorder="1" applyAlignment="1">
      <alignment horizontal="right" vertical="center"/>
    </xf>
    <xf numFmtId="0" fontId="2" fillId="2" borderId="11" xfId="0" applyFont="1" applyFill="1" applyBorder="1" applyAlignment="1">
      <alignment horizontal="right" vertical="center"/>
    </xf>
    <xf numFmtId="0" fontId="2" fillId="2" borderId="0" xfId="0" applyFont="1" applyFill="1" applyBorder="1" applyAlignment="1">
      <alignment horizontal="left" vertical="center"/>
    </xf>
    <xf numFmtId="179" fontId="5" fillId="0" borderId="0" xfId="0" applyNumberFormat="1" applyFont="1" applyBorder="1" applyAlignment="1">
      <alignment horizontal="left" vertical="center"/>
    </xf>
    <xf numFmtId="0" fontId="2" fillId="0" borderId="0" xfId="0" applyFont="1" applyBorder="1" applyAlignment="1">
      <alignment horizontal="right"/>
    </xf>
    <xf numFmtId="0" fontId="9" fillId="0" borderId="0" xfId="0" applyFont="1" applyBorder="1" applyAlignment="1" applyProtection="1">
      <alignment horizontal="right"/>
      <protection locked="0"/>
    </xf>
    <xf numFmtId="49" fontId="9" fillId="0" borderId="0" xfId="0" applyNumberFormat="1" applyFont="1" applyBorder="1" applyProtection="1">
      <protection locked="0"/>
    </xf>
    <xf numFmtId="0" fontId="1" fillId="0" borderId="0" xfId="0" applyFont="1" applyBorder="1" applyAlignment="1">
      <alignment horizontal="right"/>
    </xf>
    <xf numFmtId="0" fontId="10" fillId="0" borderId="0" xfId="0" applyFont="1" applyBorder="1" applyAlignment="1" applyProtection="1">
      <alignment horizontal="center" vertical="center" wrapText="1"/>
      <protection locked="0"/>
    </xf>
    <xf numFmtId="0" fontId="10" fillId="0" borderId="0" xfId="0" applyFont="1" applyBorder="1" applyAlignment="1" applyProtection="1">
      <alignment horizontal="center" vertical="center"/>
      <protection locked="0"/>
    </xf>
    <xf numFmtId="0" fontId="10" fillId="0" borderId="0" xfId="0" applyFont="1" applyBorder="1" applyAlignment="1">
      <alignment horizontal="center" vertical="center"/>
    </xf>
    <xf numFmtId="0" fontId="4" fillId="0" borderId="1" xfId="0" applyFont="1" applyBorder="1" applyAlignment="1" applyProtection="1">
      <alignment horizontal="center" vertical="center"/>
      <protection locked="0"/>
    </xf>
    <xf numFmtId="49" fontId="4" fillId="0" borderId="1" xfId="0" applyNumberFormat="1" applyFont="1" applyBorder="1" applyAlignment="1" applyProtection="1">
      <alignment horizontal="center" vertical="center" wrapText="1"/>
      <protection locked="0"/>
    </xf>
    <xf numFmtId="0" fontId="4" fillId="0" borderId="5" xfId="0" applyFont="1" applyBorder="1" applyAlignment="1" applyProtection="1">
      <alignment horizontal="center" vertical="center"/>
      <protection locked="0"/>
    </xf>
    <xf numFmtId="49" fontId="4" fillId="0" borderId="5" xfId="0" applyNumberFormat="1" applyFont="1" applyBorder="1" applyAlignment="1" applyProtection="1">
      <alignment horizontal="center" vertical="center" wrapText="1"/>
      <protection locked="0"/>
    </xf>
    <xf numFmtId="49" fontId="4" fillId="0" borderId="7" xfId="0" applyNumberFormat="1" applyFont="1" applyBorder="1" applyAlignment="1" applyProtection="1">
      <alignment horizontal="center" vertical="center"/>
      <protection locked="0"/>
    </xf>
    <xf numFmtId="0" fontId="4" fillId="0" borderId="7" xfId="0" applyFont="1" applyBorder="1" applyAlignment="1">
      <alignment horizontal="center" vertical="center"/>
    </xf>
    <xf numFmtId="0" fontId="1" fillId="0" borderId="3" xfId="0" applyFont="1" applyBorder="1" applyAlignment="1" applyProtection="1">
      <alignment horizontal="center" vertical="center"/>
      <protection locked="0"/>
    </xf>
    <xf numFmtId="0" fontId="1" fillId="0" borderId="4" xfId="0" applyFont="1" applyBorder="1" applyAlignment="1" applyProtection="1">
      <alignment horizontal="center" vertical="center"/>
      <protection locked="0"/>
    </xf>
    <xf numFmtId="0" fontId="1" fillId="0" borderId="7" xfId="0" applyFont="1" applyBorder="1" applyAlignment="1">
      <alignment horizontal="center" vertical="center" wrapText="1"/>
    </xf>
    <xf numFmtId="0" fontId="2" fillId="0" borderId="7" xfId="0" applyFont="1" applyBorder="1" applyAlignment="1">
      <alignment horizontal="left" vertical="center" wrapText="1" indent="1"/>
    </xf>
    <xf numFmtId="0" fontId="2" fillId="0" borderId="7" xfId="0" applyFont="1" applyBorder="1" applyAlignment="1">
      <alignment horizontal="left" vertical="center" wrapText="1" indent="2"/>
    </xf>
    <xf numFmtId="0" fontId="1" fillId="0" borderId="0" xfId="0" applyFont="1" applyBorder="1" applyAlignment="1">
      <alignment vertical="top"/>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2" xfId="0" applyFont="1" applyBorder="1" applyAlignment="1" applyProtection="1">
      <alignment horizontal="center" vertical="center" wrapText="1"/>
      <protection locked="0"/>
    </xf>
    <xf numFmtId="0" fontId="4" fillId="0" borderId="11" xfId="0" applyFont="1" applyBorder="1" applyAlignment="1">
      <alignment horizontal="center" vertical="center"/>
    </xf>
    <xf numFmtId="0" fontId="2" fillId="0" borderId="0" xfId="0" applyFont="1" applyBorder="1" applyAlignment="1">
      <alignment horizontal="right" vertical="center"/>
    </xf>
    <xf numFmtId="0" fontId="1" fillId="0" borderId="0" xfId="0" applyFont="1" applyBorder="1" applyAlignment="1" applyProtection="1">
      <alignment vertical="top"/>
      <protection locked="0"/>
    </xf>
    <xf numFmtId="49" fontId="1" fillId="0" borderId="0" xfId="0" applyNumberFormat="1" applyFont="1" applyBorder="1" applyProtection="1">
      <protection locked="0"/>
    </xf>
    <xf numFmtId="0" fontId="4" fillId="0" borderId="0" xfId="0" applyFont="1" applyBorder="1" applyAlignment="1" applyProtection="1">
      <alignment horizontal="left" vertical="center"/>
      <protection locked="0"/>
    </xf>
    <xf numFmtId="0" fontId="4" fillId="0" borderId="6" xfId="0" applyFont="1" applyBorder="1" applyAlignment="1" applyProtection="1">
      <alignment horizontal="center" vertical="center"/>
      <protection locked="0"/>
    </xf>
    <xf numFmtId="0" fontId="2" fillId="0" borderId="7" xfId="0" applyFont="1" applyBorder="1" applyAlignment="1">
      <alignment horizontal="left" vertical="center"/>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4" fillId="0" borderId="2" xfId="0" applyFont="1" applyBorder="1" applyAlignment="1" applyProtection="1">
      <alignment horizontal="center" vertical="center"/>
      <protection locked="0"/>
    </xf>
    <xf numFmtId="0" fontId="4" fillId="0" borderId="2"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locked="0"/>
    </xf>
    <xf numFmtId="0" fontId="2" fillId="0" borderId="0" xfId="0" applyFont="1" applyBorder="1" applyAlignment="1">
      <alignment horizontal="right" vertical="center" wrapText="1"/>
    </xf>
    <xf numFmtId="0" fontId="11" fillId="0" borderId="0" xfId="0" applyFont="1" applyBorder="1" applyAlignment="1">
      <alignment horizontal="center" vertical="center"/>
    </xf>
    <xf numFmtId="0" fontId="1" fillId="2" borderId="0" xfId="0" applyFont="1" applyFill="1" applyBorder="1" applyAlignment="1" applyProtection="1">
      <alignment horizontal="left" vertical="center" wrapText="1"/>
      <protection locked="0"/>
    </xf>
    <xf numFmtId="0" fontId="6" fillId="2" borderId="7" xfId="0" applyFont="1" applyFill="1" applyBorder="1" applyAlignment="1" applyProtection="1">
      <alignment vertical="top" wrapText="1"/>
      <protection locked="0"/>
    </xf>
    <xf numFmtId="49" fontId="4" fillId="0" borderId="2" xfId="0" applyNumberFormat="1" applyFont="1" applyBorder="1" applyAlignment="1">
      <alignment horizontal="center" vertical="center" wrapText="1"/>
    </xf>
    <xf numFmtId="49" fontId="4" fillId="0" borderId="4" xfId="0" applyNumberFormat="1" applyFont="1" applyBorder="1" applyAlignment="1">
      <alignment horizontal="center" vertical="center" wrapText="1"/>
    </xf>
    <xf numFmtId="49" fontId="4" fillId="0" borderId="7" xfId="0" applyNumberFormat="1" applyFont="1" applyBorder="1" applyAlignment="1">
      <alignment horizontal="center" vertical="center"/>
    </xf>
    <xf numFmtId="0" fontId="1" fillId="0" borderId="2" xfId="0" applyFont="1" applyBorder="1" applyAlignment="1">
      <alignment horizontal="center" vertical="center"/>
    </xf>
    <xf numFmtId="0" fontId="1" fillId="0" borderId="4" xfId="0" applyFont="1" applyBorder="1" applyAlignment="1">
      <alignment horizontal="center" vertical="center"/>
    </xf>
    <xf numFmtId="0" fontId="6" fillId="2" borderId="0" xfId="0" applyFont="1" applyFill="1" applyBorder="1" applyAlignment="1">
      <alignment horizontal="left" vertical="center"/>
    </xf>
    <xf numFmtId="0" fontId="12" fillId="0" borderId="7" xfId="0" applyFont="1" applyBorder="1" applyAlignment="1" applyProtection="1">
      <alignment horizontal="center" vertical="center" wrapText="1"/>
      <protection locked="0"/>
    </xf>
    <xf numFmtId="0" fontId="12" fillId="0" borderId="7" xfId="0" applyFont="1" applyBorder="1" applyAlignment="1" applyProtection="1">
      <alignment vertical="top" wrapText="1"/>
      <protection locked="0"/>
    </xf>
    <xf numFmtId="0" fontId="2" fillId="0" borderId="7" xfId="0" applyFont="1" applyBorder="1" applyAlignment="1" applyProtection="1">
      <alignment vertical="center" wrapText="1"/>
      <protection locked="0"/>
    </xf>
    <xf numFmtId="0" fontId="13" fillId="0" borderId="7" xfId="0" applyFont="1" applyBorder="1" applyAlignment="1">
      <alignment horizontal="center" vertical="center"/>
    </xf>
    <xf numFmtId="0" fontId="13" fillId="0" borderId="7" xfId="0" applyFont="1" applyBorder="1" applyAlignment="1" applyProtection="1">
      <alignment horizontal="center" vertical="center" wrapText="1"/>
      <protection locked="0"/>
    </xf>
    <xf numFmtId="179" fontId="14" fillId="0" borderId="7" xfId="0" applyNumberFormat="1" applyFont="1" applyBorder="1" applyAlignment="1">
      <alignment horizontal="right" vertical="center"/>
    </xf>
    <xf numFmtId="0" fontId="12" fillId="2" borderId="1" xfId="0" applyFont="1" applyFill="1" applyBorder="1" applyAlignment="1">
      <alignment horizontal="center" vertical="center"/>
    </xf>
    <xf numFmtId="0" fontId="12" fillId="0" borderId="2" xfId="0" applyFont="1" applyBorder="1" applyAlignment="1" applyProtection="1">
      <alignment horizontal="center" vertical="center"/>
      <protection locked="0"/>
    </xf>
    <xf numFmtId="0" fontId="12" fillId="0" borderId="3" xfId="0" applyFont="1" applyBorder="1" applyAlignment="1" applyProtection="1">
      <alignment horizontal="center" vertical="center"/>
      <protection locked="0"/>
    </xf>
    <xf numFmtId="0" fontId="12" fillId="0" borderId="4" xfId="0" applyFont="1" applyBorder="1" applyAlignment="1" applyProtection="1">
      <alignment horizontal="center" vertical="center"/>
      <protection locked="0"/>
    </xf>
    <xf numFmtId="0" fontId="12" fillId="0" borderId="1" xfId="0" applyFont="1" applyBorder="1" applyAlignment="1" applyProtection="1">
      <alignment horizontal="center" vertical="center"/>
      <protection locked="0"/>
    </xf>
    <xf numFmtId="0" fontId="12" fillId="2" borderId="6" xfId="0" applyFont="1" applyFill="1" applyBorder="1" applyAlignment="1" applyProtection="1">
      <alignment horizontal="center" vertical="center" wrapText="1"/>
      <protection locked="0"/>
    </xf>
    <xf numFmtId="0" fontId="12" fillId="0" borderId="6" xfId="0" applyFont="1" applyBorder="1" applyAlignment="1" applyProtection="1">
      <alignment horizontal="center" vertical="center"/>
      <protection locked="0"/>
    </xf>
    <xf numFmtId="0" fontId="12" fillId="0" borderId="7" xfId="0" applyFont="1" applyBorder="1" applyAlignment="1" applyProtection="1">
      <alignment horizontal="center" vertical="center"/>
      <protection locked="0"/>
    </xf>
    <xf numFmtId="0" fontId="2" fillId="2" borderId="7" xfId="0" applyFont="1" applyFill="1" applyBorder="1" applyAlignment="1">
      <alignment horizontal="left" vertical="center" wrapText="1" indent="1"/>
    </xf>
    <xf numFmtId="0" fontId="2" fillId="2" borderId="7" xfId="0" applyFont="1" applyFill="1" applyBorder="1" applyAlignment="1">
      <alignment horizontal="left" vertical="center" wrapText="1" indent="2"/>
    </xf>
    <xf numFmtId="0" fontId="2" fillId="2" borderId="2" xfId="0" applyFont="1" applyFill="1" applyBorder="1" applyAlignment="1">
      <alignment horizontal="center" vertical="center" wrapText="1"/>
    </xf>
    <xf numFmtId="0" fontId="12" fillId="0" borderId="3" xfId="0" applyFont="1" applyBorder="1" applyAlignment="1">
      <alignment horizontal="center" vertical="center"/>
    </xf>
    <xf numFmtId="0" fontId="12" fillId="0" borderId="4" xfId="0" applyFont="1" applyBorder="1" applyAlignment="1">
      <alignment horizontal="center" vertical="center"/>
    </xf>
    <xf numFmtId="0" fontId="12" fillId="0" borderId="6" xfId="0" applyFont="1" applyBorder="1" applyAlignment="1" applyProtection="1">
      <alignment horizontal="center" vertical="center" wrapText="1"/>
      <protection locked="0"/>
    </xf>
    <xf numFmtId="0" fontId="1" fillId="0" borderId="1" xfId="0" applyFont="1" applyBorder="1" applyAlignment="1" applyProtection="1">
      <alignment horizontal="center" vertical="center" wrapText="1"/>
      <protection locked="0"/>
    </xf>
    <xf numFmtId="0" fontId="1" fillId="0" borderId="9" xfId="0" applyFont="1" applyBorder="1" applyAlignment="1" applyProtection="1">
      <alignment horizontal="center" vertical="center" wrapText="1"/>
      <protection locked="0"/>
    </xf>
    <xf numFmtId="0" fontId="1" fillId="0" borderId="3" xfId="0" applyFont="1" applyBorder="1" applyAlignment="1" applyProtection="1">
      <alignment horizontal="center" vertical="center" wrapText="1"/>
      <protection locked="0"/>
    </xf>
    <xf numFmtId="0" fontId="1" fillId="0" borderId="5" xfId="0" applyFont="1" applyBorder="1" applyAlignment="1" applyProtection="1">
      <alignment horizontal="center" vertical="center" wrapText="1"/>
      <protection locked="0"/>
    </xf>
    <xf numFmtId="0" fontId="1" fillId="0" borderId="10" xfId="0" applyFont="1" applyBorder="1" applyAlignment="1" applyProtection="1">
      <alignment horizontal="center" vertical="center" wrapText="1"/>
      <protection locked="0"/>
    </xf>
    <xf numFmtId="0" fontId="2" fillId="2" borderId="6" xfId="0" applyFont="1" applyFill="1" applyBorder="1" applyAlignment="1">
      <alignment horizontal="left" vertical="center"/>
    </xf>
    <xf numFmtId="0" fontId="2" fillId="2" borderId="7" xfId="0" applyFont="1" applyFill="1" applyBorder="1" applyAlignment="1">
      <alignment horizontal="center" vertical="center"/>
    </xf>
    <xf numFmtId="0" fontId="2" fillId="2" borderId="7" xfId="0" applyFont="1" applyFill="1" applyBorder="1" applyAlignment="1" applyProtection="1">
      <alignment horizontal="left" vertical="center" wrapText="1" indent="1"/>
      <protection locked="0"/>
    </xf>
    <xf numFmtId="0" fontId="6" fillId="0" borderId="7" xfId="0" applyFont="1" applyBorder="1" applyAlignment="1" applyProtection="1">
      <alignment vertical="top" wrapText="1"/>
      <protection locked="0"/>
    </xf>
    <xf numFmtId="0" fontId="1" fillId="0" borderId="4" xfId="0" applyFont="1" applyBorder="1" applyAlignment="1" applyProtection="1">
      <alignment horizontal="center" vertical="center" wrapText="1"/>
      <protection locked="0"/>
    </xf>
    <xf numFmtId="0" fontId="1" fillId="0" borderId="13" xfId="0" applyFont="1" applyBorder="1" applyAlignment="1" applyProtection="1">
      <alignment horizontal="center" vertical="center"/>
      <protection locked="0"/>
    </xf>
    <xf numFmtId="0" fontId="1" fillId="0" borderId="13" xfId="0" applyFont="1" applyBorder="1" applyAlignment="1" applyProtection="1">
      <alignment horizontal="center" vertical="center" wrapText="1"/>
      <protection locked="0"/>
    </xf>
    <xf numFmtId="0" fontId="1" fillId="0" borderId="11" xfId="0" applyFont="1" applyBorder="1" applyAlignment="1" applyProtection="1">
      <alignment horizontal="center" vertical="center" wrapText="1"/>
      <protection locked="0"/>
    </xf>
    <xf numFmtId="0" fontId="2" fillId="2" borderId="11" xfId="0" applyFont="1" applyFill="1" applyBorder="1" applyAlignment="1" applyProtection="1">
      <alignment horizontal="right" vertical="center"/>
      <protection locked="0"/>
    </xf>
    <xf numFmtId="0" fontId="2" fillId="0" borderId="7" xfId="0" applyFont="1" applyBorder="1" applyAlignment="1" applyProtection="1">
      <alignment vertical="center"/>
      <protection locked="0"/>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DateStyle" xfId="49"/>
    <cellStyle name="DateTimeStyle" xfId="50"/>
    <cellStyle name="IntegralNumberStyle" xfId="51"/>
    <cellStyle name="MoneyStyle" xfId="52"/>
    <cellStyle name="NumberStyle" xfId="53"/>
    <cellStyle name="PercentStyle" xfId="54"/>
    <cellStyle name="TextStyle" xfId="55"/>
    <cellStyle name="Time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主题​​">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7"/>
  <sheetViews>
    <sheetView showGridLines="0" showZeros="0" workbookViewId="0">
      <pane ySplit="1" topLeftCell="A2" activePane="bottomLeft" state="frozen"/>
      <selection/>
      <selection pane="bottomLeft" activeCell="B7" sqref="B7"/>
    </sheetView>
  </sheetViews>
  <sheetFormatPr defaultColWidth="8.55555555555556" defaultRowHeight="12.75" customHeight="1" outlineLevelCol="3"/>
  <cols>
    <col min="1" max="4" width="41" customWidth="1"/>
  </cols>
  <sheetData>
    <row r="1" customHeight="1" spans="1:4">
      <c r="A1" s="1"/>
      <c r="B1" s="1"/>
      <c r="C1" s="1"/>
      <c r="D1" s="1"/>
    </row>
    <row r="2" ht="15" customHeight="1" spans="1:4">
      <c r="A2" s="46"/>
      <c r="B2" s="46"/>
      <c r="C2" s="46"/>
      <c r="D2" s="63" t="s">
        <v>0</v>
      </c>
    </row>
    <row r="3" ht="41.25" customHeight="1" spans="1:1">
      <c r="A3" s="41" t="str">
        <f>"2025"&amp;"年部门财务收支预算总表"</f>
        <v>2025年部门财务收支预算总表</v>
      </c>
    </row>
    <row r="4" ht="17.25" customHeight="1" spans="1:4">
      <c r="A4" s="44" t="str">
        <f>"单位名称："&amp;"昆明市网格化综合监督指挥中心五华分中心"</f>
        <v>单位名称：昆明市网格化综合监督指挥中心五华分中心</v>
      </c>
      <c r="B4" s="161"/>
      <c r="D4" s="140" t="s">
        <v>1</v>
      </c>
    </row>
    <row r="5" ht="23.25" customHeight="1" spans="1:4">
      <c r="A5" s="162" t="s">
        <v>2</v>
      </c>
      <c r="B5" s="163"/>
      <c r="C5" s="162" t="s">
        <v>3</v>
      </c>
      <c r="D5" s="163"/>
    </row>
    <row r="6" ht="24" customHeight="1" spans="1:4">
      <c r="A6" s="162" t="s">
        <v>4</v>
      </c>
      <c r="B6" s="162" t="s">
        <v>5</v>
      </c>
      <c r="C6" s="162" t="s">
        <v>6</v>
      </c>
      <c r="D6" s="162" t="s">
        <v>5</v>
      </c>
    </row>
    <row r="7" ht="17.25" customHeight="1" spans="1:4">
      <c r="A7" s="164" t="s">
        <v>7</v>
      </c>
      <c r="B7" s="80">
        <v>6982771</v>
      </c>
      <c r="C7" s="164" t="s">
        <v>8</v>
      </c>
      <c r="D7" s="80"/>
    </row>
    <row r="8" ht="17.25" customHeight="1" spans="1:4">
      <c r="A8" s="164" t="s">
        <v>9</v>
      </c>
      <c r="B8" s="80"/>
      <c r="C8" s="164" t="s">
        <v>10</v>
      </c>
      <c r="D8" s="80"/>
    </row>
    <row r="9" ht="17.25" customHeight="1" spans="1:4">
      <c r="A9" s="164" t="s">
        <v>11</v>
      </c>
      <c r="B9" s="80"/>
      <c r="C9" s="196" t="s">
        <v>12</v>
      </c>
      <c r="D9" s="80"/>
    </row>
    <row r="10" ht="17.25" customHeight="1" spans="1:4">
      <c r="A10" s="164" t="s">
        <v>13</v>
      </c>
      <c r="B10" s="80"/>
      <c r="C10" s="196" t="s">
        <v>14</v>
      </c>
      <c r="D10" s="80"/>
    </row>
    <row r="11" ht="17.25" customHeight="1" spans="1:4">
      <c r="A11" s="164" t="s">
        <v>15</v>
      </c>
      <c r="B11" s="80"/>
      <c r="C11" s="196" t="s">
        <v>16</v>
      </c>
      <c r="D11" s="80"/>
    </row>
    <row r="12" ht="17.25" customHeight="1" spans="1:4">
      <c r="A12" s="164" t="s">
        <v>17</v>
      </c>
      <c r="B12" s="80"/>
      <c r="C12" s="196" t="s">
        <v>18</v>
      </c>
      <c r="D12" s="80"/>
    </row>
    <row r="13" ht="17.25" customHeight="1" spans="1:4">
      <c r="A13" s="164" t="s">
        <v>19</v>
      </c>
      <c r="B13" s="80"/>
      <c r="C13" s="32" t="s">
        <v>20</v>
      </c>
      <c r="D13" s="80"/>
    </row>
    <row r="14" ht="17.25" customHeight="1" spans="1:4">
      <c r="A14" s="164" t="s">
        <v>21</v>
      </c>
      <c r="B14" s="80"/>
      <c r="C14" s="32" t="s">
        <v>22</v>
      </c>
      <c r="D14" s="80">
        <v>290000</v>
      </c>
    </row>
    <row r="15" ht="17.25" customHeight="1" spans="1:4">
      <c r="A15" s="164" t="s">
        <v>23</v>
      </c>
      <c r="B15" s="80"/>
      <c r="C15" s="32" t="s">
        <v>24</v>
      </c>
      <c r="D15" s="80">
        <v>245000</v>
      </c>
    </row>
    <row r="16" ht="17.25" customHeight="1" spans="1:4">
      <c r="A16" s="164" t="s">
        <v>25</v>
      </c>
      <c r="B16" s="80"/>
      <c r="C16" s="32" t="s">
        <v>26</v>
      </c>
      <c r="D16" s="80"/>
    </row>
    <row r="17" ht="17.25" customHeight="1" spans="1:4">
      <c r="A17" s="145"/>
      <c r="B17" s="80"/>
      <c r="C17" s="32" t="s">
        <v>27</v>
      </c>
      <c r="D17" s="80">
        <v>6167771</v>
      </c>
    </row>
    <row r="18" ht="17.25" customHeight="1" spans="1:4">
      <c r="A18" s="165"/>
      <c r="B18" s="80"/>
      <c r="C18" s="32" t="s">
        <v>28</v>
      </c>
      <c r="D18" s="80"/>
    </row>
    <row r="19" ht="17.25" customHeight="1" spans="1:4">
      <c r="A19" s="165"/>
      <c r="B19" s="80"/>
      <c r="C19" s="32" t="s">
        <v>29</v>
      </c>
      <c r="D19" s="80"/>
    </row>
    <row r="20" ht="17.25" customHeight="1" spans="1:4">
      <c r="A20" s="165"/>
      <c r="B20" s="80"/>
      <c r="C20" s="32" t="s">
        <v>30</v>
      </c>
      <c r="D20" s="80"/>
    </row>
    <row r="21" ht="17.25" customHeight="1" spans="1:4">
      <c r="A21" s="165"/>
      <c r="B21" s="80"/>
      <c r="C21" s="32" t="s">
        <v>31</v>
      </c>
      <c r="D21" s="80"/>
    </row>
    <row r="22" ht="17.25" customHeight="1" spans="1:4">
      <c r="A22" s="165"/>
      <c r="B22" s="80"/>
      <c r="C22" s="32" t="s">
        <v>32</v>
      </c>
      <c r="D22" s="80"/>
    </row>
    <row r="23" ht="17.25" customHeight="1" spans="1:4">
      <c r="A23" s="165"/>
      <c r="B23" s="80"/>
      <c r="C23" s="32" t="s">
        <v>33</v>
      </c>
      <c r="D23" s="80"/>
    </row>
    <row r="24" ht="17.25" customHeight="1" spans="1:4">
      <c r="A24" s="165"/>
      <c r="B24" s="80"/>
      <c r="C24" s="32" t="s">
        <v>34</v>
      </c>
      <c r="D24" s="80"/>
    </row>
    <row r="25" ht="17.25" customHeight="1" spans="1:4">
      <c r="A25" s="165"/>
      <c r="B25" s="80"/>
      <c r="C25" s="32" t="s">
        <v>35</v>
      </c>
      <c r="D25" s="80">
        <v>280000</v>
      </c>
    </row>
    <row r="26" ht="17.25" customHeight="1" spans="1:4">
      <c r="A26" s="165"/>
      <c r="B26" s="80"/>
      <c r="C26" s="32" t="s">
        <v>36</v>
      </c>
      <c r="D26" s="80"/>
    </row>
    <row r="27" ht="17.25" customHeight="1" spans="1:4">
      <c r="A27" s="165"/>
      <c r="B27" s="80"/>
      <c r="C27" s="145" t="s">
        <v>37</v>
      </c>
      <c r="D27" s="80"/>
    </row>
    <row r="28" ht="17.25" customHeight="1" spans="1:4">
      <c r="A28" s="165"/>
      <c r="B28" s="80"/>
      <c r="C28" s="32" t="s">
        <v>38</v>
      </c>
      <c r="D28" s="80"/>
    </row>
    <row r="29" ht="16.5" customHeight="1" spans="1:4">
      <c r="A29" s="165"/>
      <c r="B29" s="80"/>
      <c r="C29" s="32" t="s">
        <v>39</v>
      </c>
      <c r="D29" s="80"/>
    </row>
    <row r="30" ht="16.5" customHeight="1" spans="1:4">
      <c r="A30" s="165"/>
      <c r="B30" s="80"/>
      <c r="C30" s="145" t="s">
        <v>40</v>
      </c>
      <c r="D30" s="80"/>
    </row>
    <row r="31" ht="17.25" customHeight="1" spans="1:4">
      <c r="A31" s="165"/>
      <c r="B31" s="80"/>
      <c r="C31" s="145" t="s">
        <v>41</v>
      </c>
      <c r="D31" s="80"/>
    </row>
    <row r="32" ht="17.25" customHeight="1" spans="1:4">
      <c r="A32" s="165"/>
      <c r="B32" s="80"/>
      <c r="C32" s="32" t="s">
        <v>42</v>
      </c>
      <c r="D32" s="80"/>
    </row>
    <row r="33" ht="16.5" customHeight="1" spans="1:4">
      <c r="A33" s="165" t="s">
        <v>43</v>
      </c>
      <c r="B33" s="80">
        <v>6982771</v>
      </c>
      <c r="C33" s="165" t="s">
        <v>44</v>
      </c>
      <c r="D33" s="80">
        <v>6982771</v>
      </c>
    </row>
    <row r="34" ht="16.5" customHeight="1" spans="1:4">
      <c r="A34" s="145" t="s">
        <v>45</v>
      </c>
      <c r="B34" s="80"/>
      <c r="C34" s="145" t="s">
        <v>46</v>
      </c>
      <c r="D34" s="80"/>
    </row>
    <row r="35" ht="16.5" customHeight="1" spans="1:4">
      <c r="A35" s="32" t="s">
        <v>47</v>
      </c>
      <c r="B35" s="80"/>
      <c r="C35" s="32" t="s">
        <v>47</v>
      </c>
      <c r="D35" s="80"/>
    </row>
    <row r="36" ht="16.5" customHeight="1" spans="1:4">
      <c r="A36" s="32" t="s">
        <v>48</v>
      </c>
      <c r="B36" s="80"/>
      <c r="C36" s="32" t="s">
        <v>49</v>
      </c>
      <c r="D36" s="80"/>
    </row>
    <row r="37" ht="16.5" customHeight="1" spans="1:4">
      <c r="A37" s="166" t="s">
        <v>50</v>
      </c>
      <c r="B37" s="80">
        <v>6982771</v>
      </c>
      <c r="C37" s="166" t="s">
        <v>51</v>
      </c>
      <c r="D37" s="80">
        <v>6982771</v>
      </c>
    </row>
  </sheetData>
  <mergeCells count="4">
    <mergeCell ref="A3:D3"/>
    <mergeCell ref="A4:B4"/>
    <mergeCell ref="A5:B5"/>
    <mergeCell ref="C5:D5"/>
  </mergeCells>
  <printOptions horizontalCentered="1"/>
  <pageMargins left="0.96" right="0.96" top="0.72" bottom="0.72" header="0" footer="0"/>
  <pageSetup paperSize="9" orientation="landscape"/>
  <headerFooter>
    <oddFooter>&amp;C第&amp;P页，共&amp;N页&amp;R&amp;N</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12"/>
  <sheetViews>
    <sheetView showZeros="0" workbookViewId="0">
      <pane ySplit="1" topLeftCell="A2" activePane="bottomLeft" state="frozen"/>
      <selection/>
      <selection pane="bottomLeft" activeCell="C16" sqref="C16:C17"/>
    </sheetView>
  </sheetViews>
  <sheetFormatPr defaultColWidth="9.11111111111111" defaultRowHeight="14.25" customHeight="1" outlineLevelCol="5"/>
  <cols>
    <col min="1" max="1" width="32.1111111111111" customWidth="1"/>
    <col min="2" max="2" width="20.6666666666667" customWidth="1"/>
    <col min="3" max="3" width="32.1111111111111" customWidth="1"/>
    <col min="4" max="4" width="27.6666666666667" customWidth="1"/>
    <col min="5" max="6" width="36.6666666666667" customWidth="1"/>
  </cols>
  <sheetData>
    <row r="1" customHeight="1" spans="1:6">
      <c r="A1" s="1"/>
      <c r="B1" s="1"/>
      <c r="C1" s="1"/>
      <c r="D1" s="1"/>
      <c r="E1" s="1"/>
      <c r="F1" s="1"/>
    </row>
    <row r="2" ht="12" customHeight="1" spans="1:6">
      <c r="A2" s="118">
        <v>1</v>
      </c>
      <c r="B2" s="119">
        <v>0</v>
      </c>
      <c r="C2" s="118">
        <v>1</v>
      </c>
      <c r="D2" s="120"/>
      <c r="E2" s="120"/>
      <c r="F2" s="117" t="s">
        <v>389</v>
      </c>
    </row>
    <row r="3" ht="42" customHeight="1" spans="1:6">
      <c r="A3" s="121" t="str">
        <f>"2025"&amp;"年部门政府性基金预算支出预算表"</f>
        <v>2025年部门政府性基金预算支出预算表</v>
      </c>
      <c r="B3" s="121" t="s">
        <v>390</v>
      </c>
      <c r="C3" s="122"/>
      <c r="D3" s="123"/>
      <c r="E3" s="123"/>
      <c r="F3" s="123"/>
    </row>
    <row r="4" ht="13.5" customHeight="1" spans="1:6">
      <c r="A4" s="5" t="str">
        <f>"单位名称："&amp;"昆明市网格化综合监督指挥中心五华分中心"</f>
        <v>单位名称：昆明市网格化综合监督指挥中心五华分中心</v>
      </c>
      <c r="B4" s="5" t="s">
        <v>391</v>
      </c>
      <c r="C4" s="118"/>
      <c r="D4" s="120"/>
      <c r="E4" s="120"/>
      <c r="F4" s="117" t="s">
        <v>1</v>
      </c>
    </row>
    <row r="5" ht="19.5" customHeight="1" spans="1:6">
      <c r="A5" s="124" t="s">
        <v>175</v>
      </c>
      <c r="B5" s="125" t="s">
        <v>73</v>
      </c>
      <c r="C5" s="124" t="s">
        <v>74</v>
      </c>
      <c r="D5" s="11" t="s">
        <v>392</v>
      </c>
      <c r="E5" s="12"/>
      <c r="F5" s="13"/>
    </row>
    <row r="6" ht="18.75" customHeight="1" spans="1:6">
      <c r="A6" s="126"/>
      <c r="B6" s="127"/>
      <c r="C6" s="126"/>
      <c r="D6" s="16" t="s">
        <v>55</v>
      </c>
      <c r="E6" s="11" t="s">
        <v>76</v>
      </c>
      <c r="F6" s="16" t="s">
        <v>77</v>
      </c>
    </row>
    <row r="7" ht="18.75" customHeight="1" spans="1:6">
      <c r="A7" s="67">
        <v>1</v>
      </c>
      <c r="B7" s="128" t="s">
        <v>84</v>
      </c>
      <c r="C7" s="67">
        <v>3</v>
      </c>
      <c r="D7" s="129">
        <v>4</v>
      </c>
      <c r="E7" s="129">
        <v>5</v>
      </c>
      <c r="F7" s="129">
        <v>6</v>
      </c>
    </row>
    <row r="8" ht="21" customHeight="1" spans="1:6">
      <c r="A8" s="21"/>
      <c r="B8" s="21"/>
      <c r="C8" s="21"/>
      <c r="D8" s="80"/>
      <c r="E8" s="80"/>
      <c r="F8" s="80"/>
    </row>
    <row r="9" ht="21" customHeight="1" spans="1:6">
      <c r="A9" s="21"/>
      <c r="B9" s="21"/>
      <c r="C9" s="21"/>
      <c r="D9" s="80"/>
      <c r="E9" s="80"/>
      <c r="F9" s="80"/>
    </row>
    <row r="10" ht="18.75" customHeight="1" spans="1:6">
      <c r="A10" s="130" t="s">
        <v>164</v>
      </c>
      <c r="B10" s="130" t="s">
        <v>164</v>
      </c>
      <c r="C10" s="131" t="s">
        <v>164</v>
      </c>
      <c r="D10" s="80"/>
      <c r="E10" s="80"/>
      <c r="F10" s="80"/>
    </row>
    <row r="12" customHeight="1" spans="1:1">
      <c r="A12" t="s">
        <v>393</v>
      </c>
    </row>
  </sheetData>
  <mergeCells count="7">
    <mergeCell ref="A3:F3"/>
    <mergeCell ref="A4:C4"/>
    <mergeCell ref="D5:F5"/>
    <mergeCell ref="A10:C10"/>
    <mergeCell ref="A5:A6"/>
    <mergeCell ref="B5:B6"/>
    <mergeCell ref="C5:C6"/>
  </mergeCells>
  <printOptions horizontalCentered="1"/>
  <pageMargins left="0.37" right="0.37" top="0.56" bottom="0.56" header="0.48" footer="0.48"/>
  <pageSetup paperSize="9" scale="9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3"/>
  <sheetViews>
    <sheetView showZeros="0" tabSelected="1" topLeftCell="D1" workbookViewId="0">
      <pane ySplit="1" topLeftCell="A2" activePane="bottomLeft" state="frozen"/>
      <selection/>
      <selection pane="bottomLeft" activeCell="I10" sqref="I10:I11"/>
    </sheetView>
  </sheetViews>
  <sheetFormatPr defaultColWidth="9.11111111111111" defaultRowHeight="14.25" customHeight="1"/>
  <cols>
    <col min="1" max="2" width="32.5555555555556" customWidth="1"/>
    <col min="3" max="3" width="41.1111111111111" customWidth="1"/>
    <col min="4" max="4" width="48.4444444444444" customWidth="1"/>
    <col min="5" max="5" width="35.3333333333333" customWidth="1"/>
    <col min="6" max="6" width="7.66666666666667" customWidth="1"/>
    <col min="7" max="7" width="11.1111111111111" customWidth="1"/>
    <col min="8" max="8" width="13.3333333333333" customWidth="1"/>
    <col min="9" max="18" width="20" customWidth="1"/>
    <col min="19" max="19" width="19.8888888888889" customWidth="1"/>
  </cols>
  <sheetData>
    <row r="1" customHeight="1" spans="1:19">
      <c r="A1" s="1"/>
      <c r="B1" s="1"/>
      <c r="C1" s="1"/>
      <c r="D1" s="1"/>
      <c r="E1" s="1"/>
      <c r="F1" s="1"/>
      <c r="G1" s="1"/>
      <c r="H1" s="1"/>
      <c r="I1" s="1"/>
      <c r="J1" s="1"/>
      <c r="K1" s="1"/>
      <c r="L1" s="1"/>
      <c r="M1" s="1"/>
      <c r="N1" s="1"/>
      <c r="O1" s="1"/>
      <c r="P1" s="1"/>
      <c r="Q1" s="1"/>
      <c r="R1" s="1"/>
      <c r="S1" s="1"/>
    </row>
    <row r="2" ht="15.75" customHeight="1" spans="2:19">
      <c r="B2" s="82"/>
      <c r="C2" s="82"/>
      <c r="R2" s="3"/>
      <c r="S2" s="3" t="s">
        <v>394</v>
      </c>
    </row>
    <row r="3" ht="41.25" customHeight="1" spans="1:19">
      <c r="A3" s="71" t="str">
        <f>"2025"&amp;"年部门政府采购预算表"</f>
        <v>2025年部门政府采购预算表</v>
      </c>
      <c r="B3" s="65"/>
      <c r="C3" s="65"/>
      <c r="D3" s="4"/>
      <c r="E3" s="4"/>
      <c r="F3" s="4"/>
      <c r="G3" s="4"/>
      <c r="H3" s="4"/>
      <c r="I3" s="4"/>
      <c r="J3" s="4"/>
      <c r="K3" s="4"/>
      <c r="L3" s="4"/>
      <c r="M3" s="65"/>
      <c r="N3" s="4"/>
      <c r="O3" s="4"/>
      <c r="P3" s="65"/>
      <c r="Q3" s="4"/>
      <c r="R3" s="65"/>
      <c r="S3" s="65"/>
    </row>
    <row r="4" ht="18.75" customHeight="1" spans="1:19">
      <c r="A4" s="110" t="str">
        <f>"单位名称："&amp;"昆明市网格化综合监督指挥中心五华分中心"</f>
        <v>单位名称：昆明市网格化综合监督指挥中心五华分中心</v>
      </c>
      <c r="B4" s="84"/>
      <c r="C4" s="84"/>
      <c r="D4" s="7"/>
      <c r="E4" s="7"/>
      <c r="F4" s="7"/>
      <c r="G4" s="7"/>
      <c r="H4" s="7"/>
      <c r="I4" s="7"/>
      <c r="J4" s="7"/>
      <c r="K4" s="7"/>
      <c r="L4" s="7"/>
      <c r="R4" s="8"/>
      <c r="S4" s="117" t="s">
        <v>1</v>
      </c>
    </row>
    <row r="5" ht="15.75" customHeight="1" spans="1:19">
      <c r="A5" s="10" t="s">
        <v>174</v>
      </c>
      <c r="B5" s="85" t="s">
        <v>175</v>
      </c>
      <c r="C5" s="85" t="s">
        <v>395</v>
      </c>
      <c r="D5" s="86" t="s">
        <v>396</v>
      </c>
      <c r="E5" s="86" t="s">
        <v>397</v>
      </c>
      <c r="F5" s="86" t="s">
        <v>398</v>
      </c>
      <c r="G5" s="86" t="s">
        <v>399</v>
      </c>
      <c r="H5" s="86" t="s">
        <v>400</v>
      </c>
      <c r="I5" s="99" t="s">
        <v>182</v>
      </c>
      <c r="J5" s="99"/>
      <c r="K5" s="99"/>
      <c r="L5" s="99"/>
      <c r="M5" s="100"/>
      <c r="N5" s="99"/>
      <c r="O5" s="99"/>
      <c r="P5" s="107"/>
      <c r="Q5" s="99"/>
      <c r="R5" s="100"/>
      <c r="S5" s="75"/>
    </row>
    <row r="6" ht="17.25" customHeight="1" spans="1:19">
      <c r="A6" s="15"/>
      <c r="B6" s="87"/>
      <c r="C6" s="87"/>
      <c r="D6" s="88"/>
      <c r="E6" s="88"/>
      <c r="F6" s="88"/>
      <c r="G6" s="88"/>
      <c r="H6" s="88"/>
      <c r="I6" s="88" t="s">
        <v>55</v>
      </c>
      <c r="J6" s="88" t="s">
        <v>58</v>
      </c>
      <c r="K6" s="88" t="s">
        <v>401</v>
      </c>
      <c r="L6" s="88" t="s">
        <v>402</v>
      </c>
      <c r="M6" s="101" t="s">
        <v>403</v>
      </c>
      <c r="N6" s="102" t="s">
        <v>404</v>
      </c>
      <c r="O6" s="102"/>
      <c r="P6" s="108"/>
      <c r="Q6" s="102"/>
      <c r="R6" s="109"/>
      <c r="S6" s="89"/>
    </row>
    <row r="7" ht="54" customHeight="1" spans="1:19">
      <c r="A7" s="18"/>
      <c r="B7" s="89"/>
      <c r="C7" s="89"/>
      <c r="D7" s="90"/>
      <c r="E7" s="90"/>
      <c r="F7" s="90"/>
      <c r="G7" s="90"/>
      <c r="H7" s="90"/>
      <c r="I7" s="90"/>
      <c r="J7" s="90" t="s">
        <v>57</v>
      </c>
      <c r="K7" s="90"/>
      <c r="L7" s="90"/>
      <c r="M7" s="103"/>
      <c r="N7" s="90" t="s">
        <v>57</v>
      </c>
      <c r="O7" s="90" t="s">
        <v>64</v>
      </c>
      <c r="P7" s="89" t="s">
        <v>65</v>
      </c>
      <c r="Q7" s="90" t="s">
        <v>66</v>
      </c>
      <c r="R7" s="103" t="s">
        <v>67</v>
      </c>
      <c r="S7" s="89" t="s">
        <v>68</v>
      </c>
    </row>
    <row r="8" ht="18" customHeight="1" spans="1:19">
      <c r="A8" s="111">
        <v>1</v>
      </c>
      <c r="B8" s="111" t="s">
        <v>84</v>
      </c>
      <c r="C8" s="112">
        <v>3</v>
      </c>
      <c r="D8" s="112">
        <v>4</v>
      </c>
      <c r="E8" s="111">
        <v>5</v>
      </c>
      <c r="F8" s="111">
        <v>6</v>
      </c>
      <c r="G8" s="111">
        <v>7</v>
      </c>
      <c r="H8" s="111">
        <v>8</v>
      </c>
      <c r="I8" s="111">
        <v>9</v>
      </c>
      <c r="J8" s="111">
        <v>10</v>
      </c>
      <c r="K8" s="111">
        <v>11</v>
      </c>
      <c r="L8" s="111">
        <v>12</v>
      </c>
      <c r="M8" s="111">
        <v>13</v>
      </c>
      <c r="N8" s="111">
        <v>14</v>
      </c>
      <c r="O8" s="111">
        <v>15</v>
      </c>
      <c r="P8" s="111">
        <v>16</v>
      </c>
      <c r="Q8" s="111">
        <v>17</v>
      </c>
      <c r="R8" s="111">
        <v>18</v>
      </c>
      <c r="S8" s="111">
        <v>19</v>
      </c>
    </row>
    <row r="9" ht="21" customHeight="1" spans="1:19">
      <c r="A9" s="91" t="s">
        <v>70</v>
      </c>
      <c r="B9" s="92" t="s">
        <v>70</v>
      </c>
      <c r="C9" s="92" t="s">
        <v>258</v>
      </c>
      <c r="D9" s="93" t="s">
        <v>405</v>
      </c>
      <c r="E9" s="93" t="s">
        <v>405</v>
      </c>
      <c r="F9" s="93" t="s">
        <v>406</v>
      </c>
      <c r="G9" s="113">
        <v>30</v>
      </c>
      <c r="H9" s="80">
        <v>4500</v>
      </c>
      <c r="I9" s="80">
        <v>4500</v>
      </c>
      <c r="J9" s="80">
        <v>4500</v>
      </c>
      <c r="K9" s="80"/>
      <c r="L9" s="80"/>
      <c r="M9" s="80"/>
      <c r="N9" s="80"/>
      <c r="O9" s="80"/>
      <c r="P9" s="80"/>
      <c r="Q9" s="80"/>
      <c r="R9" s="80"/>
      <c r="S9" s="80"/>
    </row>
    <row r="10" ht="33" customHeight="1" spans="1:19">
      <c r="A10" s="91" t="s">
        <v>70</v>
      </c>
      <c r="B10" s="92" t="s">
        <v>70</v>
      </c>
      <c r="C10" s="92" t="s">
        <v>251</v>
      </c>
      <c r="D10" s="93" t="s">
        <v>407</v>
      </c>
      <c r="E10" s="93" t="s">
        <v>408</v>
      </c>
      <c r="F10" s="93" t="s">
        <v>329</v>
      </c>
      <c r="G10" s="113">
        <v>1</v>
      </c>
      <c r="H10" s="80"/>
      <c r="I10" s="80">
        <v>2110000</v>
      </c>
      <c r="J10" s="80">
        <v>2110000</v>
      </c>
      <c r="K10" s="80"/>
      <c r="L10" s="80"/>
      <c r="M10" s="80"/>
      <c r="N10" s="80"/>
      <c r="O10" s="80"/>
      <c r="P10" s="80"/>
      <c r="Q10" s="80"/>
      <c r="R10" s="80"/>
      <c r="S10" s="80"/>
    </row>
    <row r="11" ht="35" customHeight="1" spans="1:19">
      <c r="A11" s="91" t="s">
        <v>70</v>
      </c>
      <c r="B11" s="92" t="s">
        <v>70</v>
      </c>
      <c r="C11" s="92" t="s">
        <v>255</v>
      </c>
      <c r="D11" s="93" t="s">
        <v>409</v>
      </c>
      <c r="E11" s="93" t="s">
        <v>408</v>
      </c>
      <c r="F11" s="93" t="s">
        <v>329</v>
      </c>
      <c r="G11" s="113">
        <v>1</v>
      </c>
      <c r="H11" s="80"/>
      <c r="I11" s="80">
        <v>1640000</v>
      </c>
      <c r="J11" s="80">
        <v>1640000</v>
      </c>
      <c r="K11" s="80"/>
      <c r="L11" s="80"/>
      <c r="M11" s="80"/>
      <c r="N11" s="80"/>
      <c r="O11" s="80"/>
      <c r="P11" s="80"/>
      <c r="Q11" s="80"/>
      <c r="R11" s="80"/>
      <c r="S11" s="80"/>
    </row>
    <row r="12" ht="34" customHeight="1" spans="1:19">
      <c r="A12" s="94" t="s">
        <v>164</v>
      </c>
      <c r="B12" s="95"/>
      <c r="C12" s="95"/>
      <c r="D12" s="96"/>
      <c r="E12" s="96"/>
      <c r="F12" s="96"/>
      <c r="G12" s="114"/>
      <c r="H12" s="80">
        <v>4500</v>
      </c>
      <c r="I12" s="80">
        <v>3754500</v>
      </c>
      <c r="J12" s="80">
        <v>3754500</v>
      </c>
      <c r="K12" s="80"/>
      <c r="L12" s="80"/>
      <c r="M12" s="80"/>
      <c r="N12" s="80"/>
      <c r="O12" s="80"/>
      <c r="P12" s="80"/>
      <c r="Q12" s="80"/>
      <c r="R12" s="80"/>
      <c r="S12" s="80"/>
    </row>
    <row r="13" ht="21" customHeight="1" spans="1:19">
      <c r="A13" s="110" t="s">
        <v>410</v>
      </c>
      <c r="B13" s="5"/>
      <c r="C13" s="5"/>
      <c r="D13" s="110"/>
      <c r="E13" s="110"/>
      <c r="F13" s="110"/>
      <c r="G13" s="115"/>
      <c r="H13" s="116"/>
      <c r="I13" s="116"/>
      <c r="J13" s="116"/>
      <c r="K13" s="116"/>
      <c r="L13" s="116"/>
      <c r="M13" s="116"/>
      <c r="N13" s="116"/>
      <c r="O13" s="116"/>
      <c r="P13" s="116"/>
      <c r="Q13" s="116"/>
      <c r="R13" s="116"/>
      <c r="S13" s="116"/>
    </row>
  </sheetData>
  <mergeCells count="19">
    <mergeCell ref="A3:S3"/>
    <mergeCell ref="A4:H4"/>
    <mergeCell ref="I5:S5"/>
    <mergeCell ref="N6:S6"/>
    <mergeCell ref="A12:G12"/>
    <mergeCell ref="A13:S13"/>
    <mergeCell ref="A5:A7"/>
    <mergeCell ref="B5:B7"/>
    <mergeCell ref="C5:C7"/>
    <mergeCell ref="D5:D7"/>
    <mergeCell ref="E5:E7"/>
    <mergeCell ref="F5:F7"/>
    <mergeCell ref="G5:G7"/>
    <mergeCell ref="H5:H7"/>
    <mergeCell ref="I6:I7"/>
    <mergeCell ref="J6:J7"/>
    <mergeCell ref="K6:K7"/>
    <mergeCell ref="L6:L7"/>
    <mergeCell ref="M6:M7"/>
  </mergeCells>
  <printOptions horizontalCentered="1"/>
  <pageMargins left="0.96" right="0.96" top="0.72" bottom="0.72" header="0" footer="0"/>
  <pageSetup paperSize="9" scale="6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T12"/>
  <sheetViews>
    <sheetView showZeros="0" workbookViewId="0">
      <pane ySplit="1" topLeftCell="A2" activePane="bottomLeft" state="frozen"/>
      <selection/>
      <selection pane="bottomLeft" activeCell="A12" sqref="$A12:$XFD12"/>
    </sheetView>
  </sheetViews>
  <sheetFormatPr defaultColWidth="9.11111111111111" defaultRowHeight="14.25" customHeight="1"/>
  <cols>
    <col min="1" max="5" width="39.1111111111111" customWidth="1"/>
    <col min="6" max="6" width="27.5555555555556" customWidth="1"/>
    <col min="7" max="7" width="28.5555555555556" customWidth="1"/>
    <col min="8" max="8" width="28.1111111111111" customWidth="1"/>
    <col min="9" max="9" width="39.1111111111111" customWidth="1"/>
    <col min="10" max="18" width="20.4444444444444" customWidth="1"/>
    <col min="19" max="20" width="20.3333333333333" customWidth="1"/>
  </cols>
  <sheetData>
    <row r="1" customHeight="1" spans="1:20">
      <c r="A1" s="1"/>
      <c r="B1" s="1"/>
      <c r="C1" s="1"/>
      <c r="D1" s="1"/>
      <c r="E1" s="1"/>
      <c r="F1" s="1"/>
      <c r="G1" s="1"/>
      <c r="H1" s="1"/>
      <c r="I1" s="1"/>
      <c r="J1" s="1"/>
      <c r="K1" s="1"/>
      <c r="L1" s="1"/>
      <c r="M1" s="1"/>
      <c r="N1" s="1"/>
      <c r="O1" s="1"/>
      <c r="P1" s="1"/>
      <c r="Q1" s="1"/>
      <c r="R1" s="1"/>
      <c r="S1" s="1"/>
      <c r="T1" s="1"/>
    </row>
    <row r="2" ht="16.5" customHeight="1" spans="1:20">
      <c r="A2" s="81"/>
      <c r="B2" s="82"/>
      <c r="C2" s="82"/>
      <c r="D2" s="82"/>
      <c r="E2" s="82"/>
      <c r="F2" s="82"/>
      <c r="G2" s="82"/>
      <c r="H2" s="81"/>
      <c r="I2" s="81"/>
      <c r="J2" s="81"/>
      <c r="K2" s="81"/>
      <c r="L2" s="81"/>
      <c r="M2" s="81"/>
      <c r="N2" s="97"/>
      <c r="O2" s="81"/>
      <c r="P2" s="81"/>
      <c r="Q2" s="82"/>
      <c r="R2" s="81"/>
      <c r="S2" s="105"/>
      <c r="T2" s="105" t="s">
        <v>411</v>
      </c>
    </row>
    <row r="3" ht="41.25" customHeight="1" spans="1:20">
      <c r="A3" s="71" t="str">
        <f>"2025"&amp;"年部门政府购买服务预算表"</f>
        <v>2025年部门政府购买服务预算表</v>
      </c>
      <c r="B3" s="65"/>
      <c r="C3" s="65"/>
      <c r="D3" s="65"/>
      <c r="E3" s="65"/>
      <c r="F3" s="65"/>
      <c r="G3" s="65"/>
      <c r="H3" s="83"/>
      <c r="I3" s="83"/>
      <c r="J3" s="83"/>
      <c r="K3" s="83"/>
      <c r="L3" s="83"/>
      <c r="M3" s="83"/>
      <c r="N3" s="98"/>
      <c r="O3" s="83"/>
      <c r="P3" s="83"/>
      <c r="Q3" s="65"/>
      <c r="R3" s="83"/>
      <c r="S3" s="98"/>
      <c r="T3" s="65"/>
    </row>
    <row r="4" ht="22.5" customHeight="1" spans="1:20">
      <c r="A4" s="72" t="str">
        <f>"单位名称："&amp;"昆明市网格化综合监督指挥中心五华分中心"</f>
        <v>单位名称：昆明市网格化综合监督指挥中心五华分中心</v>
      </c>
      <c r="B4" s="84"/>
      <c r="C4" s="84"/>
      <c r="D4" s="84"/>
      <c r="E4" s="84"/>
      <c r="F4" s="84"/>
      <c r="G4" s="84"/>
      <c r="H4" s="73"/>
      <c r="I4" s="73"/>
      <c r="J4" s="73"/>
      <c r="K4" s="73"/>
      <c r="L4" s="73"/>
      <c r="M4" s="73"/>
      <c r="N4" s="97"/>
      <c r="O4" s="81"/>
      <c r="P4" s="81"/>
      <c r="Q4" s="82"/>
      <c r="R4" s="81"/>
      <c r="S4" s="106"/>
      <c r="T4" s="105" t="s">
        <v>1</v>
      </c>
    </row>
    <row r="5" ht="24" customHeight="1" spans="1:20">
      <c r="A5" s="10" t="s">
        <v>174</v>
      </c>
      <c r="B5" s="85" t="s">
        <v>175</v>
      </c>
      <c r="C5" s="85" t="s">
        <v>395</v>
      </c>
      <c r="D5" s="85" t="s">
        <v>412</v>
      </c>
      <c r="E5" s="85" t="s">
        <v>413</v>
      </c>
      <c r="F5" s="85" t="s">
        <v>414</v>
      </c>
      <c r="G5" s="85" t="s">
        <v>415</v>
      </c>
      <c r="H5" s="86" t="s">
        <v>416</v>
      </c>
      <c r="I5" s="86" t="s">
        <v>417</v>
      </c>
      <c r="J5" s="99" t="s">
        <v>182</v>
      </c>
      <c r="K5" s="99"/>
      <c r="L5" s="99"/>
      <c r="M5" s="99"/>
      <c r="N5" s="100"/>
      <c r="O5" s="99"/>
      <c r="P5" s="99"/>
      <c r="Q5" s="107"/>
      <c r="R5" s="99"/>
      <c r="S5" s="100"/>
      <c r="T5" s="75"/>
    </row>
    <row r="6" ht="24" customHeight="1" spans="1:20">
      <c r="A6" s="15"/>
      <c r="B6" s="87"/>
      <c r="C6" s="87"/>
      <c r="D6" s="87"/>
      <c r="E6" s="87"/>
      <c r="F6" s="87"/>
      <c r="G6" s="87"/>
      <c r="H6" s="88"/>
      <c r="I6" s="88"/>
      <c r="J6" s="88" t="s">
        <v>55</v>
      </c>
      <c r="K6" s="88" t="s">
        <v>58</v>
      </c>
      <c r="L6" s="88" t="s">
        <v>401</v>
      </c>
      <c r="M6" s="88" t="s">
        <v>402</v>
      </c>
      <c r="N6" s="101" t="s">
        <v>403</v>
      </c>
      <c r="O6" s="102" t="s">
        <v>404</v>
      </c>
      <c r="P6" s="102"/>
      <c r="Q6" s="108"/>
      <c r="R6" s="102"/>
      <c r="S6" s="109"/>
      <c r="T6" s="89"/>
    </row>
    <row r="7" ht="54" customHeight="1" spans="1:20">
      <c r="A7" s="18"/>
      <c r="B7" s="89"/>
      <c r="C7" s="89"/>
      <c r="D7" s="89"/>
      <c r="E7" s="89"/>
      <c r="F7" s="89"/>
      <c r="G7" s="89"/>
      <c r="H7" s="90"/>
      <c r="I7" s="90"/>
      <c r="J7" s="90"/>
      <c r="K7" s="90" t="s">
        <v>57</v>
      </c>
      <c r="L7" s="90"/>
      <c r="M7" s="90"/>
      <c r="N7" s="103"/>
      <c r="O7" s="90" t="s">
        <v>57</v>
      </c>
      <c r="P7" s="90" t="s">
        <v>64</v>
      </c>
      <c r="Q7" s="89" t="s">
        <v>65</v>
      </c>
      <c r="R7" s="90" t="s">
        <v>66</v>
      </c>
      <c r="S7" s="103" t="s">
        <v>67</v>
      </c>
      <c r="T7" s="89" t="s">
        <v>68</v>
      </c>
    </row>
    <row r="8" ht="17.25" customHeight="1" spans="1:20">
      <c r="A8" s="19">
        <v>1</v>
      </c>
      <c r="B8" s="89">
        <v>2</v>
      </c>
      <c r="C8" s="19">
        <v>3</v>
      </c>
      <c r="D8" s="19">
        <v>4</v>
      </c>
      <c r="E8" s="89">
        <v>5</v>
      </c>
      <c r="F8" s="19">
        <v>6</v>
      </c>
      <c r="G8" s="19">
        <v>7</v>
      </c>
      <c r="H8" s="89">
        <v>8</v>
      </c>
      <c r="I8" s="19">
        <v>9</v>
      </c>
      <c r="J8" s="19">
        <v>10</v>
      </c>
      <c r="K8" s="89">
        <v>11</v>
      </c>
      <c r="L8" s="19">
        <v>12</v>
      </c>
      <c r="M8" s="19">
        <v>13</v>
      </c>
      <c r="N8" s="89">
        <v>14</v>
      </c>
      <c r="O8" s="19">
        <v>15</v>
      </c>
      <c r="P8" s="19">
        <v>16</v>
      </c>
      <c r="Q8" s="89">
        <v>17</v>
      </c>
      <c r="R8" s="19">
        <v>18</v>
      </c>
      <c r="S8" s="19">
        <v>19</v>
      </c>
      <c r="T8" s="19">
        <v>20</v>
      </c>
    </row>
    <row r="9" ht="21" customHeight="1" spans="1:20">
      <c r="A9" s="91"/>
      <c r="B9" s="92"/>
      <c r="C9" s="92"/>
      <c r="D9" s="92"/>
      <c r="E9" s="92"/>
      <c r="F9" s="92"/>
      <c r="G9" s="92"/>
      <c r="H9" s="93"/>
      <c r="I9" s="93"/>
      <c r="J9" s="80"/>
      <c r="K9" s="80"/>
      <c r="L9" s="80"/>
      <c r="M9" s="80"/>
      <c r="N9" s="80"/>
      <c r="O9" s="80"/>
      <c r="P9" s="80"/>
      <c r="Q9" s="80"/>
      <c r="R9" s="80"/>
      <c r="S9" s="80"/>
      <c r="T9" s="80"/>
    </row>
    <row r="10" ht="21" customHeight="1" spans="1:20">
      <c r="A10" s="94" t="s">
        <v>164</v>
      </c>
      <c r="B10" s="95"/>
      <c r="C10" s="95"/>
      <c r="D10" s="95"/>
      <c r="E10" s="95"/>
      <c r="F10" s="95"/>
      <c r="G10" s="95"/>
      <c r="H10" s="96"/>
      <c r="I10" s="104"/>
      <c r="J10" s="80"/>
      <c r="K10" s="80"/>
      <c r="L10" s="80"/>
      <c r="M10" s="80"/>
      <c r="N10" s="80"/>
      <c r="O10" s="80"/>
      <c r="P10" s="80"/>
      <c r="Q10" s="80"/>
      <c r="R10" s="80"/>
      <c r="S10" s="80"/>
      <c r="T10" s="80"/>
    </row>
    <row r="12" customFormat="1" customHeight="1" spans="1:1">
      <c r="A12" t="s">
        <v>418</v>
      </c>
    </row>
  </sheetData>
  <mergeCells count="19">
    <mergeCell ref="A3:T3"/>
    <mergeCell ref="A4:I4"/>
    <mergeCell ref="J5:T5"/>
    <mergeCell ref="O6:T6"/>
    <mergeCell ref="A10:I10"/>
    <mergeCell ref="A5:A7"/>
    <mergeCell ref="B5:B7"/>
    <mergeCell ref="C5:C7"/>
    <mergeCell ref="D5:D7"/>
    <mergeCell ref="E5:E7"/>
    <mergeCell ref="F5:F7"/>
    <mergeCell ref="G5:G7"/>
    <mergeCell ref="H5:H7"/>
    <mergeCell ref="I5:I7"/>
    <mergeCell ref="J6:J7"/>
    <mergeCell ref="K6:K7"/>
    <mergeCell ref="L6:L7"/>
    <mergeCell ref="M6:M7"/>
    <mergeCell ref="N6:N7"/>
  </mergeCells>
  <printOptions horizontalCentered="1"/>
  <pageMargins left="0.96" right="0.96" top="0.72" bottom="0.72"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E11"/>
  <sheetViews>
    <sheetView showZeros="0" workbookViewId="0">
      <pane ySplit="1" topLeftCell="A2" activePane="bottomLeft" state="frozen"/>
      <selection/>
      <selection pane="bottomLeft" activeCell="A4" sqref="A4:D4"/>
    </sheetView>
  </sheetViews>
  <sheetFormatPr defaultColWidth="9.11111111111111" defaultRowHeight="14.25" customHeight="1" outlineLevelCol="4"/>
  <cols>
    <col min="1" max="1" width="37.6666666666667" customWidth="1"/>
    <col min="2" max="24" width="20" customWidth="1"/>
  </cols>
  <sheetData>
    <row r="1" customFormat="1" customHeight="1" spans="1:5">
      <c r="A1" s="1"/>
      <c r="B1" s="1"/>
      <c r="C1" s="1"/>
      <c r="D1" s="1"/>
      <c r="E1" s="1"/>
    </row>
    <row r="2" customFormat="1" ht="17.25" customHeight="1" spans="4:5">
      <c r="D2" s="70"/>
      <c r="E2" s="3" t="s">
        <v>419</v>
      </c>
    </row>
    <row r="3" customFormat="1" ht="41.25" customHeight="1" spans="1:5">
      <c r="A3" s="71" t="str">
        <f>"2025"&amp;"年区对下转移支付预算表"</f>
        <v>2025年区对下转移支付预算表</v>
      </c>
      <c r="B3" s="4"/>
      <c r="C3" s="4"/>
      <c r="D3" s="4"/>
      <c r="E3" s="65"/>
    </row>
    <row r="4" customFormat="1" ht="18" customHeight="1" spans="1:5">
      <c r="A4" s="72" t="str">
        <f>"单位名称："&amp;"昆明市网格化综合监督指挥中心五华分中心"</f>
        <v>单位名称：昆明市网格化综合监督指挥中心五华分中心</v>
      </c>
      <c r="B4" s="73"/>
      <c r="C4" s="73"/>
      <c r="D4" s="74"/>
      <c r="E4" s="8" t="s">
        <v>1</v>
      </c>
    </row>
    <row r="5" customFormat="1" ht="19.5" customHeight="1" spans="1:5">
      <c r="A5" s="28" t="s">
        <v>420</v>
      </c>
      <c r="B5" s="11" t="s">
        <v>182</v>
      </c>
      <c r="C5" s="12"/>
      <c r="D5" s="12"/>
      <c r="E5" s="75"/>
    </row>
    <row r="6" customFormat="1" ht="40.5" customHeight="1" spans="1:5">
      <c r="A6" s="19"/>
      <c r="B6" s="29" t="s">
        <v>55</v>
      </c>
      <c r="C6" s="10" t="s">
        <v>58</v>
      </c>
      <c r="D6" s="76" t="s">
        <v>401</v>
      </c>
      <c r="E6" s="77" t="s">
        <v>421</v>
      </c>
    </row>
    <row r="7" customFormat="1" ht="19.5" customHeight="1" spans="1:5">
      <c r="A7" s="20">
        <v>1</v>
      </c>
      <c r="B7" s="78">
        <v>2</v>
      </c>
      <c r="C7" s="20">
        <v>3</v>
      </c>
      <c r="D7" s="79">
        <v>4</v>
      </c>
      <c r="E7" s="36">
        <v>5</v>
      </c>
    </row>
    <row r="8" customFormat="1" ht="19.5" customHeight="1" spans="1:5">
      <c r="A8" s="30"/>
      <c r="B8" s="80"/>
      <c r="C8" s="80"/>
      <c r="D8" s="80"/>
      <c r="E8" s="80"/>
    </row>
    <row r="9" customFormat="1" ht="19.5" customHeight="1" spans="1:5">
      <c r="A9" s="68"/>
      <c r="B9" s="80"/>
      <c r="C9" s="80"/>
      <c r="D9" s="80"/>
      <c r="E9" s="80"/>
    </row>
    <row r="11" customFormat="1" customHeight="1" spans="1:1">
      <c r="A11" t="s">
        <v>422</v>
      </c>
    </row>
  </sheetData>
  <mergeCells count="4">
    <mergeCell ref="A3:E3"/>
    <mergeCell ref="A4:D4"/>
    <mergeCell ref="B5:D5"/>
    <mergeCell ref="A5:A6"/>
  </mergeCells>
  <printOptions horizontalCentered="1"/>
  <pageMargins left="0.96" right="0.96" top="0.72" bottom="0.72" header="0" footer="0"/>
  <pageSetup paperSize="9" scale="57"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10"/>
  <sheetViews>
    <sheetView showZeros="0" workbookViewId="0">
      <pane ySplit="1" topLeftCell="A2" activePane="bottomLeft" state="frozen"/>
      <selection/>
      <selection pane="bottomLeft" activeCell="B23" sqref="B23"/>
    </sheetView>
  </sheetViews>
  <sheetFormatPr defaultColWidth="9.11111111111111" defaultRowHeight="12" customHeight="1"/>
  <cols>
    <col min="1" max="1" width="34.3333333333333" customWidth="1"/>
    <col min="2" max="2" width="29" customWidth="1"/>
    <col min="3" max="5" width="23.5555555555556" customWidth="1"/>
    <col min="6" max="6" width="11.3333333333333" customWidth="1"/>
    <col min="7" max="7" width="25.1111111111111" customWidth="1"/>
    <col min="8" max="8" width="15.5555555555556" customWidth="1"/>
    <col min="9" max="9" width="13.4444444444444" customWidth="1"/>
    <col min="10" max="10" width="18.8888888888889" customWidth="1"/>
  </cols>
  <sheetData>
    <row r="1" customHeight="1" spans="1:10">
      <c r="A1" s="1"/>
      <c r="B1" s="1"/>
      <c r="C1" s="1"/>
      <c r="D1" s="1"/>
      <c r="E1" s="1"/>
      <c r="F1" s="1"/>
      <c r="G1" s="1"/>
      <c r="H1" s="1"/>
      <c r="I1" s="1"/>
      <c r="J1" s="1"/>
    </row>
    <row r="2" ht="16.5" customHeight="1" spans="10:10">
      <c r="J2" s="3" t="s">
        <v>423</v>
      </c>
    </row>
    <row r="3" ht="41.25" customHeight="1" spans="1:10">
      <c r="A3" s="64" t="str">
        <f>"2025"&amp;"年区对下转移支付绩效目标表"</f>
        <v>2025年区对下转移支付绩效目标表</v>
      </c>
      <c r="B3" s="4"/>
      <c r="C3" s="4"/>
      <c r="D3" s="4"/>
      <c r="E3" s="4"/>
      <c r="F3" s="65"/>
      <c r="G3" s="4"/>
      <c r="H3" s="65"/>
      <c r="I3" s="65"/>
      <c r="J3" s="4"/>
    </row>
    <row r="4" ht="17.25" customHeight="1" spans="1:1">
      <c r="A4" s="5" t="str">
        <f>"单位名称："&amp;"昆明市网格化综合监督指挥中心五华分中心"</f>
        <v>单位名称：昆明市网格化综合监督指挥中心五华分中心</v>
      </c>
    </row>
    <row r="5" ht="44.25" customHeight="1" spans="1:10">
      <c r="A5" s="66" t="s">
        <v>420</v>
      </c>
      <c r="B5" s="66" t="s">
        <v>262</v>
      </c>
      <c r="C5" s="66" t="s">
        <v>263</v>
      </c>
      <c r="D5" s="66" t="s">
        <v>264</v>
      </c>
      <c r="E5" s="66" t="s">
        <v>265</v>
      </c>
      <c r="F5" s="67" t="s">
        <v>266</v>
      </c>
      <c r="G5" s="66" t="s">
        <v>267</v>
      </c>
      <c r="H5" s="67" t="s">
        <v>268</v>
      </c>
      <c r="I5" s="67" t="s">
        <v>269</v>
      </c>
      <c r="J5" s="66" t="s">
        <v>270</v>
      </c>
    </row>
    <row r="6" ht="14.25" customHeight="1" spans="1:10">
      <c r="A6" s="66">
        <v>1</v>
      </c>
      <c r="B6" s="66">
        <v>2</v>
      </c>
      <c r="C6" s="66">
        <v>3</v>
      </c>
      <c r="D6" s="66">
        <v>4</v>
      </c>
      <c r="E6" s="66">
        <v>5</v>
      </c>
      <c r="F6" s="67">
        <v>6</v>
      </c>
      <c r="G6" s="66">
        <v>7</v>
      </c>
      <c r="H6" s="67">
        <v>8</v>
      </c>
      <c r="I6" s="67">
        <v>9</v>
      </c>
      <c r="J6" s="66">
        <v>10</v>
      </c>
    </row>
    <row r="7" ht="42" customHeight="1" spans="1:10">
      <c r="A7" s="30"/>
      <c r="B7" s="68"/>
      <c r="C7" s="68"/>
      <c r="D7" s="68"/>
      <c r="E7" s="54"/>
      <c r="F7" s="69"/>
      <c r="G7" s="54"/>
      <c r="H7" s="69"/>
      <c r="I7" s="69"/>
      <c r="J7" s="54"/>
    </row>
    <row r="8" ht="42" customHeight="1" spans="1:10">
      <c r="A8" s="30"/>
      <c r="B8" s="21"/>
      <c r="C8" s="21"/>
      <c r="D8" s="21"/>
      <c r="E8" s="30"/>
      <c r="F8" s="21"/>
      <c r="G8" s="30"/>
      <c r="H8" s="21"/>
      <c r="I8" s="21"/>
      <c r="J8" s="30"/>
    </row>
    <row r="10" customFormat="1" ht="14.25" customHeight="1" spans="1:1">
      <c r="A10" t="s">
        <v>424</v>
      </c>
    </row>
  </sheetData>
  <mergeCells count="2">
    <mergeCell ref="A3:J3"/>
    <mergeCell ref="A4:H4"/>
  </mergeCells>
  <printOptions horizontalCentered="1"/>
  <pageMargins left="0.96" right="0.96" top="0.72" bottom="0.72" header="0" footer="0"/>
  <pageSetup paperSize="9" scale="6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I11"/>
  <sheetViews>
    <sheetView showZeros="0" workbookViewId="0">
      <pane ySplit="1" topLeftCell="A2" activePane="bottomLeft" state="frozen"/>
      <selection/>
      <selection pane="bottomLeft" activeCell="A11" sqref="$A11:$XFD11"/>
    </sheetView>
  </sheetViews>
  <sheetFormatPr defaultColWidth="10.4444444444444" defaultRowHeight="14.25" customHeight="1"/>
  <cols>
    <col min="1" max="3" width="33.6666666666667" customWidth="1"/>
    <col min="4" max="4" width="45.5555555555556" customWidth="1"/>
    <col min="5" max="5" width="27.5555555555556" customWidth="1"/>
    <col min="6" max="6" width="21.6666666666667" customWidth="1"/>
    <col min="7" max="9" width="26.3333333333333" customWidth="1"/>
  </cols>
  <sheetData>
    <row r="1" customHeight="1" spans="1:9">
      <c r="A1" s="1"/>
      <c r="B1" s="1"/>
      <c r="C1" s="1"/>
      <c r="D1" s="1"/>
      <c r="E1" s="1"/>
      <c r="F1" s="1"/>
      <c r="G1" s="1"/>
      <c r="H1" s="1"/>
      <c r="I1" s="1"/>
    </row>
    <row r="2" customHeight="1" spans="1:9">
      <c r="A2" s="38" t="s">
        <v>425</v>
      </c>
      <c r="B2" s="39"/>
      <c r="C2" s="39"/>
      <c r="D2" s="40"/>
      <c r="E2" s="40"/>
      <c r="F2" s="40"/>
      <c r="G2" s="39"/>
      <c r="H2" s="39"/>
      <c r="I2" s="40"/>
    </row>
    <row r="3" ht="41.25" customHeight="1" spans="1:9">
      <c r="A3" s="41" t="str">
        <f>"2025"&amp;"年新增资产配置预算表"</f>
        <v>2025年新增资产配置预算表</v>
      </c>
      <c r="B3" s="42"/>
      <c r="C3" s="42"/>
      <c r="D3" s="43"/>
      <c r="E3" s="43"/>
      <c r="F3" s="43"/>
      <c r="G3" s="42"/>
      <c r="H3" s="42"/>
      <c r="I3" s="43"/>
    </row>
    <row r="4" customHeight="1" spans="1:9">
      <c r="A4" s="44" t="str">
        <f>"单位名称："&amp;"昆明市网格化综合监督指挥中心五华分中心"</f>
        <v>单位名称：昆明市网格化综合监督指挥中心五华分中心</v>
      </c>
      <c r="B4" s="45"/>
      <c r="C4" s="45"/>
      <c r="D4" s="46"/>
      <c r="F4" s="43"/>
      <c r="G4" s="42"/>
      <c r="H4" s="42"/>
      <c r="I4" s="63" t="s">
        <v>1</v>
      </c>
    </row>
    <row r="5" ht="28.5" customHeight="1" spans="1:9">
      <c r="A5" s="47" t="s">
        <v>174</v>
      </c>
      <c r="B5" s="48" t="s">
        <v>175</v>
      </c>
      <c r="C5" s="49" t="s">
        <v>426</v>
      </c>
      <c r="D5" s="47" t="s">
        <v>427</v>
      </c>
      <c r="E5" s="47" t="s">
        <v>428</v>
      </c>
      <c r="F5" s="47" t="s">
        <v>429</v>
      </c>
      <c r="G5" s="48" t="s">
        <v>430</v>
      </c>
      <c r="H5" s="36"/>
      <c r="I5" s="47"/>
    </row>
    <row r="6" ht="21" customHeight="1" spans="1:9">
      <c r="A6" s="49"/>
      <c r="B6" s="50"/>
      <c r="C6" s="50"/>
      <c r="D6" s="51"/>
      <c r="E6" s="50"/>
      <c r="F6" s="50"/>
      <c r="G6" s="48" t="s">
        <v>399</v>
      </c>
      <c r="H6" s="48" t="s">
        <v>431</v>
      </c>
      <c r="I6" s="48" t="s">
        <v>432</v>
      </c>
    </row>
    <row r="7" ht="17.25" customHeight="1" spans="1:9">
      <c r="A7" s="52" t="s">
        <v>83</v>
      </c>
      <c r="B7" s="53" t="s">
        <v>84</v>
      </c>
      <c r="C7" s="52" t="s">
        <v>85</v>
      </c>
      <c r="D7" s="54" t="s">
        <v>86</v>
      </c>
      <c r="E7" s="52" t="s">
        <v>87</v>
      </c>
      <c r="F7" s="53" t="s">
        <v>88</v>
      </c>
      <c r="G7" s="55" t="s">
        <v>89</v>
      </c>
      <c r="H7" s="54" t="s">
        <v>90</v>
      </c>
      <c r="I7" s="54">
        <v>9</v>
      </c>
    </row>
    <row r="8" ht="19.5" customHeight="1" spans="1:9">
      <c r="A8" s="56"/>
      <c r="B8" s="32"/>
      <c r="C8" s="32"/>
      <c r="D8" s="30"/>
      <c r="E8" s="21"/>
      <c r="F8" s="55"/>
      <c r="G8" s="57"/>
      <c r="H8" s="58"/>
      <c r="I8" s="58"/>
    </row>
    <row r="9" ht="19.5" customHeight="1" spans="1:9">
      <c r="A9" s="59" t="s">
        <v>55</v>
      </c>
      <c r="B9" s="60"/>
      <c r="C9" s="60"/>
      <c r="D9" s="61"/>
      <c r="E9" s="62"/>
      <c r="F9" s="62"/>
      <c r="G9" s="57"/>
      <c r="H9" s="58"/>
      <c r="I9" s="58"/>
    </row>
    <row r="11" customFormat="1" customHeight="1" spans="1:1">
      <c r="A11" t="s">
        <v>433</v>
      </c>
    </row>
  </sheetData>
  <mergeCells count="11">
    <mergeCell ref="A2:I2"/>
    <mergeCell ref="A3:I3"/>
    <mergeCell ref="A4:C4"/>
    <mergeCell ref="G5:I5"/>
    <mergeCell ref="A9:F9"/>
    <mergeCell ref="A5:A6"/>
    <mergeCell ref="B5:B6"/>
    <mergeCell ref="C5:C6"/>
    <mergeCell ref="D5:D6"/>
    <mergeCell ref="E5:E6"/>
    <mergeCell ref="F5:F6"/>
  </mergeCells>
  <pageMargins left="0.67" right="0.67" top="0.72" bottom="0.72" header="0.28" footer="0.28"/>
  <pageSetup paperSize="9" fitToWidth="0" fitToHeight="0"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13"/>
  <sheetViews>
    <sheetView showZeros="0" workbookViewId="0">
      <pane ySplit="1" topLeftCell="A2" activePane="bottomLeft" state="frozen"/>
      <selection/>
      <selection pane="bottomLeft" activeCell="E16" sqref="E16"/>
    </sheetView>
  </sheetViews>
  <sheetFormatPr defaultColWidth="9.11111111111111" defaultRowHeight="14.25" customHeight="1"/>
  <cols>
    <col min="1" max="1" width="19.3333333333333" customWidth="1"/>
    <col min="2" max="2" width="33.8888888888889" customWidth="1"/>
    <col min="3" max="3" width="23.8888888888889" customWidth="1"/>
    <col min="4" max="4" width="11.1111111111111" customWidth="1"/>
    <col min="5" max="5" width="17.6666666666667" customWidth="1"/>
    <col min="6" max="6" width="9.88888888888889" customWidth="1"/>
    <col min="7" max="7" width="17.6666666666667" customWidth="1"/>
    <col min="8" max="11" width="23.1111111111111" customWidth="1"/>
  </cols>
  <sheetData>
    <row r="1" customHeight="1" spans="1:11">
      <c r="A1" s="1"/>
      <c r="B1" s="1"/>
      <c r="C1" s="1"/>
      <c r="D1" s="1"/>
      <c r="E1" s="1"/>
      <c r="F1" s="1"/>
      <c r="G1" s="1"/>
      <c r="H1" s="1"/>
      <c r="I1" s="1"/>
      <c r="J1" s="1"/>
      <c r="K1" s="1"/>
    </row>
    <row r="2" customHeight="1" spans="4:11">
      <c r="D2" s="2"/>
      <c r="E2" s="2"/>
      <c r="F2" s="2"/>
      <c r="G2" s="2"/>
      <c r="K2" s="3" t="s">
        <v>434</v>
      </c>
    </row>
    <row r="3" ht="41.25" customHeight="1" spans="1:11">
      <c r="A3" s="4" t="str">
        <f>"2025"&amp;"年上级转移支付补助项目支出预算表"</f>
        <v>2025年上级转移支付补助项目支出预算表</v>
      </c>
      <c r="B3" s="4"/>
      <c r="C3" s="4"/>
      <c r="D3" s="4"/>
      <c r="E3" s="4"/>
      <c r="F3" s="4"/>
      <c r="G3" s="4"/>
      <c r="H3" s="4"/>
      <c r="I3" s="4"/>
      <c r="J3" s="4"/>
      <c r="K3" s="4"/>
    </row>
    <row r="4" ht="13.5" customHeight="1" spans="1:11">
      <c r="A4" s="5" t="str">
        <f>"单位名称："&amp;"昆明市网格化综合监督指挥中心五华分中心"</f>
        <v>单位名称：昆明市网格化综合监督指挥中心五华分中心</v>
      </c>
      <c r="B4" s="6"/>
      <c r="C4" s="6"/>
      <c r="D4" s="6"/>
      <c r="E4" s="6"/>
      <c r="F4" s="6"/>
      <c r="G4" s="6"/>
      <c r="H4" s="7"/>
      <c r="I4" s="7"/>
      <c r="J4" s="7"/>
      <c r="K4" s="8" t="s">
        <v>1</v>
      </c>
    </row>
    <row r="5" ht="21.75" customHeight="1" spans="1:11">
      <c r="A5" s="9" t="s">
        <v>236</v>
      </c>
      <c r="B5" s="9" t="s">
        <v>177</v>
      </c>
      <c r="C5" s="9" t="s">
        <v>237</v>
      </c>
      <c r="D5" s="10" t="s">
        <v>178</v>
      </c>
      <c r="E5" s="10" t="s">
        <v>179</v>
      </c>
      <c r="F5" s="10" t="s">
        <v>238</v>
      </c>
      <c r="G5" s="10" t="s">
        <v>239</v>
      </c>
      <c r="H5" s="28" t="s">
        <v>55</v>
      </c>
      <c r="I5" s="11" t="s">
        <v>435</v>
      </c>
      <c r="J5" s="12"/>
      <c r="K5" s="13"/>
    </row>
    <row r="6" ht="21.75" customHeight="1" spans="1:11">
      <c r="A6" s="14"/>
      <c r="B6" s="14"/>
      <c r="C6" s="14"/>
      <c r="D6" s="15"/>
      <c r="E6" s="15"/>
      <c r="F6" s="15"/>
      <c r="G6" s="15"/>
      <c r="H6" s="29"/>
      <c r="I6" s="10" t="s">
        <v>58</v>
      </c>
      <c r="J6" s="10" t="s">
        <v>59</v>
      </c>
      <c r="K6" s="10" t="s">
        <v>60</v>
      </c>
    </row>
    <row r="7" ht="40.5" customHeight="1" spans="1:11">
      <c r="A7" s="17"/>
      <c r="B7" s="17"/>
      <c r="C7" s="17"/>
      <c r="D7" s="18"/>
      <c r="E7" s="18"/>
      <c r="F7" s="18"/>
      <c r="G7" s="18"/>
      <c r="H7" s="19"/>
      <c r="I7" s="18" t="s">
        <v>57</v>
      </c>
      <c r="J7" s="18"/>
      <c r="K7" s="18"/>
    </row>
    <row r="8" ht="15" customHeight="1" spans="1:11">
      <c r="A8" s="20">
        <v>1</v>
      </c>
      <c r="B8" s="20">
        <v>2</v>
      </c>
      <c r="C8" s="20">
        <v>3</v>
      </c>
      <c r="D8" s="20">
        <v>4</v>
      </c>
      <c r="E8" s="20">
        <v>5</v>
      </c>
      <c r="F8" s="20">
        <v>6</v>
      </c>
      <c r="G8" s="20">
        <v>7</v>
      </c>
      <c r="H8" s="20">
        <v>8</v>
      </c>
      <c r="I8" s="20">
        <v>9</v>
      </c>
      <c r="J8" s="36">
        <v>10</v>
      </c>
      <c r="K8" s="36">
        <v>11</v>
      </c>
    </row>
    <row r="9" ht="18.75" customHeight="1" spans="1:11">
      <c r="A9" s="30"/>
      <c r="B9" s="21"/>
      <c r="C9" s="30"/>
      <c r="D9" s="30"/>
      <c r="E9" s="30"/>
      <c r="F9" s="30"/>
      <c r="G9" s="30"/>
      <c r="H9" s="31"/>
      <c r="I9" s="37"/>
      <c r="J9" s="37"/>
      <c r="K9" s="31"/>
    </row>
    <row r="10" ht="18.75" customHeight="1" spans="1:11">
      <c r="A10" s="32"/>
      <c r="B10" s="21"/>
      <c r="C10" s="21"/>
      <c r="D10" s="21"/>
      <c r="E10" s="21"/>
      <c r="F10" s="21"/>
      <c r="G10" s="21"/>
      <c r="H10" s="23"/>
      <c r="I10" s="23"/>
      <c r="J10" s="23"/>
      <c r="K10" s="31"/>
    </row>
    <row r="11" ht="18.75" customHeight="1" spans="1:11">
      <c r="A11" s="33" t="s">
        <v>164</v>
      </c>
      <c r="B11" s="34"/>
      <c r="C11" s="34"/>
      <c r="D11" s="34"/>
      <c r="E11" s="34"/>
      <c r="F11" s="34"/>
      <c r="G11" s="35"/>
      <c r="H11" s="23"/>
      <c r="I11" s="23"/>
      <c r="J11" s="23"/>
      <c r="K11" s="31"/>
    </row>
    <row r="13" customFormat="1" customHeight="1" spans="1:1">
      <c r="A13" t="s">
        <v>436</v>
      </c>
    </row>
  </sheetData>
  <mergeCells count="15">
    <mergeCell ref="A3:K3"/>
    <mergeCell ref="A4:G4"/>
    <mergeCell ref="I5:K5"/>
    <mergeCell ref="A11:G11"/>
    <mergeCell ref="A5:A7"/>
    <mergeCell ref="B5:B7"/>
    <mergeCell ref="C5:C7"/>
    <mergeCell ref="D5:D7"/>
    <mergeCell ref="E5:E7"/>
    <mergeCell ref="F5:F7"/>
    <mergeCell ref="G5:G7"/>
    <mergeCell ref="H5:H7"/>
    <mergeCell ref="I6:I7"/>
    <mergeCell ref="J6:J7"/>
    <mergeCell ref="K6:K7"/>
  </mergeCells>
  <printOptions horizontalCentered="1"/>
  <pageMargins left="0.37" right="0.37" top="0.56" bottom="0.56" header="0.48" footer="0.48"/>
  <pageSetup paperSize="9" scale="56"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16"/>
  <sheetViews>
    <sheetView showZeros="0" workbookViewId="0">
      <pane ySplit="1" topLeftCell="A2" activePane="bottomLeft" state="frozen"/>
      <selection/>
      <selection pane="bottomLeft" activeCell="C1" sqref="C1"/>
    </sheetView>
  </sheetViews>
  <sheetFormatPr defaultColWidth="9.11111111111111" defaultRowHeight="14.25" customHeight="1" outlineLevelCol="6"/>
  <cols>
    <col min="1" max="1" width="35.3333333333333" customWidth="1"/>
    <col min="2" max="2" width="28" customWidth="1"/>
    <col min="3" max="3" width="36.4444444444444" customWidth="1"/>
    <col min="4" max="4" width="28" customWidth="1"/>
    <col min="5" max="7" width="23.8888888888889" customWidth="1"/>
  </cols>
  <sheetData>
    <row r="1" customHeight="1" spans="1:7">
      <c r="A1" s="1"/>
      <c r="B1" s="1"/>
      <c r="C1" s="1"/>
      <c r="D1" s="1"/>
      <c r="E1" s="1"/>
      <c r="F1" s="1"/>
      <c r="G1" s="1"/>
    </row>
    <row r="2" ht="13.5" customHeight="1" spans="4:7">
      <c r="D2" s="2"/>
      <c r="G2" s="3" t="s">
        <v>437</v>
      </c>
    </row>
    <row r="3" ht="41.25" customHeight="1" spans="1:7">
      <c r="A3" s="4" t="str">
        <f>"2025"&amp;"年部门项目中期规划预算表"</f>
        <v>2025年部门项目中期规划预算表</v>
      </c>
      <c r="B3" s="4"/>
      <c r="C3" s="4"/>
      <c r="D3" s="4"/>
      <c r="E3" s="4"/>
      <c r="F3" s="4"/>
      <c r="G3" s="4"/>
    </row>
    <row r="4" ht="13.5" customHeight="1" spans="1:7">
      <c r="A4" s="5" t="str">
        <f>"单位名称："&amp;"昆明市网格化综合监督指挥中心五华分中心"</f>
        <v>单位名称：昆明市网格化综合监督指挥中心五华分中心</v>
      </c>
      <c r="B4" s="6"/>
      <c r="C4" s="6"/>
      <c r="D4" s="6"/>
      <c r="E4" s="7"/>
      <c r="F4" s="7"/>
      <c r="G4" s="8" t="s">
        <v>1</v>
      </c>
    </row>
    <row r="5" ht="21.75" customHeight="1" spans="1:7">
      <c r="A5" s="9" t="s">
        <v>237</v>
      </c>
      <c r="B5" s="9" t="s">
        <v>236</v>
      </c>
      <c r="C5" s="9" t="s">
        <v>177</v>
      </c>
      <c r="D5" s="10" t="s">
        <v>438</v>
      </c>
      <c r="E5" s="11" t="s">
        <v>58</v>
      </c>
      <c r="F5" s="12"/>
      <c r="G5" s="13"/>
    </row>
    <row r="6" ht="21.75" customHeight="1" spans="1:7">
      <c r="A6" s="14"/>
      <c r="B6" s="14"/>
      <c r="C6" s="14"/>
      <c r="D6" s="15"/>
      <c r="E6" s="16" t="str">
        <f>"2025"&amp;"年"</f>
        <v>2025年</v>
      </c>
      <c r="F6" s="10" t="str">
        <f>("2025"+1)&amp;"年"</f>
        <v>2026年</v>
      </c>
      <c r="G6" s="10" t="str">
        <f>("2025"+2)&amp;"年"</f>
        <v>2027年</v>
      </c>
    </row>
    <row r="7" ht="40.5" customHeight="1" spans="1:7">
      <c r="A7" s="17"/>
      <c r="B7" s="17"/>
      <c r="C7" s="17"/>
      <c r="D7" s="18"/>
      <c r="E7" s="19"/>
      <c r="F7" s="18" t="s">
        <v>57</v>
      </c>
      <c r="G7" s="18"/>
    </row>
    <row r="8" ht="15" customHeight="1" spans="1:7">
      <c r="A8" s="20">
        <v>1</v>
      </c>
      <c r="B8" s="20">
        <v>2</v>
      </c>
      <c r="C8" s="20">
        <v>3</v>
      </c>
      <c r="D8" s="20">
        <v>4</v>
      </c>
      <c r="E8" s="20">
        <v>5</v>
      </c>
      <c r="F8" s="20">
        <v>6</v>
      </c>
      <c r="G8" s="20">
        <v>7</v>
      </c>
    </row>
    <row r="9" ht="17.25" customHeight="1" spans="1:7">
      <c r="A9" s="21" t="s">
        <v>70</v>
      </c>
      <c r="B9" s="22"/>
      <c r="C9" s="22"/>
      <c r="D9" s="21"/>
      <c r="E9" s="23">
        <v>4078000</v>
      </c>
      <c r="F9" s="23"/>
      <c r="G9" s="23"/>
    </row>
    <row r="10" ht="18.75" customHeight="1" spans="1:7">
      <c r="A10" s="21"/>
      <c r="B10" s="21" t="s">
        <v>439</v>
      </c>
      <c r="C10" s="21" t="s">
        <v>244</v>
      </c>
      <c r="D10" s="21" t="s">
        <v>440</v>
      </c>
      <c r="E10" s="23">
        <v>18000</v>
      </c>
      <c r="F10" s="23"/>
      <c r="G10" s="23"/>
    </row>
    <row r="11" ht="18.75" customHeight="1" spans="1:7">
      <c r="A11" s="24"/>
      <c r="B11" s="21" t="s">
        <v>439</v>
      </c>
      <c r="C11" s="21" t="s">
        <v>248</v>
      </c>
      <c r="D11" s="21" t="s">
        <v>440</v>
      </c>
      <c r="E11" s="23">
        <v>10000</v>
      </c>
      <c r="F11" s="23"/>
      <c r="G11" s="23"/>
    </row>
    <row r="12" ht="31" customHeight="1" spans="1:7">
      <c r="A12" s="24"/>
      <c r="B12" s="21" t="s">
        <v>441</v>
      </c>
      <c r="C12" s="21" t="s">
        <v>251</v>
      </c>
      <c r="D12" s="21" t="s">
        <v>440</v>
      </c>
      <c r="E12" s="23">
        <v>2110000</v>
      </c>
      <c r="F12" s="23"/>
      <c r="G12" s="23"/>
    </row>
    <row r="13" ht="38" customHeight="1" spans="1:7">
      <c r="A13" s="24"/>
      <c r="B13" s="21" t="s">
        <v>441</v>
      </c>
      <c r="C13" s="21" t="s">
        <v>255</v>
      </c>
      <c r="D13" s="21" t="s">
        <v>440</v>
      </c>
      <c r="E13" s="23">
        <v>1640000</v>
      </c>
      <c r="F13" s="23"/>
      <c r="G13" s="23"/>
    </row>
    <row r="14" ht="18.75" customHeight="1" spans="1:7">
      <c r="A14" s="24"/>
      <c r="B14" s="21" t="s">
        <v>442</v>
      </c>
      <c r="C14" s="21" t="s">
        <v>258</v>
      </c>
      <c r="D14" s="21" t="s">
        <v>440</v>
      </c>
      <c r="E14" s="23">
        <v>170000</v>
      </c>
      <c r="F14" s="23"/>
      <c r="G14" s="23"/>
    </row>
    <row r="15" ht="18.75" customHeight="1" spans="1:7">
      <c r="A15" s="24"/>
      <c r="B15" s="21" t="s">
        <v>442</v>
      </c>
      <c r="C15" s="21" t="s">
        <v>260</v>
      </c>
      <c r="D15" s="21" t="s">
        <v>440</v>
      </c>
      <c r="E15" s="23">
        <v>130000</v>
      </c>
      <c r="F15" s="23"/>
      <c r="G15" s="23"/>
    </row>
    <row r="16" ht="18.75" customHeight="1" spans="1:7">
      <c r="A16" s="25" t="s">
        <v>55</v>
      </c>
      <c r="B16" s="26" t="s">
        <v>443</v>
      </c>
      <c r="C16" s="26"/>
      <c r="D16" s="27"/>
      <c r="E16" s="23">
        <v>4078000</v>
      </c>
      <c r="F16" s="23"/>
      <c r="G16" s="23"/>
    </row>
  </sheetData>
  <mergeCells count="11">
    <mergeCell ref="A3:G3"/>
    <mergeCell ref="A4:D4"/>
    <mergeCell ref="E5:G5"/>
    <mergeCell ref="A16:D16"/>
    <mergeCell ref="A5:A7"/>
    <mergeCell ref="B5:B7"/>
    <mergeCell ref="C5:C7"/>
    <mergeCell ref="D5:D7"/>
    <mergeCell ref="E6:E7"/>
    <mergeCell ref="F6:F7"/>
    <mergeCell ref="G6:G7"/>
  </mergeCells>
  <printOptions horizontalCentered="1"/>
  <pageMargins left="0.37" right="0.37" top="0.56" bottom="0.56" header="0.48" footer="0.48"/>
  <pageSetup paperSize="9" scale="56"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1"/>
  <sheetViews>
    <sheetView showGridLines="0" showZeros="0" workbookViewId="0">
      <pane ySplit="1" topLeftCell="A2" activePane="bottomLeft" state="frozen"/>
      <selection/>
      <selection pane="bottomLeft" activeCell="B14" sqref="B14"/>
    </sheetView>
  </sheetViews>
  <sheetFormatPr defaultColWidth="8.55555555555556" defaultRowHeight="12.75" customHeight="1"/>
  <cols>
    <col min="1" max="1" width="15.8888888888889" customWidth="1"/>
    <col min="2" max="2" width="35" customWidth="1"/>
    <col min="3" max="19" width="22" customWidth="1"/>
  </cols>
  <sheetData>
    <row r="1" customHeight="1" spans="1:19">
      <c r="A1" s="1"/>
      <c r="B1" s="1"/>
      <c r="C1" s="1"/>
      <c r="D1" s="1"/>
      <c r="E1" s="1"/>
      <c r="F1" s="1"/>
      <c r="G1" s="1"/>
      <c r="H1" s="1"/>
      <c r="I1" s="1"/>
      <c r="J1" s="1"/>
      <c r="K1" s="1"/>
      <c r="L1" s="1"/>
      <c r="M1" s="1"/>
      <c r="N1" s="1"/>
      <c r="O1" s="1"/>
      <c r="P1" s="1"/>
      <c r="Q1" s="1"/>
      <c r="R1" s="1"/>
      <c r="S1" s="1"/>
    </row>
    <row r="2" ht="17.25" customHeight="1" spans="1:1">
      <c r="A2" s="63" t="s">
        <v>52</v>
      </c>
    </row>
    <row r="3" ht="41.25" customHeight="1" spans="1:1">
      <c r="A3" s="41" t="str">
        <f>"2025"&amp;"年部门收入预算表"</f>
        <v>2025年部门收入预算表</v>
      </c>
    </row>
    <row r="4" ht="17.25" customHeight="1" spans="1:19">
      <c r="A4" s="44" t="str">
        <f>"单位名称："&amp;"昆明市网格化综合监督指挥中心五华分中心"</f>
        <v>单位名称：昆明市网格化综合监督指挥中心五华分中心</v>
      </c>
      <c r="S4" s="46" t="s">
        <v>1</v>
      </c>
    </row>
    <row r="5" ht="21.75" customHeight="1" spans="1:19">
      <c r="A5" s="182" t="s">
        <v>53</v>
      </c>
      <c r="B5" s="183" t="s">
        <v>54</v>
      </c>
      <c r="C5" s="183" t="s">
        <v>55</v>
      </c>
      <c r="D5" s="184" t="s">
        <v>56</v>
      </c>
      <c r="E5" s="184"/>
      <c r="F5" s="184"/>
      <c r="G5" s="184"/>
      <c r="H5" s="184"/>
      <c r="I5" s="130"/>
      <c r="J5" s="184"/>
      <c r="K5" s="184"/>
      <c r="L5" s="184"/>
      <c r="M5" s="184"/>
      <c r="N5" s="191"/>
      <c r="O5" s="184" t="s">
        <v>45</v>
      </c>
      <c r="P5" s="184"/>
      <c r="Q5" s="184"/>
      <c r="R5" s="184"/>
      <c r="S5" s="191"/>
    </row>
    <row r="6" ht="27" customHeight="1" spans="1:19">
      <c r="A6" s="185"/>
      <c r="B6" s="186"/>
      <c r="C6" s="186"/>
      <c r="D6" s="186" t="s">
        <v>57</v>
      </c>
      <c r="E6" s="186" t="s">
        <v>58</v>
      </c>
      <c r="F6" s="186" t="s">
        <v>59</v>
      </c>
      <c r="G6" s="186" t="s">
        <v>60</v>
      </c>
      <c r="H6" s="186" t="s">
        <v>61</v>
      </c>
      <c r="I6" s="192" t="s">
        <v>62</v>
      </c>
      <c r="J6" s="193"/>
      <c r="K6" s="193"/>
      <c r="L6" s="193"/>
      <c r="M6" s="193"/>
      <c r="N6" s="194"/>
      <c r="O6" s="186" t="s">
        <v>57</v>
      </c>
      <c r="P6" s="186" t="s">
        <v>58</v>
      </c>
      <c r="Q6" s="186" t="s">
        <v>59</v>
      </c>
      <c r="R6" s="186" t="s">
        <v>60</v>
      </c>
      <c r="S6" s="186" t="s">
        <v>63</v>
      </c>
    </row>
    <row r="7" ht="30" customHeight="1" spans="1:19">
      <c r="A7" s="187"/>
      <c r="B7" s="104"/>
      <c r="C7" s="114"/>
      <c r="D7" s="114"/>
      <c r="E7" s="114"/>
      <c r="F7" s="114"/>
      <c r="G7" s="114"/>
      <c r="H7" s="114"/>
      <c r="I7" s="69" t="s">
        <v>57</v>
      </c>
      <c r="J7" s="194" t="s">
        <v>64</v>
      </c>
      <c r="K7" s="194" t="s">
        <v>65</v>
      </c>
      <c r="L7" s="194" t="s">
        <v>66</v>
      </c>
      <c r="M7" s="194" t="s">
        <v>67</v>
      </c>
      <c r="N7" s="194" t="s">
        <v>68</v>
      </c>
      <c r="O7" s="195"/>
      <c r="P7" s="195"/>
      <c r="Q7" s="195"/>
      <c r="R7" s="195"/>
      <c r="S7" s="114"/>
    </row>
    <row r="8" ht="15" customHeight="1" spans="1:19">
      <c r="A8" s="188">
        <v>1</v>
      </c>
      <c r="B8" s="188">
        <v>2</v>
      </c>
      <c r="C8" s="188">
        <v>3</v>
      </c>
      <c r="D8" s="188">
        <v>4</v>
      </c>
      <c r="E8" s="188">
        <v>5</v>
      </c>
      <c r="F8" s="188">
        <v>6</v>
      </c>
      <c r="G8" s="188">
        <v>7</v>
      </c>
      <c r="H8" s="188">
        <v>8</v>
      </c>
      <c r="I8" s="69">
        <v>9</v>
      </c>
      <c r="J8" s="188">
        <v>10</v>
      </c>
      <c r="K8" s="188">
        <v>11</v>
      </c>
      <c r="L8" s="188">
        <v>12</v>
      </c>
      <c r="M8" s="188">
        <v>13</v>
      </c>
      <c r="N8" s="188">
        <v>14</v>
      </c>
      <c r="O8" s="188">
        <v>15</v>
      </c>
      <c r="P8" s="188">
        <v>16</v>
      </c>
      <c r="Q8" s="188">
        <v>17</v>
      </c>
      <c r="R8" s="188">
        <v>18</v>
      </c>
      <c r="S8" s="188">
        <v>19</v>
      </c>
    </row>
    <row r="9" ht="18" customHeight="1" spans="1:19">
      <c r="A9" s="21" t="s">
        <v>69</v>
      </c>
      <c r="B9" s="21" t="s">
        <v>70</v>
      </c>
      <c r="C9" s="80">
        <v>6982771</v>
      </c>
      <c r="D9" s="80">
        <v>6982771</v>
      </c>
      <c r="E9" s="80">
        <v>6982771</v>
      </c>
      <c r="F9" s="80"/>
      <c r="G9" s="80"/>
      <c r="H9" s="80"/>
      <c r="I9" s="80"/>
      <c r="J9" s="80"/>
      <c r="K9" s="80"/>
      <c r="L9" s="80"/>
      <c r="M9" s="80"/>
      <c r="N9" s="80"/>
      <c r="O9" s="80"/>
      <c r="P9" s="80"/>
      <c r="Q9" s="80"/>
      <c r="R9" s="80"/>
      <c r="S9" s="80"/>
    </row>
    <row r="10" ht="18" customHeight="1" spans="1:19">
      <c r="A10" s="189" t="s">
        <v>71</v>
      </c>
      <c r="B10" s="189" t="s">
        <v>70</v>
      </c>
      <c r="C10" s="80">
        <v>6982771</v>
      </c>
      <c r="D10" s="80">
        <v>6982771</v>
      </c>
      <c r="E10" s="80">
        <v>6982771</v>
      </c>
      <c r="F10" s="80"/>
      <c r="G10" s="80"/>
      <c r="H10" s="80"/>
      <c r="I10" s="80"/>
      <c r="J10" s="80"/>
      <c r="K10" s="80"/>
      <c r="L10" s="80"/>
      <c r="M10" s="80"/>
      <c r="N10" s="80"/>
      <c r="O10" s="80"/>
      <c r="P10" s="80"/>
      <c r="Q10" s="80"/>
      <c r="R10" s="80"/>
      <c r="S10" s="80"/>
    </row>
    <row r="11" ht="18" customHeight="1" spans="1:19">
      <c r="A11" s="49" t="s">
        <v>55</v>
      </c>
      <c r="B11" s="190"/>
      <c r="C11" s="80">
        <v>6982771</v>
      </c>
      <c r="D11" s="80">
        <v>6982771</v>
      </c>
      <c r="E11" s="80">
        <v>6982771</v>
      </c>
      <c r="F11" s="80"/>
      <c r="G11" s="80"/>
      <c r="H11" s="80"/>
      <c r="I11" s="80"/>
      <c r="J11" s="80"/>
      <c r="K11" s="80"/>
      <c r="L11" s="80"/>
      <c r="M11" s="80"/>
      <c r="N11" s="80"/>
      <c r="O11" s="80"/>
      <c r="P11" s="80"/>
      <c r="Q11" s="80"/>
      <c r="R11" s="80"/>
      <c r="S11" s="80"/>
    </row>
  </sheetData>
  <mergeCells count="20">
    <mergeCell ref="A2:S2"/>
    <mergeCell ref="A3:S3"/>
    <mergeCell ref="A4:B4"/>
    <mergeCell ref="D5:N5"/>
    <mergeCell ref="O5:S5"/>
    <mergeCell ref="I6:N6"/>
    <mergeCell ref="A11:B11"/>
    <mergeCell ref="A5:A7"/>
    <mergeCell ref="B5:B7"/>
    <mergeCell ref="C5:C7"/>
    <mergeCell ref="D6:D7"/>
    <mergeCell ref="E6:E7"/>
    <mergeCell ref="F6:F7"/>
    <mergeCell ref="G6:G7"/>
    <mergeCell ref="H6:H7"/>
    <mergeCell ref="O6:O7"/>
    <mergeCell ref="P6:P7"/>
    <mergeCell ref="Q6:Q7"/>
    <mergeCell ref="R6:R7"/>
    <mergeCell ref="S6:S7"/>
  </mergeCells>
  <printOptions horizontalCentered="1"/>
  <pageMargins left="0.96" right="0.96" top="0.72" bottom="0.72" header="0" footer="0"/>
  <pageSetup paperSize="9" orientation="landscape"/>
  <headerFooter>
    <oddFooter>&amp;C第&amp;P页，共&amp;N页&amp;R&amp;N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O22"/>
  <sheetViews>
    <sheetView showGridLines="0" showZeros="0" workbookViewId="0">
      <pane ySplit="1" topLeftCell="A6" activePane="bottomLeft" state="frozen"/>
      <selection/>
      <selection pane="bottomLeft" activeCell="C21" sqref="C21"/>
    </sheetView>
  </sheetViews>
  <sheetFormatPr defaultColWidth="8.55555555555556" defaultRowHeight="12.75" customHeight="1"/>
  <cols>
    <col min="1" max="1" width="14.3333333333333" customWidth="1"/>
    <col min="2" max="2" width="37.5555555555556" customWidth="1"/>
    <col min="3" max="8" width="24.5555555555556" customWidth="1"/>
    <col min="9" max="9" width="26.6666666666667" customWidth="1"/>
    <col min="10" max="11" width="24.4444444444444" customWidth="1"/>
    <col min="12" max="15" width="24.5555555555556" customWidth="1"/>
  </cols>
  <sheetData>
    <row r="1" customHeight="1" spans="1:15">
      <c r="A1" s="1"/>
      <c r="B1" s="1"/>
      <c r="C1" s="1"/>
      <c r="D1" s="1"/>
      <c r="E1" s="1"/>
      <c r="F1" s="1"/>
      <c r="G1" s="1"/>
      <c r="H1" s="1"/>
      <c r="I1" s="1"/>
      <c r="J1" s="1"/>
      <c r="K1" s="1"/>
      <c r="L1" s="1"/>
      <c r="M1" s="1"/>
      <c r="N1" s="1"/>
      <c r="O1" s="1"/>
    </row>
    <row r="2" ht="17.25" customHeight="1" spans="1:1">
      <c r="A2" s="46" t="s">
        <v>72</v>
      </c>
    </row>
    <row r="3" ht="41.25" customHeight="1" spans="1:1">
      <c r="A3" s="41" t="str">
        <f>"2025"&amp;"年部门支出预算表"</f>
        <v>2025年部门支出预算表</v>
      </c>
    </row>
    <row r="4" ht="17.25" customHeight="1" spans="1:15">
      <c r="A4" s="44" t="str">
        <f>"单位名称："&amp;"昆明市网格化综合监督指挥中心五华分中心"</f>
        <v>单位名称：昆明市网格化综合监督指挥中心五华分中心</v>
      </c>
      <c r="O4" s="46" t="s">
        <v>1</v>
      </c>
    </row>
    <row r="5" ht="27" customHeight="1" spans="1:15">
      <c r="A5" s="168" t="s">
        <v>73</v>
      </c>
      <c r="B5" s="168" t="s">
        <v>74</v>
      </c>
      <c r="C5" s="168" t="s">
        <v>55</v>
      </c>
      <c r="D5" s="169" t="s">
        <v>58</v>
      </c>
      <c r="E5" s="170"/>
      <c r="F5" s="171"/>
      <c r="G5" s="172" t="s">
        <v>59</v>
      </c>
      <c r="H5" s="172" t="s">
        <v>60</v>
      </c>
      <c r="I5" s="172" t="s">
        <v>75</v>
      </c>
      <c r="J5" s="169" t="s">
        <v>62</v>
      </c>
      <c r="K5" s="170"/>
      <c r="L5" s="170"/>
      <c r="M5" s="170"/>
      <c r="N5" s="179"/>
      <c r="O5" s="180"/>
    </row>
    <row r="6" ht="42" customHeight="1" spans="1:15">
      <c r="A6" s="173"/>
      <c r="B6" s="173"/>
      <c r="C6" s="174"/>
      <c r="D6" s="175" t="s">
        <v>57</v>
      </c>
      <c r="E6" s="175" t="s">
        <v>76</v>
      </c>
      <c r="F6" s="175" t="s">
        <v>77</v>
      </c>
      <c r="G6" s="174"/>
      <c r="H6" s="174"/>
      <c r="I6" s="181"/>
      <c r="J6" s="175" t="s">
        <v>57</v>
      </c>
      <c r="K6" s="162" t="s">
        <v>78</v>
      </c>
      <c r="L6" s="162" t="s">
        <v>79</v>
      </c>
      <c r="M6" s="162" t="s">
        <v>80</v>
      </c>
      <c r="N6" s="162" t="s">
        <v>81</v>
      </c>
      <c r="O6" s="162" t="s">
        <v>82</v>
      </c>
    </row>
    <row r="7" ht="18" customHeight="1" spans="1:15">
      <c r="A7" s="52" t="s">
        <v>83</v>
      </c>
      <c r="B7" s="52" t="s">
        <v>84</v>
      </c>
      <c r="C7" s="52" t="s">
        <v>85</v>
      </c>
      <c r="D7" s="55" t="s">
        <v>86</v>
      </c>
      <c r="E7" s="55" t="s">
        <v>87</v>
      </c>
      <c r="F7" s="55" t="s">
        <v>88</v>
      </c>
      <c r="G7" s="55" t="s">
        <v>89</v>
      </c>
      <c r="H7" s="55" t="s">
        <v>90</v>
      </c>
      <c r="I7" s="55" t="s">
        <v>91</v>
      </c>
      <c r="J7" s="55" t="s">
        <v>92</v>
      </c>
      <c r="K7" s="55" t="s">
        <v>93</v>
      </c>
      <c r="L7" s="55" t="s">
        <v>94</v>
      </c>
      <c r="M7" s="55" t="s">
        <v>95</v>
      </c>
      <c r="N7" s="52" t="s">
        <v>96</v>
      </c>
      <c r="O7" s="55" t="s">
        <v>97</v>
      </c>
    </row>
    <row r="8" ht="21" customHeight="1" spans="1:15">
      <c r="A8" s="56" t="s">
        <v>98</v>
      </c>
      <c r="B8" s="56" t="s">
        <v>99</v>
      </c>
      <c r="C8" s="80">
        <v>290000</v>
      </c>
      <c r="D8" s="80">
        <v>290000</v>
      </c>
      <c r="E8" s="80">
        <v>290000</v>
      </c>
      <c r="F8" s="80"/>
      <c r="G8" s="80"/>
      <c r="H8" s="80"/>
      <c r="I8" s="80"/>
      <c r="J8" s="80"/>
      <c r="K8" s="80"/>
      <c r="L8" s="80"/>
      <c r="M8" s="80"/>
      <c r="N8" s="80"/>
      <c r="O8" s="80"/>
    </row>
    <row r="9" ht="21" customHeight="1" spans="1:15">
      <c r="A9" s="176" t="s">
        <v>100</v>
      </c>
      <c r="B9" s="176" t="s">
        <v>101</v>
      </c>
      <c r="C9" s="80">
        <v>290000</v>
      </c>
      <c r="D9" s="80">
        <v>290000</v>
      </c>
      <c r="E9" s="80">
        <v>290000</v>
      </c>
      <c r="F9" s="80"/>
      <c r="G9" s="80"/>
      <c r="H9" s="80"/>
      <c r="I9" s="80"/>
      <c r="J9" s="80"/>
      <c r="K9" s="80"/>
      <c r="L9" s="80"/>
      <c r="M9" s="80"/>
      <c r="N9" s="80"/>
      <c r="O9" s="80"/>
    </row>
    <row r="10" ht="21" customHeight="1" spans="1:15">
      <c r="A10" s="177" t="s">
        <v>102</v>
      </c>
      <c r="B10" s="177" t="s">
        <v>103</v>
      </c>
      <c r="C10" s="80">
        <v>290000</v>
      </c>
      <c r="D10" s="80">
        <v>290000</v>
      </c>
      <c r="E10" s="80">
        <v>290000</v>
      </c>
      <c r="F10" s="80"/>
      <c r="G10" s="80"/>
      <c r="H10" s="80"/>
      <c r="I10" s="80"/>
      <c r="J10" s="80"/>
      <c r="K10" s="80"/>
      <c r="L10" s="80"/>
      <c r="M10" s="80"/>
      <c r="N10" s="80"/>
      <c r="O10" s="80"/>
    </row>
    <row r="11" ht="21" customHeight="1" spans="1:15">
      <c r="A11" s="56" t="s">
        <v>104</v>
      </c>
      <c r="B11" s="56" t="s">
        <v>105</v>
      </c>
      <c r="C11" s="80">
        <v>245000</v>
      </c>
      <c r="D11" s="80">
        <v>245000</v>
      </c>
      <c r="E11" s="80">
        <v>245000</v>
      </c>
      <c r="F11" s="80"/>
      <c r="G11" s="80"/>
      <c r="H11" s="80"/>
      <c r="I11" s="80"/>
      <c r="J11" s="80"/>
      <c r="K11" s="80"/>
      <c r="L11" s="80"/>
      <c r="M11" s="80"/>
      <c r="N11" s="80"/>
      <c r="O11" s="80"/>
    </row>
    <row r="12" ht="21" customHeight="1" spans="1:15">
      <c r="A12" s="176" t="s">
        <v>106</v>
      </c>
      <c r="B12" s="176" t="s">
        <v>107</v>
      </c>
      <c r="C12" s="80">
        <v>245000</v>
      </c>
      <c r="D12" s="80">
        <v>245000</v>
      </c>
      <c r="E12" s="80">
        <v>245000</v>
      </c>
      <c r="F12" s="80"/>
      <c r="G12" s="80"/>
      <c r="H12" s="80"/>
      <c r="I12" s="80"/>
      <c r="J12" s="80"/>
      <c r="K12" s="80"/>
      <c r="L12" s="80"/>
      <c r="M12" s="80"/>
      <c r="N12" s="80"/>
      <c r="O12" s="80"/>
    </row>
    <row r="13" ht="21" customHeight="1" spans="1:15">
      <c r="A13" s="177" t="s">
        <v>108</v>
      </c>
      <c r="B13" s="177" t="s">
        <v>109</v>
      </c>
      <c r="C13" s="80">
        <v>140000</v>
      </c>
      <c r="D13" s="80">
        <v>140000</v>
      </c>
      <c r="E13" s="80">
        <v>140000</v>
      </c>
      <c r="F13" s="80"/>
      <c r="G13" s="80"/>
      <c r="H13" s="80"/>
      <c r="I13" s="80"/>
      <c r="J13" s="80"/>
      <c r="K13" s="80"/>
      <c r="L13" s="80"/>
      <c r="M13" s="80"/>
      <c r="N13" s="80"/>
      <c r="O13" s="80"/>
    </row>
    <row r="14" ht="21" customHeight="1" spans="1:15">
      <c r="A14" s="177" t="s">
        <v>110</v>
      </c>
      <c r="B14" s="177" t="s">
        <v>111</v>
      </c>
      <c r="C14" s="80">
        <v>85000</v>
      </c>
      <c r="D14" s="80">
        <v>85000</v>
      </c>
      <c r="E14" s="80">
        <v>85000</v>
      </c>
      <c r="F14" s="80"/>
      <c r="G14" s="80"/>
      <c r="H14" s="80"/>
      <c r="I14" s="80"/>
      <c r="J14" s="80"/>
      <c r="K14" s="80"/>
      <c r="L14" s="80"/>
      <c r="M14" s="80"/>
      <c r="N14" s="80"/>
      <c r="O14" s="80"/>
    </row>
    <row r="15" ht="21" customHeight="1" spans="1:15">
      <c r="A15" s="177" t="s">
        <v>112</v>
      </c>
      <c r="B15" s="177" t="s">
        <v>113</v>
      </c>
      <c r="C15" s="80">
        <v>20000</v>
      </c>
      <c r="D15" s="80">
        <v>20000</v>
      </c>
      <c r="E15" s="80">
        <v>20000</v>
      </c>
      <c r="F15" s="80"/>
      <c r="G15" s="80"/>
      <c r="H15" s="80"/>
      <c r="I15" s="80"/>
      <c r="J15" s="80"/>
      <c r="K15" s="80"/>
      <c r="L15" s="80"/>
      <c r="M15" s="80"/>
      <c r="N15" s="80"/>
      <c r="O15" s="80"/>
    </row>
    <row r="16" ht="21" customHeight="1" spans="1:15">
      <c r="A16" s="56" t="s">
        <v>114</v>
      </c>
      <c r="B16" s="56" t="s">
        <v>115</v>
      </c>
      <c r="C16" s="80">
        <v>6167771</v>
      </c>
      <c r="D16" s="80">
        <v>6167771</v>
      </c>
      <c r="E16" s="80">
        <v>2089771</v>
      </c>
      <c r="F16" s="80">
        <v>4078000</v>
      </c>
      <c r="G16" s="80"/>
      <c r="H16" s="80"/>
      <c r="I16" s="80"/>
      <c r="J16" s="80"/>
      <c r="K16" s="80"/>
      <c r="L16" s="80"/>
      <c r="M16" s="80"/>
      <c r="N16" s="80"/>
      <c r="O16" s="80"/>
    </row>
    <row r="17" ht="21" customHeight="1" spans="1:15">
      <c r="A17" s="176" t="s">
        <v>116</v>
      </c>
      <c r="B17" s="176" t="s">
        <v>117</v>
      </c>
      <c r="C17" s="80">
        <v>6167771</v>
      </c>
      <c r="D17" s="80">
        <v>6167771</v>
      </c>
      <c r="E17" s="80">
        <v>2089771</v>
      </c>
      <c r="F17" s="80">
        <v>4078000</v>
      </c>
      <c r="G17" s="80"/>
      <c r="H17" s="80"/>
      <c r="I17" s="80"/>
      <c r="J17" s="80"/>
      <c r="K17" s="80"/>
      <c r="L17" s="80"/>
      <c r="M17" s="80"/>
      <c r="N17" s="80"/>
      <c r="O17" s="80"/>
    </row>
    <row r="18" ht="21" customHeight="1" spans="1:15">
      <c r="A18" s="177" t="s">
        <v>118</v>
      </c>
      <c r="B18" s="177" t="s">
        <v>119</v>
      </c>
      <c r="C18" s="80">
        <v>6167771</v>
      </c>
      <c r="D18" s="80">
        <v>6167771</v>
      </c>
      <c r="E18" s="80">
        <v>2089771</v>
      </c>
      <c r="F18" s="80">
        <v>4078000</v>
      </c>
      <c r="G18" s="80"/>
      <c r="H18" s="80"/>
      <c r="I18" s="80"/>
      <c r="J18" s="80"/>
      <c r="K18" s="80"/>
      <c r="L18" s="80"/>
      <c r="M18" s="80"/>
      <c r="N18" s="80"/>
      <c r="O18" s="80"/>
    </row>
    <row r="19" ht="21" customHeight="1" spans="1:15">
      <c r="A19" s="56" t="s">
        <v>120</v>
      </c>
      <c r="B19" s="56" t="s">
        <v>121</v>
      </c>
      <c r="C19" s="80">
        <v>280000</v>
      </c>
      <c r="D19" s="80">
        <v>280000</v>
      </c>
      <c r="E19" s="80">
        <v>280000</v>
      </c>
      <c r="F19" s="80"/>
      <c r="G19" s="80"/>
      <c r="H19" s="80"/>
      <c r="I19" s="80"/>
      <c r="J19" s="80"/>
      <c r="K19" s="80"/>
      <c r="L19" s="80"/>
      <c r="M19" s="80"/>
      <c r="N19" s="80"/>
      <c r="O19" s="80"/>
    </row>
    <row r="20" ht="21" customHeight="1" spans="1:15">
      <c r="A20" s="176" t="s">
        <v>122</v>
      </c>
      <c r="B20" s="176" t="s">
        <v>123</v>
      </c>
      <c r="C20" s="80">
        <v>280000</v>
      </c>
      <c r="D20" s="80">
        <v>280000</v>
      </c>
      <c r="E20" s="80">
        <v>280000</v>
      </c>
      <c r="F20" s="80"/>
      <c r="G20" s="80"/>
      <c r="H20" s="80"/>
      <c r="I20" s="80"/>
      <c r="J20" s="80"/>
      <c r="K20" s="80"/>
      <c r="L20" s="80"/>
      <c r="M20" s="80"/>
      <c r="N20" s="80"/>
      <c r="O20" s="80"/>
    </row>
    <row r="21" ht="21" customHeight="1" spans="1:15">
      <c r="A21" s="177" t="s">
        <v>124</v>
      </c>
      <c r="B21" s="177" t="s">
        <v>125</v>
      </c>
      <c r="C21" s="80">
        <v>280000</v>
      </c>
      <c r="D21" s="80">
        <v>280000</v>
      </c>
      <c r="E21" s="80">
        <v>280000</v>
      </c>
      <c r="F21" s="80"/>
      <c r="G21" s="80"/>
      <c r="H21" s="80"/>
      <c r="I21" s="80"/>
      <c r="J21" s="80"/>
      <c r="K21" s="80"/>
      <c r="L21" s="80"/>
      <c r="M21" s="80"/>
      <c r="N21" s="80"/>
      <c r="O21" s="80"/>
    </row>
    <row r="22" ht="21" customHeight="1" spans="1:15">
      <c r="A22" s="178" t="s">
        <v>55</v>
      </c>
      <c r="B22" s="35"/>
      <c r="C22" s="80">
        <v>6982771</v>
      </c>
      <c r="D22" s="80">
        <v>6982771</v>
      </c>
      <c r="E22" s="80">
        <v>2904771</v>
      </c>
      <c r="F22" s="80">
        <v>4078000</v>
      </c>
      <c r="G22" s="80"/>
      <c r="H22" s="80"/>
      <c r="I22" s="80"/>
      <c r="J22" s="80"/>
      <c r="K22" s="80"/>
      <c r="L22" s="80"/>
      <c r="M22" s="80"/>
      <c r="N22" s="80"/>
      <c r="O22" s="80"/>
    </row>
  </sheetData>
  <mergeCells count="12">
    <mergeCell ref="A2:O2"/>
    <mergeCell ref="A3:O3"/>
    <mergeCell ref="A4:B4"/>
    <mergeCell ref="D5:F5"/>
    <mergeCell ref="J5:O5"/>
    <mergeCell ref="A22:B22"/>
    <mergeCell ref="A5:A6"/>
    <mergeCell ref="B5:B6"/>
    <mergeCell ref="C5:C6"/>
    <mergeCell ref="G5:G6"/>
    <mergeCell ref="H5:H6"/>
    <mergeCell ref="I5:I6"/>
  </mergeCells>
  <printOptions horizontalCentered="1"/>
  <pageMargins left="0.96" right="0.96" top="0.72" bottom="0.72" header="0" footer="0"/>
  <pageSetup paperSize="9" orientation="landscape"/>
  <headerFooter>
    <oddFooter>&amp;C第&amp;P页，共&amp;N页&amp;R&amp;N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5"/>
  <sheetViews>
    <sheetView showGridLines="0" showZeros="0" workbookViewId="0">
      <pane ySplit="1" topLeftCell="A2" activePane="bottomLeft" state="frozen"/>
      <selection/>
      <selection pane="bottomLeft" activeCell="B14" sqref="B14"/>
    </sheetView>
  </sheetViews>
  <sheetFormatPr defaultColWidth="8.55555555555556" defaultRowHeight="12.75" customHeight="1" outlineLevelCol="3"/>
  <cols>
    <col min="1" max="4" width="35.5555555555556" customWidth="1"/>
  </cols>
  <sheetData>
    <row r="1" customHeight="1" spans="1:4">
      <c r="A1" s="1"/>
      <c r="B1" s="1"/>
      <c r="C1" s="1"/>
      <c r="D1" s="1"/>
    </row>
    <row r="2" ht="15" customHeight="1" spans="1:4">
      <c r="A2" s="42"/>
      <c r="B2" s="46"/>
      <c r="C2" s="46"/>
      <c r="D2" s="46" t="s">
        <v>126</v>
      </c>
    </row>
    <row r="3" ht="41.25" customHeight="1" spans="1:1">
      <c r="A3" s="41" t="str">
        <f>"2025"&amp;"年部门财政拨款收支预算总表"</f>
        <v>2025年部门财政拨款收支预算总表</v>
      </c>
    </row>
    <row r="4" ht="17.25" customHeight="1" spans="1:4">
      <c r="A4" s="44" t="str">
        <f>"单位名称："&amp;"昆明市网格化综合监督指挥中心五华分中心"</f>
        <v>单位名称：昆明市网格化综合监督指挥中心五华分中心</v>
      </c>
      <c r="B4" s="161"/>
      <c r="D4" s="46" t="s">
        <v>1</v>
      </c>
    </row>
    <row r="5" ht="17.25" customHeight="1" spans="1:4">
      <c r="A5" s="162" t="s">
        <v>2</v>
      </c>
      <c r="B5" s="163"/>
      <c r="C5" s="162" t="s">
        <v>3</v>
      </c>
      <c r="D5" s="163"/>
    </row>
    <row r="6" ht="18.75" customHeight="1" spans="1:4">
      <c r="A6" s="162" t="s">
        <v>4</v>
      </c>
      <c r="B6" s="162" t="s">
        <v>5</v>
      </c>
      <c r="C6" s="162" t="s">
        <v>6</v>
      </c>
      <c r="D6" s="162" t="s">
        <v>5</v>
      </c>
    </row>
    <row r="7" ht="16.5" customHeight="1" spans="1:4">
      <c r="A7" s="164" t="s">
        <v>127</v>
      </c>
      <c r="B7" s="80">
        <v>6982771</v>
      </c>
      <c r="C7" s="164" t="s">
        <v>128</v>
      </c>
      <c r="D7" s="80">
        <v>6982771</v>
      </c>
    </row>
    <row r="8" ht="16.5" customHeight="1" spans="1:4">
      <c r="A8" s="164" t="s">
        <v>129</v>
      </c>
      <c r="B8" s="80">
        <v>6982771</v>
      </c>
      <c r="C8" s="164" t="s">
        <v>130</v>
      </c>
      <c r="D8" s="80"/>
    </row>
    <row r="9" ht="16.5" customHeight="1" spans="1:4">
      <c r="A9" s="164" t="s">
        <v>131</v>
      </c>
      <c r="B9" s="80"/>
      <c r="C9" s="164" t="s">
        <v>132</v>
      </c>
      <c r="D9" s="80"/>
    </row>
    <row r="10" ht="16.5" customHeight="1" spans="1:4">
      <c r="A10" s="164" t="s">
        <v>133</v>
      </c>
      <c r="B10" s="80"/>
      <c r="C10" s="164" t="s">
        <v>134</v>
      </c>
      <c r="D10" s="80"/>
    </row>
    <row r="11" ht="16.5" customHeight="1" spans="1:4">
      <c r="A11" s="164" t="s">
        <v>135</v>
      </c>
      <c r="B11" s="80"/>
      <c r="C11" s="164" t="s">
        <v>136</v>
      </c>
      <c r="D11" s="80"/>
    </row>
    <row r="12" ht="16.5" customHeight="1" spans="1:4">
      <c r="A12" s="164" t="s">
        <v>129</v>
      </c>
      <c r="B12" s="80"/>
      <c r="C12" s="164" t="s">
        <v>137</v>
      </c>
      <c r="D12" s="80"/>
    </row>
    <row r="13" ht="16.5" customHeight="1" spans="1:4">
      <c r="A13" s="145" t="s">
        <v>131</v>
      </c>
      <c r="B13" s="80"/>
      <c r="C13" s="68" t="s">
        <v>138</v>
      </c>
      <c r="D13" s="80"/>
    </row>
    <row r="14" ht="16.5" customHeight="1" spans="1:4">
      <c r="A14" s="145" t="s">
        <v>133</v>
      </c>
      <c r="B14" s="80"/>
      <c r="C14" s="68" t="s">
        <v>139</v>
      </c>
      <c r="D14" s="80"/>
    </row>
    <row r="15" ht="16.5" customHeight="1" spans="1:4">
      <c r="A15" s="165"/>
      <c r="B15" s="80"/>
      <c r="C15" s="68" t="s">
        <v>140</v>
      </c>
      <c r="D15" s="80">
        <v>290000</v>
      </c>
    </row>
    <row r="16" ht="16.5" customHeight="1" spans="1:4">
      <c r="A16" s="165"/>
      <c r="B16" s="80"/>
      <c r="C16" s="68" t="s">
        <v>141</v>
      </c>
      <c r="D16" s="80">
        <v>245000</v>
      </c>
    </row>
    <row r="17" ht="16.5" customHeight="1" spans="1:4">
      <c r="A17" s="165"/>
      <c r="B17" s="80"/>
      <c r="C17" s="68" t="s">
        <v>142</v>
      </c>
      <c r="D17" s="80"/>
    </row>
    <row r="18" ht="16.5" customHeight="1" spans="1:4">
      <c r="A18" s="165"/>
      <c r="B18" s="80"/>
      <c r="C18" s="68" t="s">
        <v>143</v>
      </c>
      <c r="D18" s="80">
        <v>6167771</v>
      </c>
    </row>
    <row r="19" ht="16.5" customHeight="1" spans="1:4">
      <c r="A19" s="165"/>
      <c r="B19" s="80"/>
      <c r="C19" s="68" t="s">
        <v>144</v>
      </c>
      <c r="D19" s="80"/>
    </row>
    <row r="20" ht="16.5" customHeight="1" spans="1:4">
      <c r="A20" s="165"/>
      <c r="B20" s="80"/>
      <c r="C20" s="68" t="s">
        <v>145</v>
      </c>
      <c r="D20" s="80"/>
    </row>
    <row r="21" ht="16.5" customHeight="1" spans="1:4">
      <c r="A21" s="165"/>
      <c r="B21" s="80"/>
      <c r="C21" s="68" t="s">
        <v>146</v>
      </c>
      <c r="D21" s="80"/>
    </row>
    <row r="22" ht="16.5" customHeight="1" spans="1:4">
      <c r="A22" s="165"/>
      <c r="B22" s="80"/>
      <c r="C22" s="68" t="s">
        <v>147</v>
      </c>
      <c r="D22" s="80"/>
    </row>
    <row r="23" ht="16.5" customHeight="1" spans="1:4">
      <c r="A23" s="165"/>
      <c r="B23" s="80"/>
      <c r="C23" s="68" t="s">
        <v>148</v>
      </c>
      <c r="D23" s="80"/>
    </row>
    <row r="24" ht="16.5" customHeight="1" spans="1:4">
      <c r="A24" s="165"/>
      <c r="B24" s="80"/>
      <c r="C24" s="68" t="s">
        <v>149</v>
      </c>
      <c r="D24" s="80"/>
    </row>
    <row r="25" ht="16.5" customHeight="1" spans="1:4">
      <c r="A25" s="165"/>
      <c r="B25" s="80"/>
      <c r="C25" s="68" t="s">
        <v>150</v>
      </c>
      <c r="D25" s="80"/>
    </row>
    <row r="26" ht="16.5" customHeight="1" spans="1:4">
      <c r="A26" s="165"/>
      <c r="B26" s="80"/>
      <c r="C26" s="68" t="s">
        <v>151</v>
      </c>
      <c r="D26" s="80">
        <v>280000</v>
      </c>
    </row>
    <row r="27" ht="16.5" customHeight="1" spans="1:4">
      <c r="A27" s="165"/>
      <c r="B27" s="80"/>
      <c r="C27" s="68" t="s">
        <v>152</v>
      </c>
      <c r="D27" s="80"/>
    </row>
    <row r="28" ht="16.5" customHeight="1" spans="1:4">
      <c r="A28" s="165"/>
      <c r="B28" s="80"/>
      <c r="C28" s="68" t="s">
        <v>153</v>
      </c>
      <c r="D28" s="80"/>
    </row>
    <row r="29" ht="16.5" customHeight="1" spans="1:4">
      <c r="A29" s="165"/>
      <c r="B29" s="80"/>
      <c r="C29" s="68" t="s">
        <v>154</v>
      </c>
      <c r="D29" s="80"/>
    </row>
    <row r="30" ht="16.5" customHeight="1" spans="1:4">
      <c r="A30" s="165"/>
      <c r="B30" s="80"/>
      <c r="C30" s="68" t="s">
        <v>155</v>
      </c>
      <c r="D30" s="80"/>
    </row>
    <row r="31" ht="16.5" customHeight="1" spans="1:4">
      <c r="A31" s="165"/>
      <c r="B31" s="80"/>
      <c r="C31" s="68" t="s">
        <v>156</v>
      </c>
      <c r="D31" s="80"/>
    </row>
    <row r="32" ht="16.5" customHeight="1" spans="1:4">
      <c r="A32" s="165"/>
      <c r="B32" s="80"/>
      <c r="C32" s="145" t="s">
        <v>157</v>
      </c>
      <c r="D32" s="80"/>
    </row>
    <row r="33" ht="16.5" customHeight="1" spans="1:4">
      <c r="A33" s="165"/>
      <c r="B33" s="80"/>
      <c r="C33" s="145" t="s">
        <v>158</v>
      </c>
      <c r="D33" s="80"/>
    </row>
    <row r="34" ht="16.5" customHeight="1" spans="1:4">
      <c r="A34" s="165"/>
      <c r="B34" s="80"/>
      <c r="C34" s="30" t="s">
        <v>159</v>
      </c>
      <c r="D34" s="80"/>
    </row>
    <row r="35" ht="15" customHeight="1" spans="1:4">
      <c r="A35" s="166" t="s">
        <v>50</v>
      </c>
      <c r="B35" s="167">
        <v>6982771</v>
      </c>
      <c r="C35" s="166" t="s">
        <v>51</v>
      </c>
      <c r="D35" s="167">
        <v>6982771</v>
      </c>
    </row>
  </sheetData>
  <mergeCells count="4">
    <mergeCell ref="A3:D3"/>
    <mergeCell ref="A4:B4"/>
    <mergeCell ref="A5:B5"/>
    <mergeCell ref="C5:D5"/>
  </mergeCells>
  <printOptions horizontalCentered="1"/>
  <pageMargins left="0.96" right="0.96" top="0.72" bottom="0.72" header="0" footer="0"/>
  <pageSetup paperSize="9" orientation="landscape"/>
  <headerFooter>
    <oddFooter>&amp;C第&amp;P页，共&amp;N页&amp;R&amp;N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22"/>
  <sheetViews>
    <sheetView showZeros="0" workbookViewId="0">
      <pane ySplit="1" topLeftCell="A2" activePane="bottomLeft" state="frozen"/>
      <selection/>
      <selection pane="bottomLeft" activeCell="B14" sqref="B14"/>
    </sheetView>
  </sheetViews>
  <sheetFormatPr defaultColWidth="9.11111111111111" defaultRowHeight="14.25" customHeight="1" outlineLevelCol="6"/>
  <cols>
    <col min="1" max="1" width="20.1111111111111" customWidth="1"/>
    <col min="2" max="2" width="44" customWidth="1"/>
    <col min="3" max="7" width="24.1111111111111" customWidth="1"/>
  </cols>
  <sheetData>
    <row r="1" customHeight="1" spans="1:7">
      <c r="A1" s="1"/>
      <c r="B1" s="1"/>
      <c r="C1" s="1"/>
      <c r="D1" s="1"/>
      <c r="E1" s="1"/>
      <c r="F1" s="1"/>
      <c r="G1" s="1"/>
    </row>
    <row r="2" customHeight="1" spans="4:7">
      <c r="D2" s="135"/>
      <c r="F2" s="70"/>
      <c r="G2" s="140" t="s">
        <v>160</v>
      </c>
    </row>
    <row r="3" ht="41.25" customHeight="1" spans="1:7">
      <c r="A3" s="123" t="str">
        <f>"2025"&amp;"年一般公共预算支出预算表（按功能科目分类）"</f>
        <v>2025年一般公共预算支出预算表（按功能科目分类）</v>
      </c>
      <c r="B3" s="123"/>
      <c r="C3" s="123"/>
      <c r="D3" s="123"/>
      <c r="E3" s="123"/>
      <c r="F3" s="123"/>
      <c r="G3" s="123"/>
    </row>
    <row r="4" ht="18" customHeight="1" spans="1:7">
      <c r="A4" s="5" t="str">
        <f>"单位名称："&amp;"昆明市网格化综合监督指挥中心五华分中心"</f>
        <v>单位名称：昆明市网格化综合监督指挥中心五华分中心</v>
      </c>
      <c r="F4" s="120"/>
      <c r="G4" s="140" t="s">
        <v>1</v>
      </c>
    </row>
    <row r="5" ht="20.25" customHeight="1" spans="1:7">
      <c r="A5" s="156" t="s">
        <v>161</v>
      </c>
      <c r="B5" s="157"/>
      <c r="C5" s="124" t="s">
        <v>55</v>
      </c>
      <c r="D5" s="148" t="s">
        <v>76</v>
      </c>
      <c r="E5" s="12"/>
      <c r="F5" s="13"/>
      <c r="G5" s="137" t="s">
        <v>77</v>
      </c>
    </row>
    <row r="6" ht="20.25" customHeight="1" spans="1:7">
      <c r="A6" s="158" t="s">
        <v>73</v>
      </c>
      <c r="B6" s="158" t="s">
        <v>74</v>
      </c>
      <c r="C6" s="19"/>
      <c r="D6" s="129" t="s">
        <v>57</v>
      </c>
      <c r="E6" s="129" t="s">
        <v>162</v>
      </c>
      <c r="F6" s="129" t="s">
        <v>163</v>
      </c>
      <c r="G6" s="139"/>
    </row>
    <row r="7" ht="15" customHeight="1" spans="1:7">
      <c r="A7" s="59" t="s">
        <v>83</v>
      </c>
      <c r="B7" s="59" t="s">
        <v>84</v>
      </c>
      <c r="C7" s="59" t="s">
        <v>85</v>
      </c>
      <c r="D7" s="59" t="s">
        <v>86</v>
      </c>
      <c r="E7" s="59" t="s">
        <v>87</v>
      </c>
      <c r="F7" s="59" t="s">
        <v>88</v>
      </c>
      <c r="G7" s="59" t="s">
        <v>89</v>
      </c>
    </row>
    <row r="8" ht="18" customHeight="1" spans="1:7">
      <c r="A8" s="30" t="s">
        <v>98</v>
      </c>
      <c r="B8" s="30" t="s">
        <v>99</v>
      </c>
      <c r="C8" s="80">
        <v>290000</v>
      </c>
      <c r="D8" s="80">
        <v>290000</v>
      </c>
      <c r="E8" s="80">
        <v>290000</v>
      </c>
      <c r="F8" s="80"/>
      <c r="G8" s="80"/>
    </row>
    <row r="9" ht="18" customHeight="1" spans="1:7">
      <c r="A9" s="133" t="s">
        <v>100</v>
      </c>
      <c r="B9" s="133" t="s">
        <v>101</v>
      </c>
      <c r="C9" s="80">
        <v>290000</v>
      </c>
      <c r="D9" s="80">
        <v>290000</v>
      </c>
      <c r="E9" s="80">
        <v>290000</v>
      </c>
      <c r="F9" s="80"/>
      <c r="G9" s="80"/>
    </row>
    <row r="10" ht="18" customHeight="1" spans="1:7">
      <c r="A10" s="134" t="s">
        <v>102</v>
      </c>
      <c r="B10" s="134" t="s">
        <v>103</v>
      </c>
      <c r="C10" s="80">
        <v>290000</v>
      </c>
      <c r="D10" s="80">
        <v>290000</v>
      </c>
      <c r="E10" s="80">
        <v>290000</v>
      </c>
      <c r="F10" s="80"/>
      <c r="G10" s="80"/>
    </row>
    <row r="11" ht="18" customHeight="1" spans="1:7">
      <c r="A11" s="30" t="s">
        <v>104</v>
      </c>
      <c r="B11" s="30" t="s">
        <v>105</v>
      </c>
      <c r="C11" s="80">
        <v>245000</v>
      </c>
      <c r="D11" s="80">
        <v>245000</v>
      </c>
      <c r="E11" s="80">
        <v>245000</v>
      </c>
      <c r="F11" s="80"/>
      <c r="G11" s="80"/>
    </row>
    <row r="12" ht="18" customHeight="1" spans="1:7">
      <c r="A12" s="133" t="s">
        <v>106</v>
      </c>
      <c r="B12" s="133" t="s">
        <v>107</v>
      </c>
      <c r="C12" s="80">
        <v>245000</v>
      </c>
      <c r="D12" s="80">
        <v>245000</v>
      </c>
      <c r="E12" s="80">
        <v>245000</v>
      </c>
      <c r="F12" s="80"/>
      <c r="G12" s="80"/>
    </row>
    <row r="13" ht="18" customHeight="1" spans="1:7">
      <c r="A13" s="134" t="s">
        <v>108</v>
      </c>
      <c r="B13" s="134" t="s">
        <v>109</v>
      </c>
      <c r="C13" s="80">
        <v>140000</v>
      </c>
      <c r="D13" s="80">
        <v>140000</v>
      </c>
      <c r="E13" s="80">
        <v>140000</v>
      </c>
      <c r="F13" s="80"/>
      <c r="G13" s="80"/>
    </row>
    <row r="14" ht="18" customHeight="1" spans="1:7">
      <c r="A14" s="134" t="s">
        <v>110</v>
      </c>
      <c r="B14" s="134" t="s">
        <v>111</v>
      </c>
      <c r="C14" s="80">
        <v>85000</v>
      </c>
      <c r="D14" s="80">
        <v>85000</v>
      </c>
      <c r="E14" s="80">
        <v>85000</v>
      </c>
      <c r="F14" s="80"/>
      <c r="G14" s="80"/>
    </row>
    <row r="15" ht="18" customHeight="1" spans="1:7">
      <c r="A15" s="134" t="s">
        <v>112</v>
      </c>
      <c r="B15" s="134" t="s">
        <v>113</v>
      </c>
      <c r="C15" s="80">
        <v>20000</v>
      </c>
      <c r="D15" s="80">
        <v>20000</v>
      </c>
      <c r="E15" s="80">
        <v>20000</v>
      </c>
      <c r="F15" s="80"/>
      <c r="G15" s="80"/>
    </row>
    <row r="16" ht="18" customHeight="1" spans="1:7">
      <c r="A16" s="30" t="s">
        <v>114</v>
      </c>
      <c r="B16" s="30" t="s">
        <v>115</v>
      </c>
      <c r="C16" s="80">
        <v>6167771</v>
      </c>
      <c r="D16" s="80">
        <v>2089771</v>
      </c>
      <c r="E16" s="80">
        <v>1976553</v>
      </c>
      <c r="F16" s="80">
        <v>113218</v>
      </c>
      <c r="G16" s="80">
        <v>4078000</v>
      </c>
    </row>
    <row r="17" ht="18" customHeight="1" spans="1:7">
      <c r="A17" s="133" t="s">
        <v>116</v>
      </c>
      <c r="B17" s="133" t="s">
        <v>117</v>
      </c>
      <c r="C17" s="80">
        <v>6167771</v>
      </c>
      <c r="D17" s="80">
        <v>2089771</v>
      </c>
      <c r="E17" s="80">
        <v>1976553</v>
      </c>
      <c r="F17" s="80">
        <v>113218</v>
      </c>
      <c r="G17" s="80">
        <v>4078000</v>
      </c>
    </row>
    <row r="18" ht="18" customHeight="1" spans="1:7">
      <c r="A18" s="134" t="s">
        <v>118</v>
      </c>
      <c r="B18" s="134" t="s">
        <v>119</v>
      </c>
      <c r="C18" s="80">
        <v>6167771</v>
      </c>
      <c r="D18" s="80">
        <v>2089771</v>
      </c>
      <c r="E18" s="80">
        <v>1976553</v>
      </c>
      <c r="F18" s="80">
        <v>113218</v>
      </c>
      <c r="G18" s="80">
        <v>4078000</v>
      </c>
    </row>
    <row r="19" ht="18" customHeight="1" spans="1:7">
      <c r="A19" s="30" t="s">
        <v>120</v>
      </c>
      <c r="B19" s="30" t="s">
        <v>121</v>
      </c>
      <c r="C19" s="80">
        <v>280000</v>
      </c>
      <c r="D19" s="80">
        <v>280000</v>
      </c>
      <c r="E19" s="80">
        <v>280000</v>
      </c>
      <c r="F19" s="80"/>
      <c r="G19" s="80"/>
    </row>
    <row r="20" ht="18" customHeight="1" spans="1:7">
      <c r="A20" s="133" t="s">
        <v>122</v>
      </c>
      <c r="B20" s="133" t="s">
        <v>123</v>
      </c>
      <c r="C20" s="80">
        <v>280000</v>
      </c>
      <c r="D20" s="80">
        <v>280000</v>
      </c>
      <c r="E20" s="80">
        <v>280000</v>
      </c>
      <c r="F20" s="80"/>
      <c r="G20" s="80"/>
    </row>
    <row r="21" ht="18" customHeight="1" spans="1:7">
      <c r="A21" s="134" t="s">
        <v>124</v>
      </c>
      <c r="B21" s="134" t="s">
        <v>125</v>
      </c>
      <c r="C21" s="80">
        <v>280000</v>
      </c>
      <c r="D21" s="80">
        <v>280000</v>
      </c>
      <c r="E21" s="80">
        <v>280000</v>
      </c>
      <c r="F21" s="80"/>
      <c r="G21" s="80"/>
    </row>
    <row r="22" ht="18" customHeight="1" spans="1:7">
      <c r="A22" s="159" t="s">
        <v>164</v>
      </c>
      <c r="B22" s="160" t="s">
        <v>164</v>
      </c>
      <c r="C22" s="80">
        <v>6982771</v>
      </c>
      <c r="D22" s="80">
        <v>2904771</v>
      </c>
      <c r="E22" s="80">
        <v>2791553</v>
      </c>
      <c r="F22" s="80">
        <v>113218</v>
      </c>
      <c r="G22" s="80">
        <v>4078000</v>
      </c>
    </row>
  </sheetData>
  <mergeCells count="6">
    <mergeCell ref="A3:G3"/>
    <mergeCell ref="A5:B5"/>
    <mergeCell ref="D5:F5"/>
    <mergeCell ref="A22:B22"/>
    <mergeCell ref="C5:C6"/>
    <mergeCell ref="G5:G6"/>
  </mergeCells>
  <printOptions horizontalCentered="1"/>
  <pageMargins left="0.37" right="0.37" top="0.56" bottom="0.56" header="0.48" footer="0.48"/>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10"/>
  <sheetViews>
    <sheetView showZeros="0" workbookViewId="0">
      <pane ySplit="1" topLeftCell="A2" activePane="bottomLeft" state="frozen"/>
      <selection/>
      <selection pane="bottomLeft" activeCell="B15" sqref="B15"/>
    </sheetView>
  </sheetViews>
  <sheetFormatPr defaultColWidth="10.4444444444444" defaultRowHeight="14.25" customHeight="1" outlineLevelCol="5"/>
  <cols>
    <col min="1" max="6" width="28.1111111111111" customWidth="1"/>
  </cols>
  <sheetData>
    <row r="1" customHeight="1" spans="1:6">
      <c r="A1" s="1"/>
      <c r="B1" s="1"/>
      <c r="C1" s="1"/>
      <c r="D1" s="1"/>
      <c r="E1" s="1"/>
      <c r="F1" s="1"/>
    </row>
    <row r="2" customHeight="1" spans="1:6">
      <c r="A2" s="43"/>
      <c r="B2" s="43"/>
      <c r="C2" s="43"/>
      <c r="D2" s="43"/>
      <c r="E2" s="42"/>
      <c r="F2" s="152" t="s">
        <v>165</v>
      </c>
    </row>
    <row r="3" ht="41.25" customHeight="1" spans="1:6">
      <c r="A3" s="153" t="str">
        <f>"2025"&amp;"年一般公共预算“三公”经费支出预算表"</f>
        <v>2025年一般公共预算“三公”经费支出预算表</v>
      </c>
      <c r="B3" s="43"/>
      <c r="C3" s="43"/>
      <c r="D3" s="43"/>
      <c r="E3" s="42"/>
      <c r="F3" s="43"/>
    </row>
    <row r="4" customHeight="1" spans="1:6">
      <c r="A4" s="110" t="str">
        <f>"单位名称："&amp;"昆明市网格化综合监督指挥中心五华分中心"</f>
        <v>单位名称：昆明市网格化综合监督指挥中心五华分中心</v>
      </c>
      <c r="B4" s="154"/>
      <c r="D4" s="43"/>
      <c r="E4" s="42"/>
      <c r="F4" s="63" t="s">
        <v>1</v>
      </c>
    </row>
    <row r="5" ht="27" customHeight="1" spans="1:6">
      <c r="A5" s="47" t="s">
        <v>166</v>
      </c>
      <c r="B5" s="47" t="s">
        <v>167</v>
      </c>
      <c r="C5" s="49" t="s">
        <v>168</v>
      </c>
      <c r="D5" s="47"/>
      <c r="E5" s="48"/>
      <c r="F5" s="47" t="s">
        <v>169</v>
      </c>
    </row>
    <row r="6" ht="28.5" customHeight="1" spans="1:6">
      <c r="A6" s="155"/>
      <c r="B6" s="51"/>
      <c r="C6" s="48" t="s">
        <v>57</v>
      </c>
      <c r="D6" s="48" t="s">
        <v>170</v>
      </c>
      <c r="E6" s="48" t="s">
        <v>171</v>
      </c>
      <c r="F6" s="50"/>
    </row>
    <row r="7" ht="17.25" customHeight="1" spans="1:6">
      <c r="A7" s="55" t="s">
        <v>83</v>
      </c>
      <c r="B7" s="55" t="s">
        <v>84</v>
      </c>
      <c r="C7" s="55" t="s">
        <v>85</v>
      </c>
      <c r="D7" s="55" t="s">
        <v>86</v>
      </c>
      <c r="E7" s="55" t="s">
        <v>87</v>
      </c>
      <c r="F7" s="55" t="s">
        <v>88</v>
      </c>
    </row>
    <row r="8" ht="17.25" customHeight="1" spans="1:6">
      <c r="A8" s="80"/>
      <c r="B8" s="80"/>
      <c r="C8" s="80"/>
      <c r="D8" s="80"/>
      <c r="E8" s="80"/>
      <c r="F8" s="80"/>
    </row>
    <row r="10" customFormat="1" customHeight="1" spans="1:1">
      <c r="A10" t="s">
        <v>172</v>
      </c>
    </row>
  </sheetData>
  <mergeCells count="6">
    <mergeCell ref="A3:F3"/>
    <mergeCell ref="A4:B4"/>
    <mergeCell ref="C5:E5"/>
    <mergeCell ref="A5:A6"/>
    <mergeCell ref="B5:B6"/>
    <mergeCell ref="F5:F6"/>
  </mergeCells>
  <pageMargins left="0.67" right="0.67" top="0.72" bottom="0.72" header="0.28" footer="0.28"/>
  <pageSetup paperSize="9" fitToWidth="0" fitToHeight="0"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X33"/>
  <sheetViews>
    <sheetView showZeros="0" topLeftCell="B1" workbookViewId="0">
      <pane ySplit="1" topLeftCell="A2" activePane="bottomLeft" state="frozen"/>
      <selection/>
      <selection pane="bottomLeft" activeCell="B14" sqref="B14"/>
    </sheetView>
  </sheetViews>
  <sheetFormatPr defaultColWidth="9.11111111111111" defaultRowHeight="14.25" customHeight="1"/>
  <cols>
    <col min="1" max="1" width="32.8888888888889" customWidth="1"/>
    <col min="2" max="2" width="36.3333333333333" customWidth="1"/>
    <col min="3" max="3" width="20.6666666666667" customWidth="1"/>
    <col min="4" max="4" width="31.3333333333333" customWidth="1"/>
    <col min="5" max="5" width="10.1111111111111" customWidth="1"/>
    <col min="6" max="6" width="32.1111111111111" customWidth="1"/>
    <col min="7" max="7" width="10.3333333333333" customWidth="1"/>
    <col min="8" max="8" width="28.3333333333333" customWidth="1"/>
    <col min="9" max="24" width="18.6666666666667" customWidth="1"/>
  </cols>
  <sheetData>
    <row r="1" customHeight="1" spans="1:24">
      <c r="A1" s="1"/>
      <c r="B1" s="1"/>
      <c r="C1" s="1"/>
      <c r="D1" s="1"/>
      <c r="E1" s="1"/>
      <c r="F1" s="1"/>
      <c r="G1" s="1"/>
      <c r="H1" s="1"/>
      <c r="I1" s="1"/>
      <c r="J1" s="1"/>
      <c r="K1" s="1"/>
      <c r="L1" s="1"/>
      <c r="M1" s="1"/>
      <c r="N1" s="1"/>
      <c r="O1" s="1"/>
      <c r="P1" s="1"/>
      <c r="Q1" s="1"/>
      <c r="R1" s="1"/>
      <c r="S1" s="1"/>
      <c r="T1" s="1"/>
      <c r="U1" s="1"/>
      <c r="V1" s="1"/>
      <c r="W1" s="1"/>
      <c r="X1" s="1"/>
    </row>
    <row r="2" ht="13.5" customHeight="1" spans="2:24">
      <c r="B2" s="135"/>
      <c r="C2" s="141"/>
      <c r="E2" s="142"/>
      <c r="F2" s="142"/>
      <c r="G2" s="142"/>
      <c r="H2" s="142"/>
      <c r="I2" s="82"/>
      <c r="J2" s="82"/>
      <c r="K2" s="82"/>
      <c r="L2" s="82"/>
      <c r="M2" s="82"/>
      <c r="N2" s="82"/>
      <c r="R2" s="82"/>
      <c r="V2" s="141"/>
      <c r="X2" s="3" t="s">
        <v>173</v>
      </c>
    </row>
    <row r="3" ht="45.75" customHeight="1" spans="1:24">
      <c r="A3" s="65" t="str">
        <f>"2025"&amp;"年部门基本支出预算表"</f>
        <v>2025年部门基本支出预算表</v>
      </c>
      <c r="B3" s="4"/>
      <c r="C3" s="65"/>
      <c r="D3" s="65"/>
      <c r="E3" s="65"/>
      <c r="F3" s="65"/>
      <c r="G3" s="65"/>
      <c r="H3" s="65"/>
      <c r="I3" s="65"/>
      <c r="J3" s="65"/>
      <c r="K3" s="65"/>
      <c r="L3" s="65"/>
      <c r="M3" s="65"/>
      <c r="N3" s="65"/>
      <c r="O3" s="4"/>
      <c r="P3" s="4"/>
      <c r="Q3" s="4"/>
      <c r="R3" s="65"/>
      <c r="S3" s="65"/>
      <c r="T3" s="65"/>
      <c r="U3" s="65"/>
      <c r="V3" s="65"/>
      <c r="W3" s="65"/>
      <c r="X3" s="65"/>
    </row>
    <row r="4" ht="18.75" customHeight="1" spans="1:24">
      <c r="A4" s="5" t="str">
        <f>"单位名称："&amp;"昆明市网格化综合监督指挥中心五华分中心"</f>
        <v>单位名称：昆明市网格化综合监督指挥中心五华分中心</v>
      </c>
      <c r="B4" s="6"/>
      <c r="C4" s="143"/>
      <c r="D4" s="143"/>
      <c r="E4" s="143"/>
      <c r="F4" s="143"/>
      <c r="G4" s="143"/>
      <c r="H4" s="143"/>
      <c r="I4" s="84"/>
      <c r="J4" s="84"/>
      <c r="K4" s="84"/>
      <c r="L4" s="84"/>
      <c r="M4" s="84"/>
      <c r="N4" s="84"/>
      <c r="O4" s="7"/>
      <c r="P4" s="7"/>
      <c r="Q4" s="7"/>
      <c r="R4" s="84"/>
      <c r="V4" s="141"/>
      <c r="X4" s="3" t="s">
        <v>1</v>
      </c>
    </row>
    <row r="5" ht="18" customHeight="1" spans="1:24">
      <c r="A5" s="9" t="s">
        <v>174</v>
      </c>
      <c r="B5" s="9" t="s">
        <v>175</v>
      </c>
      <c r="C5" s="9" t="s">
        <v>176</v>
      </c>
      <c r="D5" s="9" t="s">
        <v>177</v>
      </c>
      <c r="E5" s="9" t="s">
        <v>178</v>
      </c>
      <c r="F5" s="9" t="s">
        <v>179</v>
      </c>
      <c r="G5" s="9" t="s">
        <v>180</v>
      </c>
      <c r="H5" s="9" t="s">
        <v>181</v>
      </c>
      <c r="I5" s="148" t="s">
        <v>182</v>
      </c>
      <c r="J5" s="107" t="s">
        <v>182</v>
      </c>
      <c r="K5" s="107"/>
      <c r="L5" s="107"/>
      <c r="M5" s="107"/>
      <c r="N5" s="107"/>
      <c r="O5" s="12"/>
      <c r="P5" s="12"/>
      <c r="Q5" s="12"/>
      <c r="R5" s="100" t="s">
        <v>61</v>
      </c>
      <c r="S5" s="107" t="s">
        <v>62</v>
      </c>
      <c r="T5" s="107"/>
      <c r="U5" s="107"/>
      <c r="V5" s="107"/>
      <c r="W5" s="107"/>
      <c r="X5" s="75"/>
    </row>
    <row r="6" ht="18" customHeight="1" spans="1:24">
      <c r="A6" s="14"/>
      <c r="B6" s="29"/>
      <c r="C6" s="126"/>
      <c r="D6" s="14"/>
      <c r="E6" s="14"/>
      <c r="F6" s="14"/>
      <c r="G6" s="14"/>
      <c r="H6" s="14"/>
      <c r="I6" s="124" t="s">
        <v>183</v>
      </c>
      <c r="J6" s="148" t="s">
        <v>58</v>
      </c>
      <c r="K6" s="107"/>
      <c r="L6" s="107"/>
      <c r="M6" s="107"/>
      <c r="N6" s="75"/>
      <c r="O6" s="11" t="s">
        <v>184</v>
      </c>
      <c r="P6" s="12"/>
      <c r="Q6" s="13"/>
      <c r="R6" s="9" t="s">
        <v>61</v>
      </c>
      <c r="S6" s="148" t="s">
        <v>62</v>
      </c>
      <c r="T6" s="100" t="s">
        <v>64</v>
      </c>
      <c r="U6" s="107" t="s">
        <v>62</v>
      </c>
      <c r="V6" s="100" t="s">
        <v>66</v>
      </c>
      <c r="W6" s="100" t="s">
        <v>67</v>
      </c>
      <c r="X6" s="151" t="s">
        <v>68</v>
      </c>
    </row>
    <row r="7" ht="19.5" customHeight="1" spans="1:24">
      <c r="A7" s="29"/>
      <c r="B7" s="29"/>
      <c r="C7" s="29"/>
      <c r="D7" s="29"/>
      <c r="E7" s="29"/>
      <c r="F7" s="29"/>
      <c r="G7" s="29"/>
      <c r="H7" s="29"/>
      <c r="I7" s="29"/>
      <c r="J7" s="149" t="s">
        <v>185</v>
      </c>
      <c r="K7" s="9" t="s">
        <v>186</v>
      </c>
      <c r="L7" s="9" t="s">
        <v>187</v>
      </c>
      <c r="M7" s="9" t="s">
        <v>188</v>
      </c>
      <c r="N7" s="9" t="s">
        <v>189</v>
      </c>
      <c r="O7" s="9" t="s">
        <v>58</v>
      </c>
      <c r="P7" s="9" t="s">
        <v>59</v>
      </c>
      <c r="Q7" s="9" t="s">
        <v>60</v>
      </c>
      <c r="R7" s="29"/>
      <c r="S7" s="9" t="s">
        <v>57</v>
      </c>
      <c r="T7" s="9" t="s">
        <v>64</v>
      </c>
      <c r="U7" s="9" t="s">
        <v>190</v>
      </c>
      <c r="V7" s="9" t="s">
        <v>66</v>
      </c>
      <c r="W7" s="9" t="s">
        <v>67</v>
      </c>
      <c r="X7" s="9" t="s">
        <v>68</v>
      </c>
    </row>
    <row r="8" ht="37.5" customHeight="1" spans="1:24">
      <c r="A8" s="144"/>
      <c r="B8" s="19"/>
      <c r="C8" s="144"/>
      <c r="D8" s="144"/>
      <c r="E8" s="144"/>
      <c r="F8" s="144"/>
      <c r="G8" s="144"/>
      <c r="H8" s="144"/>
      <c r="I8" s="144"/>
      <c r="J8" s="150" t="s">
        <v>57</v>
      </c>
      <c r="K8" s="17" t="s">
        <v>191</v>
      </c>
      <c r="L8" s="17" t="s">
        <v>187</v>
      </c>
      <c r="M8" s="17" t="s">
        <v>188</v>
      </c>
      <c r="N8" s="17" t="s">
        <v>189</v>
      </c>
      <c r="O8" s="17" t="s">
        <v>187</v>
      </c>
      <c r="P8" s="17" t="s">
        <v>188</v>
      </c>
      <c r="Q8" s="17" t="s">
        <v>189</v>
      </c>
      <c r="R8" s="17" t="s">
        <v>61</v>
      </c>
      <c r="S8" s="17" t="s">
        <v>57</v>
      </c>
      <c r="T8" s="17" t="s">
        <v>64</v>
      </c>
      <c r="U8" s="17" t="s">
        <v>190</v>
      </c>
      <c r="V8" s="17" t="s">
        <v>66</v>
      </c>
      <c r="W8" s="17" t="s">
        <v>67</v>
      </c>
      <c r="X8" s="17" t="s">
        <v>68</v>
      </c>
    </row>
    <row r="9" customHeight="1" spans="1:24">
      <c r="A9" s="36">
        <v>1</v>
      </c>
      <c r="B9" s="36">
        <v>2</v>
      </c>
      <c r="C9" s="36">
        <v>3</v>
      </c>
      <c r="D9" s="36">
        <v>4</v>
      </c>
      <c r="E9" s="36">
        <v>5</v>
      </c>
      <c r="F9" s="36">
        <v>6</v>
      </c>
      <c r="G9" s="36">
        <v>7</v>
      </c>
      <c r="H9" s="36">
        <v>8</v>
      </c>
      <c r="I9" s="36">
        <v>9</v>
      </c>
      <c r="J9" s="36">
        <v>10</v>
      </c>
      <c r="K9" s="36">
        <v>11</v>
      </c>
      <c r="L9" s="36">
        <v>12</v>
      </c>
      <c r="M9" s="36">
        <v>13</v>
      </c>
      <c r="N9" s="36">
        <v>14</v>
      </c>
      <c r="O9" s="36">
        <v>15</v>
      </c>
      <c r="P9" s="36">
        <v>16</v>
      </c>
      <c r="Q9" s="36">
        <v>17</v>
      </c>
      <c r="R9" s="36">
        <v>18</v>
      </c>
      <c r="S9" s="36">
        <v>19</v>
      </c>
      <c r="T9" s="36">
        <v>20</v>
      </c>
      <c r="U9" s="36">
        <v>21</v>
      </c>
      <c r="V9" s="36">
        <v>22</v>
      </c>
      <c r="W9" s="36">
        <v>23</v>
      </c>
      <c r="X9" s="36">
        <v>24</v>
      </c>
    </row>
    <row r="10" ht="20.25" customHeight="1" spans="1:24">
      <c r="A10" s="145" t="s">
        <v>70</v>
      </c>
      <c r="B10" s="145" t="s">
        <v>70</v>
      </c>
      <c r="C10" s="145" t="s">
        <v>192</v>
      </c>
      <c r="D10" s="145" t="s">
        <v>193</v>
      </c>
      <c r="E10" s="145" t="s">
        <v>118</v>
      </c>
      <c r="F10" s="145" t="s">
        <v>119</v>
      </c>
      <c r="G10" s="145" t="s">
        <v>194</v>
      </c>
      <c r="H10" s="145" t="s">
        <v>195</v>
      </c>
      <c r="I10" s="80">
        <v>540444</v>
      </c>
      <c r="J10" s="80">
        <v>540444</v>
      </c>
      <c r="K10" s="80"/>
      <c r="L10" s="80"/>
      <c r="M10" s="80">
        <v>540444</v>
      </c>
      <c r="N10" s="80"/>
      <c r="O10" s="80"/>
      <c r="P10" s="80"/>
      <c r="Q10" s="80"/>
      <c r="R10" s="80"/>
      <c r="S10" s="80"/>
      <c r="T10" s="80"/>
      <c r="U10" s="80"/>
      <c r="V10" s="80"/>
      <c r="W10" s="80"/>
      <c r="X10" s="80"/>
    </row>
    <row r="11" ht="20.25" customHeight="1" spans="1:24">
      <c r="A11" s="145" t="s">
        <v>70</v>
      </c>
      <c r="B11" s="145" t="s">
        <v>70</v>
      </c>
      <c r="C11" s="145" t="s">
        <v>192</v>
      </c>
      <c r="D11" s="145" t="s">
        <v>193</v>
      </c>
      <c r="E11" s="145" t="s">
        <v>118</v>
      </c>
      <c r="F11" s="145" t="s">
        <v>119</v>
      </c>
      <c r="G11" s="145" t="s">
        <v>196</v>
      </c>
      <c r="H11" s="145" t="s">
        <v>197</v>
      </c>
      <c r="I11" s="80">
        <v>268992</v>
      </c>
      <c r="J11" s="80">
        <v>268992</v>
      </c>
      <c r="K11" s="24"/>
      <c r="L11" s="24"/>
      <c r="M11" s="80">
        <v>268992</v>
      </c>
      <c r="N11" s="24"/>
      <c r="O11" s="80"/>
      <c r="P11" s="80"/>
      <c r="Q11" s="80"/>
      <c r="R11" s="80"/>
      <c r="S11" s="80"/>
      <c r="T11" s="80"/>
      <c r="U11" s="80"/>
      <c r="V11" s="80"/>
      <c r="W11" s="80"/>
      <c r="X11" s="80"/>
    </row>
    <row r="12" ht="20.25" customHeight="1" spans="1:24">
      <c r="A12" s="145" t="s">
        <v>70</v>
      </c>
      <c r="B12" s="145" t="s">
        <v>70</v>
      </c>
      <c r="C12" s="145" t="s">
        <v>192</v>
      </c>
      <c r="D12" s="145" t="s">
        <v>193</v>
      </c>
      <c r="E12" s="145" t="s">
        <v>118</v>
      </c>
      <c r="F12" s="145" t="s">
        <v>119</v>
      </c>
      <c r="G12" s="145" t="s">
        <v>198</v>
      </c>
      <c r="H12" s="145" t="s">
        <v>199</v>
      </c>
      <c r="I12" s="80">
        <v>45037</v>
      </c>
      <c r="J12" s="80">
        <v>45037</v>
      </c>
      <c r="K12" s="24"/>
      <c r="L12" s="24"/>
      <c r="M12" s="80">
        <v>45037</v>
      </c>
      <c r="N12" s="24"/>
      <c r="O12" s="80"/>
      <c r="P12" s="80"/>
      <c r="Q12" s="80"/>
      <c r="R12" s="80"/>
      <c r="S12" s="80"/>
      <c r="T12" s="80"/>
      <c r="U12" s="80"/>
      <c r="V12" s="80"/>
      <c r="W12" s="80"/>
      <c r="X12" s="80"/>
    </row>
    <row r="13" ht="20.25" customHeight="1" spans="1:24">
      <c r="A13" s="145" t="s">
        <v>70</v>
      </c>
      <c r="B13" s="145" t="s">
        <v>70</v>
      </c>
      <c r="C13" s="145" t="s">
        <v>192</v>
      </c>
      <c r="D13" s="145" t="s">
        <v>193</v>
      </c>
      <c r="E13" s="145" t="s">
        <v>118</v>
      </c>
      <c r="F13" s="145" t="s">
        <v>119</v>
      </c>
      <c r="G13" s="145" t="s">
        <v>200</v>
      </c>
      <c r="H13" s="145" t="s">
        <v>201</v>
      </c>
      <c r="I13" s="80">
        <v>130140</v>
      </c>
      <c r="J13" s="80">
        <v>130140</v>
      </c>
      <c r="K13" s="24"/>
      <c r="L13" s="24"/>
      <c r="M13" s="80">
        <v>130140</v>
      </c>
      <c r="N13" s="24"/>
      <c r="O13" s="80"/>
      <c r="P13" s="80"/>
      <c r="Q13" s="80"/>
      <c r="R13" s="80"/>
      <c r="S13" s="80"/>
      <c r="T13" s="80"/>
      <c r="U13" s="80"/>
      <c r="V13" s="80"/>
      <c r="W13" s="80"/>
      <c r="X13" s="80"/>
    </row>
    <row r="14" ht="20.25" customHeight="1" spans="1:24">
      <c r="A14" s="145" t="s">
        <v>70</v>
      </c>
      <c r="B14" s="145" t="s">
        <v>70</v>
      </c>
      <c r="C14" s="145" t="s">
        <v>192</v>
      </c>
      <c r="D14" s="145" t="s">
        <v>193</v>
      </c>
      <c r="E14" s="145" t="s">
        <v>118</v>
      </c>
      <c r="F14" s="145" t="s">
        <v>119</v>
      </c>
      <c r="G14" s="145" t="s">
        <v>200</v>
      </c>
      <c r="H14" s="145" t="s">
        <v>201</v>
      </c>
      <c r="I14" s="80">
        <v>248340</v>
      </c>
      <c r="J14" s="80">
        <v>248340</v>
      </c>
      <c r="K14" s="24"/>
      <c r="L14" s="24"/>
      <c r="M14" s="80">
        <v>248340</v>
      </c>
      <c r="N14" s="24"/>
      <c r="O14" s="80"/>
      <c r="P14" s="80"/>
      <c r="Q14" s="80"/>
      <c r="R14" s="80"/>
      <c r="S14" s="80"/>
      <c r="T14" s="80"/>
      <c r="U14" s="80"/>
      <c r="V14" s="80"/>
      <c r="W14" s="80"/>
      <c r="X14" s="80"/>
    </row>
    <row r="15" ht="20.25" customHeight="1" spans="1:24">
      <c r="A15" s="145" t="s">
        <v>70</v>
      </c>
      <c r="B15" s="145" t="s">
        <v>70</v>
      </c>
      <c r="C15" s="145" t="s">
        <v>202</v>
      </c>
      <c r="D15" s="145" t="s">
        <v>203</v>
      </c>
      <c r="E15" s="145" t="s">
        <v>102</v>
      </c>
      <c r="F15" s="145" t="s">
        <v>103</v>
      </c>
      <c r="G15" s="145" t="s">
        <v>204</v>
      </c>
      <c r="H15" s="145" t="s">
        <v>205</v>
      </c>
      <c r="I15" s="80">
        <v>290000</v>
      </c>
      <c r="J15" s="80">
        <v>290000</v>
      </c>
      <c r="K15" s="24"/>
      <c r="L15" s="24"/>
      <c r="M15" s="80">
        <v>290000</v>
      </c>
      <c r="N15" s="24"/>
      <c r="O15" s="80"/>
      <c r="P15" s="80"/>
      <c r="Q15" s="80"/>
      <c r="R15" s="80"/>
      <c r="S15" s="80"/>
      <c r="T15" s="80"/>
      <c r="U15" s="80"/>
      <c r="V15" s="80"/>
      <c r="W15" s="80"/>
      <c r="X15" s="80"/>
    </row>
    <row r="16" ht="20.25" customHeight="1" spans="1:24">
      <c r="A16" s="145" t="s">
        <v>70</v>
      </c>
      <c r="B16" s="145" t="s">
        <v>70</v>
      </c>
      <c r="C16" s="145" t="s">
        <v>202</v>
      </c>
      <c r="D16" s="145" t="s">
        <v>203</v>
      </c>
      <c r="E16" s="145" t="s">
        <v>108</v>
      </c>
      <c r="F16" s="145" t="s">
        <v>109</v>
      </c>
      <c r="G16" s="145" t="s">
        <v>206</v>
      </c>
      <c r="H16" s="145" t="s">
        <v>207</v>
      </c>
      <c r="I16" s="80">
        <v>140000</v>
      </c>
      <c r="J16" s="80">
        <v>140000</v>
      </c>
      <c r="K16" s="24"/>
      <c r="L16" s="24"/>
      <c r="M16" s="80">
        <v>140000</v>
      </c>
      <c r="N16" s="24"/>
      <c r="O16" s="80"/>
      <c r="P16" s="80"/>
      <c r="Q16" s="80"/>
      <c r="R16" s="80"/>
      <c r="S16" s="80"/>
      <c r="T16" s="80"/>
      <c r="U16" s="80"/>
      <c r="V16" s="80"/>
      <c r="W16" s="80"/>
      <c r="X16" s="80"/>
    </row>
    <row r="17" ht="20.25" customHeight="1" spans="1:24">
      <c r="A17" s="145" t="s">
        <v>70</v>
      </c>
      <c r="B17" s="145" t="s">
        <v>70</v>
      </c>
      <c r="C17" s="145" t="s">
        <v>202</v>
      </c>
      <c r="D17" s="145" t="s">
        <v>203</v>
      </c>
      <c r="E17" s="145" t="s">
        <v>110</v>
      </c>
      <c r="F17" s="145" t="s">
        <v>111</v>
      </c>
      <c r="G17" s="145" t="s">
        <v>208</v>
      </c>
      <c r="H17" s="145" t="s">
        <v>209</v>
      </c>
      <c r="I17" s="80">
        <v>85000</v>
      </c>
      <c r="J17" s="80">
        <v>85000</v>
      </c>
      <c r="K17" s="24"/>
      <c r="L17" s="24"/>
      <c r="M17" s="80">
        <v>85000</v>
      </c>
      <c r="N17" s="24"/>
      <c r="O17" s="80"/>
      <c r="P17" s="80"/>
      <c r="Q17" s="80"/>
      <c r="R17" s="80"/>
      <c r="S17" s="80"/>
      <c r="T17" s="80"/>
      <c r="U17" s="80"/>
      <c r="V17" s="80"/>
      <c r="W17" s="80"/>
      <c r="X17" s="80"/>
    </row>
    <row r="18" ht="20.25" customHeight="1" spans="1:24">
      <c r="A18" s="145" t="s">
        <v>70</v>
      </c>
      <c r="B18" s="145" t="s">
        <v>70</v>
      </c>
      <c r="C18" s="145" t="s">
        <v>202</v>
      </c>
      <c r="D18" s="145" t="s">
        <v>203</v>
      </c>
      <c r="E18" s="145" t="s">
        <v>112</v>
      </c>
      <c r="F18" s="145" t="s">
        <v>113</v>
      </c>
      <c r="G18" s="145" t="s">
        <v>210</v>
      </c>
      <c r="H18" s="145" t="s">
        <v>211</v>
      </c>
      <c r="I18" s="80">
        <v>5000</v>
      </c>
      <c r="J18" s="80">
        <v>5000</v>
      </c>
      <c r="K18" s="24"/>
      <c r="L18" s="24"/>
      <c r="M18" s="80">
        <v>5000</v>
      </c>
      <c r="N18" s="24"/>
      <c r="O18" s="80"/>
      <c r="P18" s="80"/>
      <c r="Q18" s="80"/>
      <c r="R18" s="80"/>
      <c r="S18" s="80"/>
      <c r="T18" s="80"/>
      <c r="U18" s="80"/>
      <c r="V18" s="80"/>
      <c r="W18" s="80"/>
      <c r="X18" s="80"/>
    </row>
    <row r="19" ht="20.25" customHeight="1" spans="1:24">
      <c r="A19" s="145" t="s">
        <v>70</v>
      </c>
      <c r="B19" s="145" t="s">
        <v>70</v>
      </c>
      <c r="C19" s="145" t="s">
        <v>202</v>
      </c>
      <c r="D19" s="145" t="s">
        <v>203</v>
      </c>
      <c r="E19" s="145" t="s">
        <v>112</v>
      </c>
      <c r="F19" s="145" t="s">
        <v>113</v>
      </c>
      <c r="G19" s="145" t="s">
        <v>210</v>
      </c>
      <c r="H19" s="145" t="s">
        <v>211</v>
      </c>
      <c r="I19" s="80">
        <v>15000</v>
      </c>
      <c r="J19" s="80">
        <v>15000</v>
      </c>
      <c r="K19" s="24"/>
      <c r="L19" s="24"/>
      <c r="M19" s="80">
        <v>15000</v>
      </c>
      <c r="N19" s="24"/>
      <c r="O19" s="80"/>
      <c r="P19" s="80"/>
      <c r="Q19" s="80"/>
      <c r="R19" s="80"/>
      <c r="S19" s="80"/>
      <c r="T19" s="80"/>
      <c r="U19" s="80"/>
      <c r="V19" s="80"/>
      <c r="W19" s="80"/>
      <c r="X19" s="80"/>
    </row>
    <row r="20" ht="20.25" customHeight="1" spans="1:24">
      <c r="A20" s="145" t="s">
        <v>70</v>
      </c>
      <c r="B20" s="145" t="s">
        <v>70</v>
      </c>
      <c r="C20" s="145" t="s">
        <v>202</v>
      </c>
      <c r="D20" s="145" t="s">
        <v>203</v>
      </c>
      <c r="E20" s="145" t="s">
        <v>118</v>
      </c>
      <c r="F20" s="145" t="s">
        <v>119</v>
      </c>
      <c r="G20" s="145" t="s">
        <v>210</v>
      </c>
      <c r="H20" s="145" t="s">
        <v>211</v>
      </c>
      <c r="I20" s="80">
        <v>10000</v>
      </c>
      <c r="J20" s="80">
        <v>10000</v>
      </c>
      <c r="K20" s="24"/>
      <c r="L20" s="24"/>
      <c r="M20" s="80">
        <v>10000</v>
      </c>
      <c r="N20" s="24"/>
      <c r="O20" s="80"/>
      <c r="P20" s="80"/>
      <c r="Q20" s="80"/>
      <c r="R20" s="80"/>
      <c r="S20" s="80"/>
      <c r="T20" s="80"/>
      <c r="U20" s="80"/>
      <c r="V20" s="80"/>
      <c r="W20" s="80"/>
      <c r="X20" s="80"/>
    </row>
    <row r="21" ht="20.25" customHeight="1" spans="1:24">
      <c r="A21" s="145" t="s">
        <v>70</v>
      </c>
      <c r="B21" s="145" t="s">
        <v>70</v>
      </c>
      <c r="C21" s="145" t="s">
        <v>212</v>
      </c>
      <c r="D21" s="145" t="s">
        <v>125</v>
      </c>
      <c r="E21" s="145" t="s">
        <v>124</v>
      </c>
      <c r="F21" s="145" t="s">
        <v>125</v>
      </c>
      <c r="G21" s="145" t="s">
        <v>213</v>
      </c>
      <c r="H21" s="145" t="s">
        <v>125</v>
      </c>
      <c r="I21" s="80">
        <v>280000</v>
      </c>
      <c r="J21" s="80">
        <v>280000</v>
      </c>
      <c r="K21" s="24"/>
      <c r="L21" s="24"/>
      <c r="M21" s="80">
        <v>280000</v>
      </c>
      <c r="N21" s="24"/>
      <c r="O21" s="80"/>
      <c r="P21" s="80"/>
      <c r="Q21" s="80"/>
      <c r="R21" s="80"/>
      <c r="S21" s="80"/>
      <c r="T21" s="80"/>
      <c r="U21" s="80"/>
      <c r="V21" s="80"/>
      <c r="W21" s="80"/>
      <c r="X21" s="80"/>
    </row>
    <row r="22" ht="20.25" customHeight="1" spans="1:24">
      <c r="A22" s="145" t="s">
        <v>70</v>
      </c>
      <c r="B22" s="145" t="s">
        <v>70</v>
      </c>
      <c r="C22" s="145" t="s">
        <v>214</v>
      </c>
      <c r="D22" s="145" t="s">
        <v>215</v>
      </c>
      <c r="E22" s="145" t="s">
        <v>118</v>
      </c>
      <c r="F22" s="145" t="s">
        <v>119</v>
      </c>
      <c r="G22" s="145" t="s">
        <v>216</v>
      </c>
      <c r="H22" s="145" t="s">
        <v>215</v>
      </c>
      <c r="I22" s="80">
        <v>10920</v>
      </c>
      <c r="J22" s="80">
        <v>10920</v>
      </c>
      <c r="K22" s="24"/>
      <c r="L22" s="24"/>
      <c r="M22" s="80">
        <v>10920</v>
      </c>
      <c r="N22" s="24"/>
      <c r="O22" s="80"/>
      <c r="P22" s="80"/>
      <c r="Q22" s="80"/>
      <c r="R22" s="80"/>
      <c r="S22" s="80"/>
      <c r="T22" s="80"/>
      <c r="U22" s="80"/>
      <c r="V22" s="80"/>
      <c r="W22" s="80"/>
      <c r="X22" s="80"/>
    </row>
    <row r="23" ht="20.25" customHeight="1" spans="1:24">
      <c r="A23" s="145" t="s">
        <v>70</v>
      </c>
      <c r="B23" s="145" t="s">
        <v>70</v>
      </c>
      <c r="C23" s="145" t="s">
        <v>217</v>
      </c>
      <c r="D23" s="145" t="s">
        <v>218</v>
      </c>
      <c r="E23" s="145" t="s">
        <v>118</v>
      </c>
      <c r="F23" s="145" t="s">
        <v>119</v>
      </c>
      <c r="G23" s="145" t="s">
        <v>219</v>
      </c>
      <c r="H23" s="145" t="s">
        <v>220</v>
      </c>
      <c r="I23" s="80">
        <v>20412</v>
      </c>
      <c r="J23" s="80">
        <v>20412</v>
      </c>
      <c r="K23" s="24"/>
      <c r="L23" s="24"/>
      <c r="M23" s="80">
        <v>20412</v>
      </c>
      <c r="N23" s="24"/>
      <c r="O23" s="80"/>
      <c r="P23" s="80"/>
      <c r="Q23" s="80"/>
      <c r="R23" s="80"/>
      <c r="S23" s="80"/>
      <c r="T23" s="80"/>
      <c r="U23" s="80"/>
      <c r="V23" s="80"/>
      <c r="W23" s="80"/>
      <c r="X23" s="80"/>
    </row>
    <row r="24" ht="20.25" customHeight="1" spans="1:24">
      <c r="A24" s="145" t="s">
        <v>70</v>
      </c>
      <c r="B24" s="145" t="s">
        <v>70</v>
      </c>
      <c r="C24" s="145" t="s">
        <v>217</v>
      </c>
      <c r="D24" s="145" t="s">
        <v>218</v>
      </c>
      <c r="E24" s="145" t="s">
        <v>118</v>
      </c>
      <c r="F24" s="145" t="s">
        <v>119</v>
      </c>
      <c r="G24" s="145" t="s">
        <v>221</v>
      </c>
      <c r="H24" s="145" t="s">
        <v>222</v>
      </c>
      <c r="I24" s="80">
        <v>3066</v>
      </c>
      <c r="J24" s="80">
        <v>3066</v>
      </c>
      <c r="K24" s="24"/>
      <c r="L24" s="24"/>
      <c r="M24" s="80">
        <v>3066</v>
      </c>
      <c r="N24" s="24"/>
      <c r="O24" s="80"/>
      <c r="P24" s="80"/>
      <c r="Q24" s="80"/>
      <c r="R24" s="80"/>
      <c r="S24" s="80"/>
      <c r="T24" s="80"/>
      <c r="U24" s="80"/>
      <c r="V24" s="80"/>
      <c r="W24" s="80"/>
      <c r="X24" s="80"/>
    </row>
    <row r="25" ht="20.25" customHeight="1" spans="1:24">
      <c r="A25" s="145" t="s">
        <v>70</v>
      </c>
      <c r="B25" s="145" t="s">
        <v>70</v>
      </c>
      <c r="C25" s="145" t="s">
        <v>217</v>
      </c>
      <c r="D25" s="145" t="s">
        <v>218</v>
      </c>
      <c r="E25" s="145" t="s">
        <v>118</v>
      </c>
      <c r="F25" s="145" t="s">
        <v>119</v>
      </c>
      <c r="G25" s="145" t="s">
        <v>223</v>
      </c>
      <c r="H25" s="145" t="s">
        <v>224</v>
      </c>
      <c r="I25" s="80">
        <v>7252</v>
      </c>
      <c r="J25" s="80">
        <v>7252</v>
      </c>
      <c r="K25" s="24"/>
      <c r="L25" s="24"/>
      <c r="M25" s="80">
        <v>7252</v>
      </c>
      <c r="N25" s="24"/>
      <c r="O25" s="80"/>
      <c r="P25" s="80"/>
      <c r="Q25" s="80"/>
      <c r="R25" s="80"/>
      <c r="S25" s="80"/>
      <c r="T25" s="80"/>
      <c r="U25" s="80"/>
      <c r="V25" s="80"/>
      <c r="W25" s="80"/>
      <c r="X25" s="80"/>
    </row>
    <row r="26" ht="20.25" customHeight="1" spans="1:24">
      <c r="A26" s="145" t="s">
        <v>70</v>
      </c>
      <c r="B26" s="145" t="s">
        <v>70</v>
      </c>
      <c r="C26" s="145" t="s">
        <v>217</v>
      </c>
      <c r="D26" s="145" t="s">
        <v>218</v>
      </c>
      <c r="E26" s="145" t="s">
        <v>118</v>
      </c>
      <c r="F26" s="145" t="s">
        <v>119</v>
      </c>
      <c r="G26" s="145" t="s">
        <v>225</v>
      </c>
      <c r="H26" s="145" t="s">
        <v>226</v>
      </c>
      <c r="I26" s="80">
        <v>20698</v>
      </c>
      <c r="J26" s="80">
        <v>20698</v>
      </c>
      <c r="K26" s="24"/>
      <c r="L26" s="24"/>
      <c r="M26" s="80">
        <v>20698</v>
      </c>
      <c r="N26" s="24"/>
      <c r="O26" s="80"/>
      <c r="P26" s="80"/>
      <c r="Q26" s="80"/>
      <c r="R26" s="80"/>
      <c r="S26" s="80"/>
      <c r="T26" s="80"/>
      <c r="U26" s="80"/>
      <c r="V26" s="80"/>
      <c r="W26" s="80"/>
      <c r="X26" s="80"/>
    </row>
    <row r="27" ht="20.25" customHeight="1" spans="1:24">
      <c r="A27" s="145" t="s">
        <v>70</v>
      </c>
      <c r="B27" s="145" t="s">
        <v>70</v>
      </c>
      <c r="C27" s="145" t="s">
        <v>217</v>
      </c>
      <c r="D27" s="145" t="s">
        <v>218</v>
      </c>
      <c r="E27" s="145" t="s">
        <v>118</v>
      </c>
      <c r="F27" s="145" t="s">
        <v>119</v>
      </c>
      <c r="G27" s="145" t="s">
        <v>227</v>
      </c>
      <c r="H27" s="145" t="s">
        <v>228</v>
      </c>
      <c r="I27" s="80">
        <v>5608</v>
      </c>
      <c r="J27" s="80">
        <v>5608</v>
      </c>
      <c r="K27" s="24"/>
      <c r="L27" s="24"/>
      <c r="M27" s="80">
        <v>5608</v>
      </c>
      <c r="N27" s="24"/>
      <c r="O27" s="80"/>
      <c r="P27" s="80"/>
      <c r="Q27" s="80"/>
      <c r="R27" s="80"/>
      <c r="S27" s="80"/>
      <c r="T27" s="80"/>
      <c r="U27" s="80"/>
      <c r="V27" s="80"/>
      <c r="W27" s="80"/>
      <c r="X27" s="80"/>
    </row>
    <row r="28" ht="20.25" customHeight="1" spans="1:24">
      <c r="A28" s="145" t="s">
        <v>70</v>
      </c>
      <c r="B28" s="145" t="s">
        <v>70</v>
      </c>
      <c r="C28" s="145" t="s">
        <v>217</v>
      </c>
      <c r="D28" s="145" t="s">
        <v>218</v>
      </c>
      <c r="E28" s="145" t="s">
        <v>118</v>
      </c>
      <c r="F28" s="145" t="s">
        <v>119</v>
      </c>
      <c r="G28" s="145" t="s">
        <v>229</v>
      </c>
      <c r="H28" s="145" t="s">
        <v>230</v>
      </c>
      <c r="I28" s="80">
        <v>3262</v>
      </c>
      <c r="J28" s="80">
        <v>3262</v>
      </c>
      <c r="K28" s="24"/>
      <c r="L28" s="24"/>
      <c r="M28" s="80">
        <v>3262</v>
      </c>
      <c r="N28" s="24"/>
      <c r="O28" s="80"/>
      <c r="P28" s="80"/>
      <c r="Q28" s="80"/>
      <c r="R28" s="80"/>
      <c r="S28" s="80"/>
      <c r="T28" s="80"/>
      <c r="U28" s="80"/>
      <c r="V28" s="80"/>
      <c r="W28" s="80"/>
      <c r="X28" s="80"/>
    </row>
    <row r="29" ht="20.25" customHeight="1" spans="1:24">
      <c r="A29" s="145" t="s">
        <v>70</v>
      </c>
      <c r="B29" s="145" t="s">
        <v>70</v>
      </c>
      <c r="C29" s="145" t="s">
        <v>217</v>
      </c>
      <c r="D29" s="145" t="s">
        <v>218</v>
      </c>
      <c r="E29" s="145" t="s">
        <v>118</v>
      </c>
      <c r="F29" s="145" t="s">
        <v>119</v>
      </c>
      <c r="G29" s="145" t="s">
        <v>231</v>
      </c>
      <c r="H29" s="145" t="s">
        <v>232</v>
      </c>
      <c r="I29" s="80">
        <v>42000</v>
      </c>
      <c r="J29" s="80">
        <v>42000</v>
      </c>
      <c r="K29" s="24"/>
      <c r="L29" s="24"/>
      <c r="M29" s="80">
        <v>42000</v>
      </c>
      <c r="N29" s="24"/>
      <c r="O29" s="80"/>
      <c r="P29" s="80"/>
      <c r="Q29" s="80"/>
      <c r="R29" s="80"/>
      <c r="S29" s="80"/>
      <c r="T29" s="80"/>
      <c r="U29" s="80"/>
      <c r="V29" s="80"/>
      <c r="W29" s="80"/>
      <c r="X29" s="80"/>
    </row>
    <row r="30" ht="20.25" customHeight="1" spans="1:24">
      <c r="A30" s="145" t="s">
        <v>70</v>
      </c>
      <c r="B30" s="145" t="s">
        <v>70</v>
      </c>
      <c r="C30" s="145" t="s">
        <v>233</v>
      </c>
      <c r="D30" s="145" t="s">
        <v>234</v>
      </c>
      <c r="E30" s="145" t="s">
        <v>118</v>
      </c>
      <c r="F30" s="145" t="s">
        <v>119</v>
      </c>
      <c r="G30" s="145" t="s">
        <v>198</v>
      </c>
      <c r="H30" s="145" t="s">
        <v>199</v>
      </c>
      <c r="I30" s="80">
        <v>481600</v>
      </c>
      <c r="J30" s="80">
        <v>481600</v>
      </c>
      <c r="K30" s="24"/>
      <c r="L30" s="24"/>
      <c r="M30" s="80">
        <v>481600</v>
      </c>
      <c r="N30" s="24"/>
      <c r="O30" s="80"/>
      <c r="P30" s="80"/>
      <c r="Q30" s="80"/>
      <c r="R30" s="80"/>
      <c r="S30" s="80"/>
      <c r="T30" s="80"/>
      <c r="U30" s="80"/>
      <c r="V30" s="80"/>
      <c r="W30" s="80"/>
      <c r="X30" s="80"/>
    </row>
    <row r="31" ht="20.25" customHeight="1" spans="1:24">
      <c r="A31" s="145" t="s">
        <v>70</v>
      </c>
      <c r="B31" s="145" t="s">
        <v>70</v>
      </c>
      <c r="C31" s="145" t="s">
        <v>233</v>
      </c>
      <c r="D31" s="145" t="s">
        <v>234</v>
      </c>
      <c r="E31" s="145" t="s">
        <v>118</v>
      </c>
      <c r="F31" s="145" t="s">
        <v>119</v>
      </c>
      <c r="G31" s="145" t="s">
        <v>200</v>
      </c>
      <c r="H31" s="145" t="s">
        <v>201</v>
      </c>
      <c r="I31" s="80">
        <v>117600</v>
      </c>
      <c r="J31" s="80">
        <v>117600</v>
      </c>
      <c r="K31" s="24"/>
      <c r="L31" s="24"/>
      <c r="M31" s="80">
        <v>117600</v>
      </c>
      <c r="N31" s="24"/>
      <c r="O31" s="80"/>
      <c r="P31" s="80"/>
      <c r="Q31" s="80"/>
      <c r="R31" s="80"/>
      <c r="S31" s="80"/>
      <c r="T31" s="80"/>
      <c r="U31" s="80"/>
      <c r="V31" s="80"/>
      <c r="W31" s="80"/>
      <c r="X31" s="80"/>
    </row>
    <row r="32" ht="20.25" customHeight="1" spans="1:24">
      <c r="A32" s="145" t="s">
        <v>70</v>
      </c>
      <c r="B32" s="145" t="s">
        <v>70</v>
      </c>
      <c r="C32" s="145" t="s">
        <v>233</v>
      </c>
      <c r="D32" s="145" t="s">
        <v>234</v>
      </c>
      <c r="E32" s="145" t="s">
        <v>118</v>
      </c>
      <c r="F32" s="145" t="s">
        <v>119</v>
      </c>
      <c r="G32" s="145" t="s">
        <v>200</v>
      </c>
      <c r="H32" s="145" t="s">
        <v>201</v>
      </c>
      <c r="I32" s="80">
        <v>134400</v>
      </c>
      <c r="J32" s="80">
        <v>134400</v>
      </c>
      <c r="K32" s="24"/>
      <c r="L32" s="24"/>
      <c r="M32" s="80">
        <v>134400</v>
      </c>
      <c r="N32" s="24"/>
      <c r="O32" s="80"/>
      <c r="P32" s="80"/>
      <c r="Q32" s="80"/>
      <c r="R32" s="80"/>
      <c r="S32" s="80"/>
      <c r="T32" s="80"/>
      <c r="U32" s="80"/>
      <c r="V32" s="80"/>
      <c r="W32" s="80"/>
      <c r="X32" s="80"/>
    </row>
    <row r="33" ht="17.25" customHeight="1" spans="1:24">
      <c r="A33" s="33" t="s">
        <v>164</v>
      </c>
      <c r="B33" s="34"/>
      <c r="C33" s="146"/>
      <c r="D33" s="146"/>
      <c r="E33" s="146"/>
      <c r="F33" s="146"/>
      <c r="G33" s="146"/>
      <c r="H33" s="147"/>
      <c r="I33" s="80">
        <v>2904771</v>
      </c>
      <c r="J33" s="80">
        <v>2904771</v>
      </c>
      <c r="K33" s="80"/>
      <c r="L33" s="80"/>
      <c r="M33" s="80">
        <v>2904771</v>
      </c>
      <c r="N33" s="80"/>
      <c r="O33" s="80"/>
      <c r="P33" s="80"/>
      <c r="Q33" s="80"/>
      <c r="R33" s="80"/>
      <c r="S33" s="80"/>
      <c r="T33" s="80"/>
      <c r="U33" s="80"/>
      <c r="V33" s="80"/>
      <c r="W33" s="80"/>
      <c r="X33" s="80"/>
    </row>
  </sheetData>
  <mergeCells count="31">
    <mergeCell ref="A3:X3"/>
    <mergeCell ref="A4:H4"/>
    <mergeCell ref="I5:X5"/>
    <mergeCell ref="J6:N6"/>
    <mergeCell ref="O6:Q6"/>
    <mergeCell ref="S6:X6"/>
    <mergeCell ref="A33:H33"/>
    <mergeCell ref="A5:A8"/>
    <mergeCell ref="B5:B8"/>
    <mergeCell ref="C5:C8"/>
    <mergeCell ref="D5:D8"/>
    <mergeCell ref="E5:E8"/>
    <mergeCell ref="F5:F8"/>
    <mergeCell ref="G5:G8"/>
    <mergeCell ref="H5:H8"/>
    <mergeCell ref="I6:I8"/>
    <mergeCell ref="J7:J8"/>
    <mergeCell ref="K7:K8"/>
    <mergeCell ref="L7:L8"/>
    <mergeCell ref="M7:M8"/>
    <mergeCell ref="N7:N8"/>
    <mergeCell ref="O7:O8"/>
    <mergeCell ref="P7:P8"/>
    <mergeCell ref="Q7:Q8"/>
    <mergeCell ref="R6:R8"/>
    <mergeCell ref="S7:S8"/>
    <mergeCell ref="T7:T8"/>
    <mergeCell ref="U7:U8"/>
    <mergeCell ref="V7:V8"/>
    <mergeCell ref="W7:W8"/>
    <mergeCell ref="X7:X8"/>
  </mergeCells>
  <printOptions horizontalCentered="1"/>
  <pageMargins left="0.37" right="0.37" top="0.56" bottom="0.56" header="0.48" footer="0.48"/>
  <pageSetup paperSize="9" scale="56"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17"/>
  <sheetViews>
    <sheetView showZeros="0" topLeftCell="F1" workbookViewId="0">
      <pane ySplit="1" topLeftCell="A2" activePane="bottomLeft" state="frozen"/>
      <selection/>
      <selection pane="bottomLeft" activeCell="B14" sqref="B14"/>
    </sheetView>
  </sheetViews>
  <sheetFormatPr defaultColWidth="9.11111111111111" defaultRowHeight="14.25" customHeight="1"/>
  <cols>
    <col min="1" max="1" width="10.3333333333333" customWidth="1"/>
    <col min="2" max="2" width="20.2222222222222" customWidth="1"/>
    <col min="3" max="3" width="37.7777777777778" customWidth="1"/>
    <col min="4" max="4" width="35.7777777777778" customWidth="1"/>
    <col min="5" max="5" width="11.1111111111111" customWidth="1"/>
    <col min="6" max="6" width="24.5555555555556" customWidth="1"/>
    <col min="7" max="7" width="9.88888888888889" customWidth="1"/>
    <col min="8" max="8" width="17.6666666666667" customWidth="1"/>
    <col min="9" max="13" width="20" customWidth="1"/>
    <col min="14" max="14" width="12.3333333333333" customWidth="1"/>
    <col min="15" max="15" width="12.6666666666667" customWidth="1"/>
    <col min="16" max="16" width="11.1111111111111" customWidth="1"/>
    <col min="17" max="21" width="19.8888888888889" customWidth="1"/>
    <col min="22" max="22" width="20" customWidth="1"/>
    <col min="23" max="23" width="19.8888888888889"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3.5" customHeight="1" spans="2:23">
      <c r="B2" s="135"/>
      <c r="E2" s="2"/>
      <c r="F2" s="2"/>
      <c r="G2" s="2"/>
      <c r="H2" s="2"/>
      <c r="U2" s="135"/>
      <c r="W2" s="140" t="s">
        <v>235</v>
      </c>
    </row>
    <row r="3" ht="46.5" customHeight="1" spans="1:23">
      <c r="A3" s="4" t="str">
        <f>"2025"&amp;"年部门项目支出预算表"</f>
        <v>2025年部门项目支出预算表</v>
      </c>
      <c r="B3" s="4"/>
      <c r="C3" s="4"/>
      <c r="D3" s="4"/>
      <c r="E3" s="4"/>
      <c r="F3" s="4"/>
      <c r="G3" s="4"/>
      <c r="H3" s="4"/>
      <c r="I3" s="4"/>
      <c r="J3" s="4"/>
      <c r="K3" s="4"/>
      <c r="L3" s="4"/>
      <c r="M3" s="4"/>
      <c r="N3" s="4"/>
      <c r="O3" s="4"/>
      <c r="P3" s="4"/>
      <c r="Q3" s="4"/>
      <c r="R3" s="4"/>
      <c r="S3" s="4"/>
      <c r="T3" s="4"/>
      <c r="U3" s="4"/>
      <c r="V3" s="4"/>
      <c r="W3" s="4"/>
    </row>
    <row r="4" ht="13.5" customHeight="1" spans="1:23">
      <c r="A4" s="5" t="str">
        <f>"单位名称："&amp;"昆明市网格化综合监督指挥中心五华分中心"</f>
        <v>单位名称：昆明市网格化综合监督指挥中心五华分中心</v>
      </c>
      <c r="B4" s="6"/>
      <c r="C4" s="6"/>
      <c r="D4" s="6"/>
      <c r="E4" s="6"/>
      <c r="F4" s="6"/>
      <c r="G4" s="6"/>
      <c r="H4" s="6"/>
      <c r="I4" s="7"/>
      <c r="J4" s="7"/>
      <c r="K4" s="7"/>
      <c r="L4" s="7"/>
      <c r="M4" s="7"/>
      <c r="N4" s="7"/>
      <c r="O4" s="7"/>
      <c r="P4" s="7"/>
      <c r="Q4" s="7"/>
      <c r="U4" s="135"/>
      <c r="W4" s="117" t="s">
        <v>1</v>
      </c>
    </row>
    <row r="5" ht="21.75" customHeight="1" spans="1:23">
      <c r="A5" s="9" t="s">
        <v>236</v>
      </c>
      <c r="B5" s="10" t="s">
        <v>176</v>
      </c>
      <c r="C5" s="9" t="s">
        <v>177</v>
      </c>
      <c r="D5" s="9" t="s">
        <v>237</v>
      </c>
      <c r="E5" s="10" t="s">
        <v>178</v>
      </c>
      <c r="F5" s="10" t="s">
        <v>179</v>
      </c>
      <c r="G5" s="10" t="s">
        <v>238</v>
      </c>
      <c r="H5" s="10" t="s">
        <v>239</v>
      </c>
      <c r="I5" s="28" t="s">
        <v>55</v>
      </c>
      <c r="J5" s="11" t="s">
        <v>240</v>
      </c>
      <c r="K5" s="12"/>
      <c r="L5" s="12"/>
      <c r="M5" s="13"/>
      <c r="N5" s="11" t="s">
        <v>184</v>
      </c>
      <c r="O5" s="12"/>
      <c r="P5" s="13"/>
      <c r="Q5" s="10" t="s">
        <v>61</v>
      </c>
      <c r="R5" s="11" t="s">
        <v>62</v>
      </c>
      <c r="S5" s="12"/>
      <c r="T5" s="12"/>
      <c r="U5" s="12"/>
      <c r="V5" s="12"/>
      <c r="W5" s="13"/>
    </row>
    <row r="6" ht="21.75" customHeight="1" spans="1:23">
      <c r="A6" s="14"/>
      <c r="B6" s="29"/>
      <c r="C6" s="14"/>
      <c r="D6" s="14"/>
      <c r="E6" s="15"/>
      <c r="F6" s="15"/>
      <c r="G6" s="15"/>
      <c r="H6" s="15"/>
      <c r="I6" s="29"/>
      <c r="J6" s="136" t="s">
        <v>58</v>
      </c>
      <c r="K6" s="137"/>
      <c r="L6" s="10" t="s">
        <v>59</v>
      </c>
      <c r="M6" s="10" t="s">
        <v>60</v>
      </c>
      <c r="N6" s="10" t="s">
        <v>58</v>
      </c>
      <c r="O6" s="10" t="s">
        <v>59</v>
      </c>
      <c r="P6" s="10" t="s">
        <v>60</v>
      </c>
      <c r="Q6" s="15"/>
      <c r="R6" s="10" t="s">
        <v>57</v>
      </c>
      <c r="S6" s="10" t="s">
        <v>64</v>
      </c>
      <c r="T6" s="10" t="s">
        <v>190</v>
      </c>
      <c r="U6" s="10" t="s">
        <v>66</v>
      </c>
      <c r="V6" s="10" t="s">
        <v>67</v>
      </c>
      <c r="W6" s="10" t="s">
        <v>68</v>
      </c>
    </row>
    <row r="7" ht="21" customHeight="1" spans="1:23">
      <c r="A7" s="29"/>
      <c r="B7" s="29"/>
      <c r="C7" s="29"/>
      <c r="D7" s="29"/>
      <c r="E7" s="29"/>
      <c r="F7" s="29"/>
      <c r="G7" s="29"/>
      <c r="H7" s="29"/>
      <c r="I7" s="29"/>
      <c r="J7" s="138" t="s">
        <v>57</v>
      </c>
      <c r="K7" s="139"/>
      <c r="L7" s="29"/>
      <c r="M7" s="29"/>
      <c r="N7" s="29"/>
      <c r="O7" s="29"/>
      <c r="P7" s="29"/>
      <c r="Q7" s="29"/>
      <c r="R7" s="29"/>
      <c r="S7" s="29"/>
      <c r="T7" s="29"/>
      <c r="U7" s="29"/>
      <c r="V7" s="29"/>
      <c r="W7" s="29"/>
    </row>
    <row r="8" ht="39.75" customHeight="1" spans="1:23">
      <c r="A8" s="17"/>
      <c r="B8" s="19"/>
      <c r="C8" s="17"/>
      <c r="D8" s="17"/>
      <c r="E8" s="18"/>
      <c r="F8" s="18"/>
      <c r="G8" s="18"/>
      <c r="H8" s="18"/>
      <c r="I8" s="19"/>
      <c r="J8" s="66" t="s">
        <v>57</v>
      </c>
      <c r="K8" s="66" t="s">
        <v>241</v>
      </c>
      <c r="L8" s="18"/>
      <c r="M8" s="18"/>
      <c r="N8" s="18"/>
      <c r="O8" s="18"/>
      <c r="P8" s="18"/>
      <c r="Q8" s="18"/>
      <c r="R8" s="18"/>
      <c r="S8" s="18"/>
      <c r="T8" s="18"/>
      <c r="U8" s="19"/>
      <c r="V8" s="18"/>
      <c r="W8" s="18"/>
    </row>
    <row r="9" ht="15" customHeight="1" spans="1:23">
      <c r="A9" s="20">
        <v>1</v>
      </c>
      <c r="B9" s="20">
        <v>2</v>
      </c>
      <c r="C9" s="20">
        <v>3</v>
      </c>
      <c r="D9" s="20">
        <v>4</v>
      </c>
      <c r="E9" s="20">
        <v>5</v>
      </c>
      <c r="F9" s="20">
        <v>6</v>
      </c>
      <c r="G9" s="20">
        <v>7</v>
      </c>
      <c r="H9" s="20">
        <v>8</v>
      </c>
      <c r="I9" s="20">
        <v>9</v>
      </c>
      <c r="J9" s="20">
        <v>10</v>
      </c>
      <c r="K9" s="20">
        <v>11</v>
      </c>
      <c r="L9" s="36">
        <v>12</v>
      </c>
      <c r="M9" s="36">
        <v>13</v>
      </c>
      <c r="N9" s="36">
        <v>14</v>
      </c>
      <c r="O9" s="36">
        <v>15</v>
      </c>
      <c r="P9" s="36">
        <v>16</v>
      </c>
      <c r="Q9" s="36">
        <v>17</v>
      </c>
      <c r="R9" s="36">
        <v>18</v>
      </c>
      <c r="S9" s="36">
        <v>19</v>
      </c>
      <c r="T9" s="36">
        <v>20</v>
      </c>
      <c r="U9" s="20">
        <v>21</v>
      </c>
      <c r="V9" s="36">
        <v>22</v>
      </c>
      <c r="W9" s="20">
        <v>23</v>
      </c>
    </row>
    <row r="10" ht="21.75" customHeight="1" spans="1:23">
      <c r="A10" s="68" t="s">
        <v>242</v>
      </c>
      <c r="B10" s="68" t="s">
        <v>243</v>
      </c>
      <c r="C10" s="68" t="s">
        <v>244</v>
      </c>
      <c r="D10" s="68" t="s">
        <v>70</v>
      </c>
      <c r="E10" s="68" t="s">
        <v>118</v>
      </c>
      <c r="F10" s="68" t="s">
        <v>119</v>
      </c>
      <c r="G10" s="68" t="s">
        <v>245</v>
      </c>
      <c r="H10" s="68" t="s">
        <v>246</v>
      </c>
      <c r="I10" s="80">
        <v>18000</v>
      </c>
      <c r="J10" s="80">
        <v>18000</v>
      </c>
      <c r="K10" s="80">
        <v>18000</v>
      </c>
      <c r="L10" s="80"/>
      <c r="M10" s="80"/>
      <c r="N10" s="80"/>
      <c r="O10" s="80"/>
      <c r="P10" s="80"/>
      <c r="Q10" s="80"/>
      <c r="R10" s="80"/>
      <c r="S10" s="80"/>
      <c r="T10" s="80"/>
      <c r="U10" s="80"/>
      <c r="V10" s="80"/>
      <c r="W10" s="80"/>
    </row>
    <row r="11" ht="21.75" customHeight="1" spans="1:23">
      <c r="A11" s="68" t="s">
        <v>242</v>
      </c>
      <c r="B11" s="68" t="s">
        <v>247</v>
      </c>
      <c r="C11" s="68" t="s">
        <v>248</v>
      </c>
      <c r="D11" s="68" t="s">
        <v>70</v>
      </c>
      <c r="E11" s="68" t="s">
        <v>118</v>
      </c>
      <c r="F11" s="68" t="s">
        <v>119</v>
      </c>
      <c r="G11" s="68" t="s">
        <v>219</v>
      </c>
      <c r="H11" s="68" t="s">
        <v>220</v>
      </c>
      <c r="I11" s="80">
        <v>10000</v>
      </c>
      <c r="J11" s="80">
        <v>10000</v>
      </c>
      <c r="K11" s="80">
        <v>10000</v>
      </c>
      <c r="L11" s="80"/>
      <c r="M11" s="80"/>
      <c r="N11" s="80"/>
      <c r="O11" s="80"/>
      <c r="P11" s="80"/>
      <c r="Q11" s="80"/>
      <c r="R11" s="80"/>
      <c r="S11" s="80"/>
      <c r="T11" s="80"/>
      <c r="U11" s="80"/>
      <c r="V11" s="80"/>
      <c r="W11" s="80"/>
    </row>
    <row r="12" ht="21.75" customHeight="1" spans="1:23">
      <c r="A12" s="68" t="s">
        <v>249</v>
      </c>
      <c r="B12" s="68" t="s">
        <v>250</v>
      </c>
      <c r="C12" s="68" t="s">
        <v>251</v>
      </c>
      <c r="D12" s="68" t="s">
        <v>70</v>
      </c>
      <c r="E12" s="68" t="s">
        <v>118</v>
      </c>
      <c r="F12" s="68" t="s">
        <v>119</v>
      </c>
      <c r="G12" s="68" t="s">
        <v>252</v>
      </c>
      <c r="H12" s="68" t="s">
        <v>253</v>
      </c>
      <c r="I12" s="80">
        <v>2110000</v>
      </c>
      <c r="J12" s="80">
        <v>2110000</v>
      </c>
      <c r="K12" s="80">
        <v>2110000</v>
      </c>
      <c r="L12" s="80"/>
      <c r="M12" s="80"/>
      <c r="N12" s="80"/>
      <c r="O12" s="80"/>
      <c r="P12" s="80"/>
      <c r="Q12" s="80"/>
      <c r="R12" s="80"/>
      <c r="S12" s="80"/>
      <c r="T12" s="80"/>
      <c r="U12" s="80"/>
      <c r="V12" s="80"/>
      <c r="W12" s="80"/>
    </row>
    <row r="13" ht="21.75" customHeight="1" spans="1:23">
      <c r="A13" s="68" t="s">
        <v>249</v>
      </c>
      <c r="B13" s="68" t="s">
        <v>254</v>
      </c>
      <c r="C13" s="68" t="s">
        <v>255</v>
      </c>
      <c r="D13" s="68" t="s">
        <v>70</v>
      </c>
      <c r="E13" s="68" t="s">
        <v>118</v>
      </c>
      <c r="F13" s="68" t="s">
        <v>119</v>
      </c>
      <c r="G13" s="68" t="s">
        <v>252</v>
      </c>
      <c r="H13" s="68" t="s">
        <v>253</v>
      </c>
      <c r="I13" s="80">
        <v>1640000</v>
      </c>
      <c r="J13" s="80">
        <v>1640000</v>
      </c>
      <c r="K13" s="80">
        <v>1640000</v>
      </c>
      <c r="L13" s="80"/>
      <c r="M13" s="80"/>
      <c r="N13" s="80"/>
      <c r="O13" s="80"/>
      <c r="P13" s="80"/>
      <c r="Q13" s="80"/>
      <c r="R13" s="80"/>
      <c r="S13" s="80"/>
      <c r="T13" s="80"/>
      <c r="U13" s="80"/>
      <c r="V13" s="80"/>
      <c r="W13" s="80"/>
    </row>
    <row r="14" ht="21.75" customHeight="1" spans="1:23">
      <c r="A14" s="68" t="s">
        <v>256</v>
      </c>
      <c r="B14" s="68" t="s">
        <v>257</v>
      </c>
      <c r="C14" s="68" t="s">
        <v>258</v>
      </c>
      <c r="D14" s="68" t="s">
        <v>70</v>
      </c>
      <c r="E14" s="68" t="s">
        <v>118</v>
      </c>
      <c r="F14" s="68" t="s">
        <v>119</v>
      </c>
      <c r="G14" s="68" t="s">
        <v>219</v>
      </c>
      <c r="H14" s="68" t="s">
        <v>220</v>
      </c>
      <c r="I14" s="80">
        <v>109000</v>
      </c>
      <c r="J14" s="80">
        <v>109000</v>
      </c>
      <c r="K14" s="80">
        <v>109000</v>
      </c>
      <c r="L14" s="80"/>
      <c r="M14" s="80"/>
      <c r="N14" s="80"/>
      <c r="O14" s="80"/>
      <c r="P14" s="80"/>
      <c r="Q14" s="80"/>
      <c r="R14" s="80"/>
      <c r="S14" s="80"/>
      <c r="T14" s="80"/>
      <c r="U14" s="80"/>
      <c r="V14" s="80"/>
      <c r="W14" s="80"/>
    </row>
    <row r="15" ht="21.75" customHeight="1" spans="1:23">
      <c r="A15" s="68" t="s">
        <v>256</v>
      </c>
      <c r="B15" s="68" t="s">
        <v>257</v>
      </c>
      <c r="C15" s="68" t="s">
        <v>258</v>
      </c>
      <c r="D15" s="68" t="s">
        <v>70</v>
      </c>
      <c r="E15" s="68" t="s">
        <v>118</v>
      </c>
      <c r="F15" s="68" t="s">
        <v>119</v>
      </c>
      <c r="G15" s="68" t="s">
        <v>252</v>
      </c>
      <c r="H15" s="68" t="s">
        <v>253</v>
      </c>
      <c r="I15" s="80">
        <v>61000</v>
      </c>
      <c r="J15" s="80">
        <v>61000</v>
      </c>
      <c r="K15" s="80">
        <v>61000</v>
      </c>
      <c r="L15" s="80"/>
      <c r="M15" s="80"/>
      <c r="N15" s="80"/>
      <c r="O15" s="80"/>
      <c r="P15" s="80"/>
      <c r="Q15" s="80"/>
      <c r="R15" s="80"/>
      <c r="S15" s="80"/>
      <c r="T15" s="80"/>
      <c r="U15" s="80"/>
      <c r="V15" s="80"/>
      <c r="W15" s="80"/>
    </row>
    <row r="16" ht="21.75" customHeight="1" spans="1:23">
      <c r="A16" s="68" t="s">
        <v>256</v>
      </c>
      <c r="B16" s="68" t="s">
        <v>259</v>
      </c>
      <c r="C16" s="68" t="s">
        <v>260</v>
      </c>
      <c r="D16" s="68" t="s">
        <v>70</v>
      </c>
      <c r="E16" s="68" t="s">
        <v>118</v>
      </c>
      <c r="F16" s="68" t="s">
        <v>119</v>
      </c>
      <c r="G16" s="68" t="s">
        <v>252</v>
      </c>
      <c r="H16" s="68" t="s">
        <v>253</v>
      </c>
      <c r="I16" s="80">
        <v>130000</v>
      </c>
      <c r="J16" s="80">
        <v>130000</v>
      </c>
      <c r="K16" s="80">
        <v>130000</v>
      </c>
      <c r="L16" s="80"/>
      <c r="M16" s="80"/>
      <c r="N16" s="80"/>
      <c r="O16" s="80"/>
      <c r="P16" s="80"/>
      <c r="Q16" s="80"/>
      <c r="R16" s="80"/>
      <c r="S16" s="80"/>
      <c r="T16" s="80"/>
      <c r="U16" s="80"/>
      <c r="V16" s="80"/>
      <c r="W16" s="80"/>
    </row>
    <row r="17" ht="18.75" customHeight="1" spans="1:23">
      <c r="A17" s="33" t="s">
        <v>164</v>
      </c>
      <c r="B17" s="34"/>
      <c r="C17" s="34"/>
      <c r="D17" s="34"/>
      <c r="E17" s="34"/>
      <c r="F17" s="34"/>
      <c r="G17" s="34"/>
      <c r="H17" s="35"/>
      <c r="I17" s="80">
        <v>4078000</v>
      </c>
      <c r="J17" s="80">
        <v>4078000</v>
      </c>
      <c r="K17" s="80">
        <v>4078000</v>
      </c>
      <c r="L17" s="80"/>
      <c r="M17" s="80"/>
      <c r="N17" s="80"/>
      <c r="O17" s="80"/>
      <c r="P17" s="80"/>
      <c r="Q17" s="80"/>
      <c r="R17" s="80"/>
      <c r="S17" s="80"/>
      <c r="T17" s="80"/>
      <c r="U17" s="80"/>
      <c r="V17" s="80"/>
      <c r="W17" s="80"/>
    </row>
  </sheetData>
  <mergeCells count="28">
    <mergeCell ref="A3:W3"/>
    <mergeCell ref="A4:H4"/>
    <mergeCell ref="J5:M5"/>
    <mergeCell ref="N5:P5"/>
    <mergeCell ref="R5:W5"/>
    <mergeCell ref="A17:H17"/>
    <mergeCell ref="A5:A8"/>
    <mergeCell ref="B5:B8"/>
    <mergeCell ref="C5:C8"/>
    <mergeCell ref="D5:D8"/>
    <mergeCell ref="E5:E8"/>
    <mergeCell ref="F5:F8"/>
    <mergeCell ref="G5:G8"/>
    <mergeCell ref="H5:H8"/>
    <mergeCell ref="I5:I8"/>
    <mergeCell ref="L6:L8"/>
    <mergeCell ref="M6:M8"/>
    <mergeCell ref="N6:N8"/>
    <mergeCell ref="O6:O8"/>
    <mergeCell ref="P6:P8"/>
    <mergeCell ref="Q5:Q8"/>
    <mergeCell ref="R6:R8"/>
    <mergeCell ref="S6:S8"/>
    <mergeCell ref="T6:T8"/>
    <mergeCell ref="U6:U8"/>
    <mergeCell ref="V6:V8"/>
    <mergeCell ref="W6:W8"/>
    <mergeCell ref="J6:K7"/>
  </mergeCells>
  <printOptions horizontalCentered="1"/>
  <pageMargins left="0.37" right="0.37" top="0.56" bottom="0.56" header="0.48" footer="0.48"/>
  <pageSetup paperSize="9" scale="56"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53"/>
  <sheetViews>
    <sheetView showZeros="0" zoomScale="85" zoomScaleNormal="85" workbookViewId="0">
      <pane ySplit="1" topLeftCell="A5" activePane="bottomLeft" state="frozen"/>
      <selection/>
      <selection pane="bottomLeft" activeCell="K24" sqref="K24"/>
    </sheetView>
  </sheetViews>
  <sheetFormatPr defaultColWidth="9.11111111111111" defaultRowHeight="12" customHeight="1"/>
  <cols>
    <col min="1" max="1" width="34.3333333333333" customWidth="1"/>
    <col min="2" max="2" width="29" customWidth="1"/>
    <col min="3" max="5" width="23.5555555555556" customWidth="1"/>
    <col min="6" max="6" width="11.3333333333333" customWidth="1"/>
    <col min="7" max="7" width="25.1111111111111" customWidth="1"/>
    <col min="8" max="8" width="15.5555555555556" customWidth="1"/>
    <col min="9" max="9" width="13.4444444444444" customWidth="1"/>
    <col min="10" max="10" width="36.462962962963" customWidth="1"/>
  </cols>
  <sheetData>
    <row r="1" customHeight="1" spans="1:10">
      <c r="A1" s="1"/>
      <c r="B1" s="1"/>
      <c r="C1" s="1"/>
      <c r="D1" s="1"/>
      <c r="E1" s="1"/>
      <c r="F1" s="1"/>
      <c r="G1" s="1"/>
      <c r="H1" s="1"/>
      <c r="I1" s="1"/>
      <c r="J1" s="1"/>
    </row>
    <row r="2" ht="18" customHeight="1" spans="10:10">
      <c r="J2" s="3" t="s">
        <v>261</v>
      </c>
    </row>
    <row r="3" ht="39.75" customHeight="1" spans="1:10">
      <c r="A3" s="64" t="str">
        <f>"2025"&amp;"年部门项目支出绩效目标表"</f>
        <v>2025年部门项目支出绩效目标表</v>
      </c>
      <c r="B3" s="4"/>
      <c r="C3" s="4"/>
      <c r="D3" s="4"/>
      <c r="E3" s="4"/>
      <c r="F3" s="65"/>
      <c r="G3" s="4"/>
      <c r="H3" s="65"/>
      <c r="I3" s="65"/>
      <c r="J3" s="4"/>
    </row>
    <row r="4" ht="17.25" customHeight="1" spans="1:1">
      <c r="A4" s="5" t="str">
        <f>"单位名称："&amp;"昆明市网格化综合监督指挥中心五华分中心"</f>
        <v>单位名称：昆明市网格化综合监督指挥中心五华分中心</v>
      </c>
    </row>
    <row r="5" ht="44.25" customHeight="1" spans="1:10">
      <c r="A5" s="66" t="s">
        <v>177</v>
      </c>
      <c r="B5" s="66" t="s">
        <v>262</v>
      </c>
      <c r="C5" s="66" t="s">
        <v>263</v>
      </c>
      <c r="D5" s="66" t="s">
        <v>264</v>
      </c>
      <c r="E5" s="66" t="s">
        <v>265</v>
      </c>
      <c r="F5" s="67" t="s">
        <v>266</v>
      </c>
      <c r="G5" s="66" t="s">
        <v>267</v>
      </c>
      <c r="H5" s="67" t="s">
        <v>268</v>
      </c>
      <c r="I5" s="67" t="s">
        <v>269</v>
      </c>
      <c r="J5" s="66" t="s">
        <v>270</v>
      </c>
    </row>
    <row r="6" ht="18.75" customHeight="1" spans="1:10">
      <c r="A6" s="132">
        <v>1</v>
      </c>
      <c r="B6" s="132">
        <v>2</v>
      </c>
      <c r="C6" s="132">
        <v>3</v>
      </c>
      <c r="D6" s="132">
        <v>4</v>
      </c>
      <c r="E6" s="132">
        <v>5</v>
      </c>
      <c r="F6" s="36">
        <v>6</v>
      </c>
      <c r="G6" s="132">
        <v>7</v>
      </c>
      <c r="H6" s="36">
        <v>8</v>
      </c>
      <c r="I6" s="36">
        <v>9</v>
      </c>
      <c r="J6" s="132">
        <v>10</v>
      </c>
    </row>
    <row r="7" ht="42" customHeight="1" spans="1:10">
      <c r="A7" s="30" t="s">
        <v>70</v>
      </c>
      <c r="B7" s="68"/>
      <c r="C7" s="68"/>
      <c r="D7" s="68"/>
      <c r="E7" s="54"/>
      <c r="F7" s="69"/>
      <c r="G7" s="54"/>
      <c r="H7" s="69"/>
      <c r="I7" s="69"/>
      <c r="J7" s="54"/>
    </row>
    <row r="8" ht="42" customHeight="1" spans="1:10">
      <c r="A8" s="133" t="s">
        <v>70</v>
      </c>
      <c r="B8" s="21"/>
      <c r="C8" s="21"/>
      <c r="D8" s="21"/>
      <c r="E8" s="30"/>
      <c r="F8" s="21"/>
      <c r="G8" s="30"/>
      <c r="H8" s="21"/>
      <c r="I8" s="21"/>
      <c r="J8" s="30"/>
    </row>
    <row r="9" ht="42" customHeight="1" spans="1:10">
      <c r="A9" s="134" t="s">
        <v>258</v>
      </c>
      <c r="B9" s="21" t="s">
        <v>271</v>
      </c>
      <c r="C9" s="21" t="s">
        <v>272</v>
      </c>
      <c r="D9" s="21" t="s">
        <v>273</v>
      </c>
      <c r="E9" s="30" t="s">
        <v>274</v>
      </c>
      <c r="F9" s="21" t="s">
        <v>275</v>
      </c>
      <c r="G9" s="30" t="s">
        <v>276</v>
      </c>
      <c r="H9" s="21" t="s">
        <v>277</v>
      </c>
      <c r="I9" s="21" t="s">
        <v>278</v>
      </c>
      <c r="J9" s="30" t="s">
        <v>279</v>
      </c>
    </row>
    <row r="10" ht="42" customHeight="1" spans="1:10">
      <c r="A10" s="134" t="s">
        <v>258</v>
      </c>
      <c r="B10" s="21" t="s">
        <v>271</v>
      </c>
      <c r="C10" s="21" t="s">
        <v>272</v>
      </c>
      <c r="D10" s="21" t="s">
        <v>273</v>
      </c>
      <c r="E10" s="30" t="s">
        <v>280</v>
      </c>
      <c r="F10" s="21" t="s">
        <v>281</v>
      </c>
      <c r="G10" s="30">
        <v>1</v>
      </c>
      <c r="H10" s="21" t="s">
        <v>282</v>
      </c>
      <c r="I10" s="21" t="s">
        <v>278</v>
      </c>
      <c r="J10" s="30" t="s">
        <v>283</v>
      </c>
    </row>
    <row r="11" ht="42" customHeight="1" spans="1:10">
      <c r="A11" s="134" t="s">
        <v>258</v>
      </c>
      <c r="B11" s="21" t="s">
        <v>271</v>
      </c>
      <c r="C11" s="21" t="s">
        <v>272</v>
      </c>
      <c r="D11" s="21" t="s">
        <v>273</v>
      </c>
      <c r="E11" s="30" t="s">
        <v>284</v>
      </c>
      <c r="F11" s="21" t="s">
        <v>275</v>
      </c>
      <c r="G11" s="30" t="s">
        <v>285</v>
      </c>
      <c r="H11" s="21" t="s">
        <v>286</v>
      </c>
      <c r="I11" s="21" t="s">
        <v>278</v>
      </c>
      <c r="J11" s="30" t="s">
        <v>287</v>
      </c>
    </row>
    <row r="12" ht="42" customHeight="1" spans="1:10">
      <c r="A12" s="134" t="s">
        <v>258</v>
      </c>
      <c r="B12" s="21" t="s">
        <v>271</v>
      </c>
      <c r="C12" s="21" t="s">
        <v>272</v>
      </c>
      <c r="D12" s="21" t="s">
        <v>288</v>
      </c>
      <c r="E12" s="30" t="s">
        <v>289</v>
      </c>
      <c r="F12" s="21" t="s">
        <v>281</v>
      </c>
      <c r="G12" s="30" t="s">
        <v>290</v>
      </c>
      <c r="H12" s="21" t="s">
        <v>291</v>
      </c>
      <c r="I12" s="21" t="s">
        <v>278</v>
      </c>
      <c r="J12" s="30" t="s">
        <v>292</v>
      </c>
    </row>
    <row r="13" ht="42" customHeight="1" spans="1:10">
      <c r="A13" s="134" t="s">
        <v>258</v>
      </c>
      <c r="B13" s="21" t="s">
        <v>271</v>
      </c>
      <c r="C13" s="21" t="s">
        <v>272</v>
      </c>
      <c r="D13" s="21" t="s">
        <v>288</v>
      </c>
      <c r="E13" s="30" t="s">
        <v>293</v>
      </c>
      <c r="F13" s="21" t="s">
        <v>281</v>
      </c>
      <c r="G13" s="30" t="s">
        <v>290</v>
      </c>
      <c r="H13" s="21" t="s">
        <v>291</v>
      </c>
      <c r="I13" s="21" t="s">
        <v>278</v>
      </c>
      <c r="J13" s="30" t="s">
        <v>294</v>
      </c>
    </row>
    <row r="14" ht="42" customHeight="1" spans="1:10">
      <c r="A14" s="134" t="s">
        <v>258</v>
      </c>
      <c r="B14" s="21" t="s">
        <v>271</v>
      </c>
      <c r="C14" s="21" t="s">
        <v>272</v>
      </c>
      <c r="D14" s="21" t="s">
        <v>288</v>
      </c>
      <c r="E14" s="30" t="s">
        <v>295</v>
      </c>
      <c r="F14" s="21" t="s">
        <v>275</v>
      </c>
      <c r="G14" s="30" t="s">
        <v>296</v>
      </c>
      <c r="H14" s="21" t="s">
        <v>297</v>
      </c>
      <c r="I14" s="21" t="s">
        <v>298</v>
      </c>
      <c r="J14" s="30" t="s">
        <v>299</v>
      </c>
    </row>
    <row r="15" ht="42" customHeight="1" spans="1:10">
      <c r="A15" s="134" t="s">
        <v>258</v>
      </c>
      <c r="B15" s="21" t="s">
        <v>271</v>
      </c>
      <c r="C15" s="21" t="s">
        <v>272</v>
      </c>
      <c r="D15" s="21" t="s">
        <v>288</v>
      </c>
      <c r="E15" s="30" t="s">
        <v>300</v>
      </c>
      <c r="F15" s="21" t="s">
        <v>275</v>
      </c>
      <c r="G15" s="30" t="s">
        <v>276</v>
      </c>
      <c r="H15" s="21" t="s">
        <v>291</v>
      </c>
      <c r="I15" s="21" t="s">
        <v>278</v>
      </c>
      <c r="J15" s="30" t="s">
        <v>301</v>
      </c>
    </row>
    <row r="16" ht="42" customHeight="1" spans="1:10">
      <c r="A16" s="134" t="s">
        <v>258</v>
      </c>
      <c r="B16" s="21" t="s">
        <v>271</v>
      </c>
      <c r="C16" s="21" t="s">
        <v>272</v>
      </c>
      <c r="D16" s="21" t="s">
        <v>302</v>
      </c>
      <c r="E16" s="30" t="s">
        <v>303</v>
      </c>
      <c r="F16" s="21" t="s">
        <v>281</v>
      </c>
      <c r="G16" s="30" t="s">
        <v>290</v>
      </c>
      <c r="H16" s="21" t="s">
        <v>291</v>
      </c>
      <c r="I16" s="21" t="s">
        <v>278</v>
      </c>
      <c r="J16" s="30" t="s">
        <v>304</v>
      </c>
    </row>
    <row r="17" ht="42" customHeight="1" spans="1:10">
      <c r="A17" s="134" t="s">
        <v>258</v>
      </c>
      <c r="B17" s="21" t="s">
        <v>271</v>
      </c>
      <c r="C17" s="21" t="s">
        <v>272</v>
      </c>
      <c r="D17" s="21" t="s">
        <v>302</v>
      </c>
      <c r="E17" s="30" t="s">
        <v>305</v>
      </c>
      <c r="F17" s="21" t="s">
        <v>281</v>
      </c>
      <c r="G17" s="30" t="s">
        <v>290</v>
      </c>
      <c r="H17" s="21" t="s">
        <v>291</v>
      </c>
      <c r="I17" s="21" t="s">
        <v>278</v>
      </c>
      <c r="J17" s="30" t="s">
        <v>306</v>
      </c>
    </row>
    <row r="18" ht="42" customHeight="1" spans="1:10">
      <c r="A18" s="134" t="s">
        <v>258</v>
      </c>
      <c r="B18" s="21" t="s">
        <v>271</v>
      </c>
      <c r="C18" s="21" t="s">
        <v>272</v>
      </c>
      <c r="D18" s="21" t="s">
        <v>307</v>
      </c>
      <c r="E18" s="30" t="s">
        <v>308</v>
      </c>
      <c r="F18" s="21" t="s">
        <v>309</v>
      </c>
      <c r="G18" s="30" t="s">
        <v>310</v>
      </c>
      <c r="H18" s="21" t="s">
        <v>311</v>
      </c>
      <c r="I18" s="21" t="s">
        <v>278</v>
      </c>
      <c r="J18" s="30" t="s">
        <v>312</v>
      </c>
    </row>
    <row r="19" ht="42" customHeight="1" spans="1:10">
      <c r="A19" s="134" t="s">
        <v>258</v>
      </c>
      <c r="B19" s="21" t="s">
        <v>271</v>
      </c>
      <c r="C19" s="21" t="s">
        <v>313</v>
      </c>
      <c r="D19" s="21" t="s">
        <v>314</v>
      </c>
      <c r="E19" s="30" t="s">
        <v>315</v>
      </c>
      <c r="F19" s="21" t="s">
        <v>275</v>
      </c>
      <c r="G19" s="30" t="s">
        <v>316</v>
      </c>
      <c r="H19" s="21" t="s">
        <v>317</v>
      </c>
      <c r="I19" s="21" t="s">
        <v>298</v>
      </c>
      <c r="J19" s="30" t="s">
        <v>318</v>
      </c>
    </row>
    <row r="20" ht="42" customHeight="1" spans="1:10">
      <c r="A20" s="134" t="s">
        <v>258</v>
      </c>
      <c r="B20" s="21" t="s">
        <v>271</v>
      </c>
      <c r="C20" s="21" t="s">
        <v>313</v>
      </c>
      <c r="D20" s="21" t="s">
        <v>314</v>
      </c>
      <c r="E20" s="30" t="s">
        <v>319</v>
      </c>
      <c r="F20" s="21" t="s">
        <v>275</v>
      </c>
      <c r="G20" s="30" t="s">
        <v>320</v>
      </c>
      <c r="H20" s="21" t="s">
        <v>317</v>
      </c>
      <c r="I20" s="21" t="s">
        <v>298</v>
      </c>
      <c r="J20" s="30" t="s">
        <v>321</v>
      </c>
    </row>
    <row r="21" ht="42" customHeight="1" spans="1:10">
      <c r="A21" s="134" t="s">
        <v>258</v>
      </c>
      <c r="B21" s="21" t="s">
        <v>271</v>
      </c>
      <c r="C21" s="21" t="s">
        <v>322</v>
      </c>
      <c r="D21" s="21" t="s">
        <v>323</v>
      </c>
      <c r="E21" s="30" t="s">
        <v>324</v>
      </c>
      <c r="F21" s="21" t="s">
        <v>281</v>
      </c>
      <c r="G21" s="30" t="s">
        <v>325</v>
      </c>
      <c r="H21" s="21" t="s">
        <v>291</v>
      </c>
      <c r="I21" s="21" t="s">
        <v>278</v>
      </c>
      <c r="J21" s="30" t="s">
        <v>326</v>
      </c>
    </row>
    <row r="22" ht="42" customHeight="1" spans="1:10">
      <c r="A22" s="134" t="s">
        <v>248</v>
      </c>
      <c r="B22" s="21" t="s">
        <v>327</v>
      </c>
      <c r="C22" s="21" t="s">
        <v>272</v>
      </c>
      <c r="D22" s="21" t="s">
        <v>273</v>
      </c>
      <c r="E22" s="30" t="s">
        <v>328</v>
      </c>
      <c r="F22" s="21" t="s">
        <v>275</v>
      </c>
      <c r="G22" s="30">
        <v>1</v>
      </c>
      <c r="H22" s="21" t="s">
        <v>329</v>
      </c>
      <c r="I22" s="21" t="s">
        <v>278</v>
      </c>
      <c r="J22" s="30" t="s">
        <v>330</v>
      </c>
    </row>
    <row r="23" ht="42" customHeight="1" spans="1:10">
      <c r="A23" s="134" t="s">
        <v>248</v>
      </c>
      <c r="B23" s="21" t="s">
        <v>327</v>
      </c>
      <c r="C23" s="21" t="s">
        <v>272</v>
      </c>
      <c r="D23" s="21" t="s">
        <v>288</v>
      </c>
      <c r="E23" s="30" t="s">
        <v>331</v>
      </c>
      <c r="F23" s="21" t="s">
        <v>281</v>
      </c>
      <c r="G23" s="30" t="s">
        <v>290</v>
      </c>
      <c r="H23" s="21" t="s">
        <v>291</v>
      </c>
      <c r="I23" s="21" t="s">
        <v>278</v>
      </c>
      <c r="J23" s="30" t="s">
        <v>332</v>
      </c>
    </row>
    <row r="24" ht="42" customHeight="1" spans="1:10">
      <c r="A24" s="134" t="s">
        <v>248</v>
      </c>
      <c r="B24" s="21" t="s">
        <v>327</v>
      </c>
      <c r="C24" s="21" t="s">
        <v>272</v>
      </c>
      <c r="D24" s="21" t="s">
        <v>302</v>
      </c>
      <c r="E24" s="30" t="s">
        <v>333</v>
      </c>
      <c r="F24" s="21" t="s">
        <v>275</v>
      </c>
      <c r="G24" s="30">
        <v>1</v>
      </c>
      <c r="H24" s="21" t="s">
        <v>334</v>
      </c>
      <c r="I24" s="21" t="s">
        <v>278</v>
      </c>
      <c r="J24" s="30" t="s">
        <v>335</v>
      </c>
    </row>
    <row r="25" ht="42" customHeight="1" spans="1:10">
      <c r="A25" s="134" t="s">
        <v>248</v>
      </c>
      <c r="B25" s="21" t="s">
        <v>327</v>
      </c>
      <c r="C25" s="21" t="s">
        <v>272</v>
      </c>
      <c r="D25" s="21" t="s">
        <v>307</v>
      </c>
      <c r="E25" s="30" t="s">
        <v>308</v>
      </c>
      <c r="F25" s="21" t="s">
        <v>281</v>
      </c>
      <c r="G25" s="30" t="s">
        <v>336</v>
      </c>
      <c r="H25" s="21" t="s">
        <v>311</v>
      </c>
      <c r="I25" s="21" t="s">
        <v>278</v>
      </c>
      <c r="J25" s="30" t="s">
        <v>337</v>
      </c>
    </row>
    <row r="26" ht="42" customHeight="1" spans="1:10">
      <c r="A26" s="134" t="s">
        <v>248</v>
      </c>
      <c r="B26" s="21" t="s">
        <v>327</v>
      </c>
      <c r="C26" s="21" t="s">
        <v>313</v>
      </c>
      <c r="D26" s="21" t="s">
        <v>314</v>
      </c>
      <c r="E26" s="30" t="s">
        <v>338</v>
      </c>
      <c r="F26" s="21" t="s">
        <v>275</v>
      </c>
      <c r="G26" s="30" t="s">
        <v>339</v>
      </c>
      <c r="H26" s="21" t="s">
        <v>317</v>
      </c>
      <c r="I26" s="21" t="s">
        <v>298</v>
      </c>
      <c r="J26" s="30" t="s">
        <v>338</v>
      </c>
    </row>
    <row r="27" ht="42" customHeight="1" spans="1:10">
      <c r="A27" s="134" t="s">
        <v>248</v>
      </c>
      <c r="B27" s="21" t="s">
        <v>327</v>
      </c>
      <c r="C27" s="21" t="s">
        <v>322</v>
      </c>
      <c r="D27" s="21" t="s">
        <v>323</v>
      </c>
      <c r="E27" s="30" t="s">
        <v>340</v>
      </c>
      <c r="F27" s="21" t="s">
        <v>281</v>
      </c>
      <c r="G27" s="30" t="s">
        <v>341</v>
      </c>
      <c r="H27" s="21" t="s">
        <v>291</v>
      </c>
      <c r="I27" s="21" t="s">
        <v>278</v>
      </c>
      <c r="J27" s="30" t="s">
        <v>342</v>
      </c>
    </row>
    <row r="28" ht="42" customHeight="1" spans="1:10">
      <c r="A28" s="134" t="s">
        <v>244</v>
      </c>
      <c r="B28" s="21" t="s">
        <v>343</v>
      </c>
      <c r="C28" s="21" t="s">
        <v>272</v>
      </c>
      <c r="D28" s="21" t="s">
        <v>273</v>
      </c>
      <c r="E28" s="30" t="s">
        <v>344</v>
      </c>
      <c r="F28" s="21" t="s">
        <v>275</v>
      </c>
      <c r="G28" s="30" t="s">
        <v>96</v>
      </c>
      <c r="H28" s="21" t="s">
        <v>345</v>
      </c>
      <c r="I28" s="21" t="s">
        <v>278</v>
      </c>
      <c r="J28" s="30" t="s">
        <v>346</v>
      </c>
    </row>
    <row r="29" ht="42" customHeight="1" spans="1:10">
      <c r="A29" s="134" t="s">
        <v>244</v>
      </c>
      <c r="B29" s="21" t="s">
        <v>343</v>
      </c>
      <c r="C29" s="21" t="s">
        <v>272</v>
      </c>
      <c r="D29" s="21" t="s">
        <v>302</v>
      </c>
      <c r="E29" s="30" t="s">
        <v>347</v>
      </c>
      <c r="F29" s="21" t="s">
        <v>275</v>
      </c>
      <c r="G29" s="30" t="s">
        <v>276</v>
      </c>
      <c r="H29" s="21" t="s">
        <v>291</v>
      </c>
      <c r="I29" s="21" t="s">
        <v>278</v>
      </c>
      <c r="J29" s="30" t="s">
        <v>348</v>
      </c>
    </row>
    <row r="30" ht="42" customHeight="1" spans="1:10">
      <c r="A30" s="134" t="s">
        <v>244</v>
      </c>
      <c r="B30" s="21" t="s">
        <v>343</v>
      </c>
      <c r="C30" s="21" t="s">
        <v>313</v>
      </c>
      <c r="D30" s="21" t="s">
        <v>314</v>
      </c>
      <c r="E30" s="30" t="s">
        <v>349</v>
      </c>
      <c r="F30" s="21" t="s">
        <v>275</v>
      </c>
      <c r="G30" s="30" t="s">
        <v>350</v>
      </c>
      <c r="H30" s="21" t="s">
        <v>317</v>
      </c>
      <c r="I30" s="21" t="s">
        <v>298</v>
      </c>
      <c r="J30" s="30" t="s">
        <v>351</v>
      </c>
    </row>
    <row r="31" ht="42" customHeight="1" spans="1:10">
      <c r="A31" s="134" t="s">
        <v>244</v>
      </c>
      <c r="B31" s="21" t="s">
        <v>343</v>
      </c>
      <c r="C31" s="21" t="s">
        <v>322</v>
      </c>
      <c r="D31" s="21" t="s">
        <v>323</v>
      </c>
      <c r="E31" s="30" t="s">
        <v>352</v>
      </c>
      <c r="F31" s="21" t="s">
        <v>281</v>
      </c>
      <c r="G31" s="30" t="s">
        <v>290</v>
      </c>
      <c r="H31" s="21" t="s">
        <v>291</v>
      </c>
      <c r="I31" s="21" t="s">
        <v>278</v>
      </c>
      <c r="J31" s="30" t="s">
        <v>353</v>
      </c>
    </row>
    <row r="32" ht="42" customHeight="1" spans="1:10">
      <c r="A32" s="134" t="s">
        <v>255</v>
      </c>
      <c r="B32" s="21" t="s">
        <v>354</v>
      </c>
      <c r="C32" s="21" t="s">
        <v>272</v>
      </c>
      <c r="D32" s="21" t="s">
        <v>273</v>
      </c>
      <c r="E32" s="30" t="s">
        <v>355</v>
      </c>
      <c r="F32" s="21" t="s">
        <v>275</v>
      </c>
      <c r="G32" s="30" t="s">
        <v>356</v>
      </c>
      <c r="H32" s="21" t="s">
        <v>282</v>
      </c>
      <c r="I32" s="21" t="s">
        <v>298</v>
      </c>
      <c r="J32" s="30" t="s">
        <v>357</v>
      </c>
    </row>
    <row r="33" ht="42" customHeight="1" spans="1:10">
      <c r="A33" s="134" t="s">
        <v>255</v>
      </c>
      <c r="B33" s="21" t="s">
        <v>354</v>
      </c>
      <c r="C33" s="21" t="s">
        <v>272</v>
      </c>
      <c r="D33" s="21" t="s">
        <v>288</v>
      </c>
      <c r="E33" s="30" t="s">
        <v>358</v>
      </c>
      <c r="F33" s="21" t="s">
        <v>281</v>
      </c>
      <c r="G33" s="30" t="s">
        <v>359</v>
      </c>
      <c r="H33" s="21" t="s">
        <v>291</v>
      </c>
      <c r="I33" s="21" t="s">
        <v>278</v>
      </c>
      <c r="J33" s="30" t="s">
        <v>360</v>
      </c>
    </row>
    <row r="34" ht="42" customHeight="1" spans="1:10">
      <c r="A34" s="134" t="s">
        <v>255</v>
      </c>
      <c r="B34" s="21" t="s">
        <v>354</v>
      </c>
      <c r="C34" s="21" t="s">
        <v>272</v>
      </c>
      <c r="D34" s="21" t="s">
        <v>302</v>
      </c>
      <c r="E34" s="30" t="s">
        <v>361</v>
      </c>
      <c r="F34" s="21" t="s">
        <v>275</v>
      </c>
      <c r="G34" s="30" t="s">
        <v>356</v>
      </c>
      <c r="H34" s="21" t="s">
        <v>334</v>
      </c>
      <c r="I34" s="21" t="s">
        <v>298</v>
      </c>
      <c r="J34" s="30" t="s">
        <v>362</v>
      </c>
    </row>
    <row r="35" ht="42" customHeight="1" spans="1:10">
      <c r="A35" s="134" t="s">
        <v>255</v>
      </c>
      <c r="B35" s="21" t="s">
        <v>354</v>
      </c>
      <c r="C35" s="21" t="s">
        <v>272</v>
      </c>
      <c r="D35" s="21" t="s">
        <v>307</v>
      </c>
      <c r="E35" s="30" t="s">
        <v>308</v>
      </c>
      <c r="F35" s="21" t="s">
        <v>309</v>
      </c>
      <c r="G35" s="30" t="s">
        <v>310</v>
      </c>
      <c r="H35" s="21" t="s">
        <v>311</v>
      </c>
      <c r="I35" s="21" t="s">
        <v>278</v>
      </c>
      <c r="J35" s="30" t="s">
        <v>363</v>
      </c>
    </row>
    <row r="36" ht="42" customHeight="1" spans="1:10">
      <c r="A36" s="134" t="s">
        <v>255</v>
      </c>
      <c r="B36" s="21" t="s">
        <v>354</v>
      </c>
      <c r="C36" s="21" t="s">
        <v>313</v>
      </c>
      <c r="D36" s="21" t="s">
        <v>314</v>
      </c>
      <c r="E36" s="30" t="s">
        <v>364</v>
      </c>
      <c r="F36" s="21" t="s">
        <v>275</v>
      </c>
      <c r="G36" s="30" t="s">
        <v>320</v>
      </c>
      <c r="H36" s="21" t="s">
        <v>317</v>
      </c>
      <c r="I36" s="21" t="s">
        <v>298</v>
      </c>
      <c r="J36" s="30" t="s">
        <v>365</v>
      </c>
    </row>
    <row r="37" ht="42" customHeight="1" spans="1:10">
      <c r="A37" s="134" t="s">
        <v>255</v>
      </c>
      <c r="B37" s="21" t="s">
        <v>354</v>
      </c>
      <c r="C37" s="21" t="s">
        <v>322</v>
      </c>
      <c r="D37" s="21" t="s">
        <v>323</v>
      </c>
      <c r="E37" s="30" t="s">
        <v>366</v>
      </c>
      <c r="F37" s="21" t="s">
        <v>281</v>
      </c>
      <c r="G37" s="30" t="s">
        <v>359</v>
      </c>
      <c r="H37" s="21" t="s">
        <v>291</v>
      </c>
      <c r="I37" s="21" t="s">
        <v>278</v>
      </c>
      <c r="J37" s="30" t="s">
        <v>367</v>
      </c>
    </row>
    <row r="38" ht="42" customHeight="1" spans="1:10">
      <c r="A38" s="134" t="s">
        <v>251</v>
      </c>
      <c r="B38" s="21" t="s">
        <v>354</v>
      </c>
      <c r="C38" s="21" t="s">
        <v>272</v>
      </c>
      <c r="D38" s="21" t="s">
        <v>273</v>
      </c>
      <c r="E38" s="30" t="s">
        <v>355</v>
      </c>
      <c r="F38" s="21" t="s">
        <v>275</v>
      </c>
      <c r="G38" s="30" t="s">
        <v>356</v>
      </c>
      <c r="H38" s="21" t="s">
        <v>329</v>
      </c>
      <c r="I38" s="21" t="s">
        <v>298</v>
      </c>
      <c r="J38" s="30" t="s">
        <v>357</v>
      </c>
    </row>
    <row r="39" ht="42" customHeight="1" spans="1:10">
      <c r="A39" s="134" t="s">
        <v>251</v>
      </c>
      <c r="B39" s="21" t="s">
        <v>354</v>
      </c>
      <c r="C39" s="21" t="s">
        <v>272</v>
      </c>
      <c r="D39" s="21" t="s">
        <v>288</v>
      </c>
      <c r="E39" s="30" t="s">
        <v>358</v>
      </c>
      <c r="F39" s="21" t="s">
        <v>281</v>
      </c>
      <c r="G39" s="30" t="s">
        <v>359</v>
      </c>
      <c r="H39" s="21" t="s">
        <v>291</v>
      </c>
      <c r="I39" s="21" t="s">
        <v>278</v>
      </c>
      <c r="J39" s="30" t="s">
        <v>360</v>
      </c>
    </row>
    <row r="40" ht="42" customHeight="1" spans="1:10">
      <c r="A40" s="134" t="s">
        <v>251</v>
      </c>
      <c r="B40" s="21" t="s">
        <v>354</v>
      </c>
      <c r="C40" s="21" t="s">
        <v>272</v>
      </c>
      <c r="D40" s="21" t="s">
        <v>302</v>
      </c>
      <c r="E40" s="30" t="s">
        <v>361</v>
      </c>
      <c r="F40" s="21" t="s">
        <v>275</v>
      </c>
      <c r="G40" s="30" t="s">
        <v>356</v>
      </c>
      <c r="H40" s="21" t="s">
        <v>334</v>
      </c>
      <c r="I40" s="21" t="s">
        <v>298</v>
      </c>
      <c r="J40" s="30" t="s">
        <v>362</v>
      </c>
    </row>
    <row r="41" ht="42" customHeight="1" spans="1:10">
      <c r="A41" s="134" t="s">
        <v>251</v>
      </c>
      <c r="B41" s="21" t="s">
        <v>354</v>
      </c>
      <c r="C41" s="21" t="s">
        <v>272</v>
      </c>
      <c r="D41" s="21" t="s">
        <v>307</v>
      </c>
      <c r="E41" s="30" t="s">
        <v>308</v>
      </c>
      <c r="F41" s="21" t="s">
        <v>309</v>
      </c>
      <c r="G41" s="30" t="s">
        <v>310</v>
      </c>
      <c r="H41" s="21" t="s">
        <v>311</v>
      </c>
      <c r="I41" s="21" t="s">
        <v>278</v>
      </c>
      <c r="J41" s="30" t="s">
        <v>363</v>
      </c>
    </row>
    <row r="42" ht="42" customHeight="1" spans="1:10">
      <c r="A42" s="134" t="s">
        <v>251</v>
      </c>
      <c r="B42" s="21" t="s">
        <v>354</v>
      </c>
      <c r="C42" s="21" t="s">
        <v>313</v>
      </c>
      <c r="D42" s="21" t="s">
        <v>314</v>
      </c>
      <c r="E42" s="30" t="s">
        <v>364</v>
      </c>
      <c r="F42" s="21" t="s">
        <v>275</v>
      </c>
      <c r="G42" s="30" t="s">
        <v>320</v>
      </c>
      <c r="H42" s="21" t="s">
        <v>317</v>
      </c>
      <c r="I42" s="21" t="s">
        <v>298</v>
      </c>
      <c r="J42" s="30" t="s">
        <v>365</v>
      </c>
    </row>
    <row r="43" ht="42" customHeight="1" spans="1:10">
      <c r="A43" s="134" t="s">
        <v>251</v>
      </c>
      <c r="B43" s="21" t="s">
        <v>354</v>
      </c>
      <c r="C43" s="21" t="s">
        <v>322</v>
      </c>
      <c r="D43" s="21" t="s">
        <v>323</v>
      </c>
      <c r="E43" s="30" t="s">
        <v>366</v>
      </c>
      <c r="F43" s="21" t="s">
        <v>281</v>
      </c>
      <c r="G43" s="30" t="s">
        <v>359</v>
      </c>
      <c r="H43" s="21" t="s">
        <v>291</v>
      </c>
      <c r="I43" s="21" t="s">
        <v>278</v>
      </c>
      <c r="J43" s="30" t="s">
        <v>367</v>
      </c>
    </row>
    <row r="44" ht="42" customHeight="1" spans="1:10">
      <c r="A44" s="134" t="s">
        <v>260</v>
      </c>
      <c r="B44" s="21" t="s">
        <v>368</v>
      </c>
      <c r="C44" s="21" t="s">
        <v>272</v>
      </c>
      <c r="D44" s="21" t="s">
        <v>273</v>
      </c>
      <c r="E44" s="30" t="s">
        <v>369</v>
      </c>
      <c r="F44" s="21" t="s">
        <v>281</v>
      </c>
      <c r="G44" s="30" t="s">
        <v>85</v>
      </c>
      <c r="H44" s="21" t="s">
        <v>282</v>
      </c>
      <c r="I44" s="21" t="s">
        <v>278</v>
      </c>
      <c r="J44" s="30" t="s">
        <v>370</v>
      </c>
    </row>
    <row r="45" ht="42" customHeight="1" spans="1:10">
      <c r="A45" s="134" t="s">
        <v>260</v>
      </c>
      <c r="B45" s="21" t="s">
        <v>368</v>
      </c>
      <c r="C45" s="21" t="s">
        <v>272</v>
      </c>
      <c r="D45" s="21" t="s">
        <v>273</v>
      </c>
      <c r="E45" s="30" t="s">
        <v>371</v>
      </c>
      <c r="F45" s="21" t="s">
        <v>275</v>
      </c>
      <c r="G45" s="30" t="s">
        <v>84</v>
      </c>
      <c r="H45" s="21" t="s">
        <v>277</v>
      </c>
      <c r="I45" s="21" t="s">
        <v>278</v>
      </c>
      <c r="J45" s="30" t="s">
        <v>372</v>
      </c>
    </row>
    <row r="46" ht="42" customHeight="1" spans="1:10">
      <c r="A46" s="134" t="s">
        <v>260</v>
      </c>
      <c r="B46" s="21" t="s">
        <v>368</v>
      </c>
      <c r="C46" s="21" t="s">
        <v>272</v>
      </c>
      <c r="D46" s="21" t="s">
        <v>273</v>
      </c>
      <c r="E46" s="30" t="s">
        <v>373</v>
      </c>
      <c r="F46" s="21" t="s">
        <v>275</v>
      </c>
      <c r="G46" s="30" t="s">
        <v>87</v>
      </c>
      <c r="H46" s="21" t="s">
        <v>374</v>
      </c>
      <c r="I46" s="21" t="s">
        <v>278</v>
      </c>
      <c r="J46" s="30" t="s">
        <v>375</v>
      </c>
    </row>
    <row r="47" ht="42" customHeight="1" spans="1:10">
      <c r="A47" s="134" t="s">
        <v>260</v>
      </c>
      <c r="B47" s="21" t="s">
        <v>368</v>
      </c>
      <c r="C47" s="21" t="s">
        <v>272</v>
      </c>
      <c r="D47" s="21" t="s">
        <v>288</v>
      </c>
      <c r="E47" s="30" t="s">
        <v>376</v>
      </c>
      <c r="F47" s="21" t="s">
        <v>275</v>
      </c>
      <c r="G47" s="30" t="s">
        <v>276</v>
      </c>
      <c r="H47" s="21" t="s">
        <v>291</v>
      </c>
      <c r="I47" s="21" t="s">
        <v>278</v>
      </c>
      <c r="J47" s="30" t="s">
        <v>377</v>
      </c>
    </row>
    <row r="48" ht="42" customHeight="1" spans="1:10">
      <c r="A48" s="134" t="s">
        <v>260</v>
      </c>
      <c r="B48" s="21" t="s">
        <v>368</v>
      </c>
      <c r="C48" s="21" t="s">
        <v>272</v>
      </c>
      <c r="D48" s="21" t="s">
        <v>288</v>
      </c>
      <c r="E48" s="30" t="s">
        <v>378</v>
      </c>
      <c r="F48" s="21" t="s">
        <v>275</v>
      </c>
      <c r="G48" s="30" t="s">
        <v>276</v>
      </c>
      <c r="H48" s="21" t="s">
        <v>291</v>
      </c>
      <c r="I48" s="21" t="s">
        <v>278</v>
      </c>
      <c r="J48" s="30" t="s">
        <v>379</v>
      </c>
    </row>
    <row r="49" ht="42" customHeight="1" spans="1:10">
      <c r="A49" s="134" t="s">
        <v>260</v>
      </c>
      <c r="B49" s="21" t="s">
        <v>368</v>
      </c>
      <c r="C49" s="21" t="s">
        <v>272</v>
      </c>
      <c r="D49" s="21" t="s">
        <v>302</v>
      </c>
      <c r="E49" s="30" t="s">
        <v>333</v>
      </c>
      <c r="F49" s="21" t="s">
        <v>275</v>
      </c>
      <c r="G49" s="30" t="s">
        <v>380</v>
      </c>
      <c r="H49" s="21" t="s">
        <v>334</v>
      </c>
      <c r="I49" s="21" t="s">
        <v>278</v>
      </c>
      <c r="J49" s="30" t="s">
        <v>335</v>
      </c>
    </row>
    <row r="50" ht="42" customHeight="1" spans="1:10">
      <c r="A50" s="134" t="s">
        <v>260</v>
      </c>
      <c r="B50" s="21" t="s">
        <v>368</v>
      </c>
      <c r="C50" s="21" t="s">
        <v>272</v>
      </c>
      <c r="D50" s="21" t="s">
        <v>307</v>
      </c>
      <c r="E50" s="30" t="s">
        <v>308</v>
      </c>
      <c r="F50" s="21" t="s">
        <v>309</v>
      </c>
      <c r="G50" s="30" t="s">
        <v>310</v>
      </c>
      <c r="H50" s="21" t="s">
        <v>311</v>
      </c>
      <c r="I50" s="21" t="s">
        <v>278</v>
      </c>
      <c r="J50" s="30" t="s">
        <v>381</v>
      </c>
    </row>
    <row r="51" ht="42" customHeight="1" spans="1:10">
      <c r="A51" s="134" t="s">
        <v>260</v>
      </c>
      <c r="B51" s="21" t="s">
        <v>368</v>
      </c>
      <c r="C51" s="21" t="s">
        <v>313</v>
      </c>
      <c r="D51" s="21" t="s">
        <v>314</v>
      </c>
      <c r="E51" s="30" t="s">
        <v>382</v>
      </c>
      <c r="F51" s="21" t="s">
        <v>275</v>
      </c>
      <c r="G51" s="30" t="s">
        <v>320</v>
      </c>
      <c r="H51" s="21" t="s">
        <v>317</v>
      </c>
      <c r="I51" s="21" t="s">
        <v>298</v>
      </c>
      <c r="J51" s="30" t="s">
        <v>383</v>
      </c>
    </row>
    <row r="52" ht="42" customHeight="1" spans="1:10">
      <c r="A52" s="134" t="s">
        <v>260</v>
      </c>
      <c r="B52" s="21" t="s">
        <v>368</v>
      </c>
      <c r="C52" s="21" t="s">
        <v>313</v>
      </c>
      <c r="D52" s="21" t="s">
        <v>314</v>
      </c>
      <c r="E52" s="30" t="s">
        <v>384</v>
      </c>
      <c r="F52" s="21" t="s">
        <v>275</v>
      </c>
      <c r="G52" s="30" t="s">
        <v>385</v>
      </c>
      <c r="H52" s="21" t="s">
        <v>297</v>
      </c>
      <c r="I52" s="21" t="s">
        <v>298</v>
      </c>
      <c r="J52" s="30" t="s">
        <v>386</v>
      </c>
    </row>
    <row r="53" ht="42" customHeight="1" spans="1:10">
      <c r="A53" s="134" t="s">
        <v>260</v>
      </c>
      <c r="B53" s="21" t="s">
        <v>368</v>
      </c>
      <c r="C53" s="21" t="s">
        <v>322</v>
      </c>
      <c r="D53" s="21" t="s">
        <v>323</v>
      </c>
      <c r="E53" s="30" t="s">
        <v>387</v>
      </c>
      <c r="F53" s="21" t="s">
        <v>281</v>
      </c>
      <c r="G53" s="30" t="s">
        <v>341</v>
      </c>
      <c r="H53" s="21" t="s">
        <v>291</v>
      </c>
      <c r="I53" s="21" t="s">
        <v>278</v>
      </c>
      <c r="J53" s="30" t="s">
        <v>388</v>
      </c>
    </row>
  </sheetData>
  <mergeCells count="14">
    <mergeCell ref="A3:J3"/>
    <mergeCell ref="A4:H4"/>
    <mergeCell ref="A9:A21"/>
    <mergeCell ref="A22:A27"/>
    <mergeCell ref="A28:A31"/>
    <mergeCell ref="A32:A37"/>
    <mergeCell ref="A38:A43"/>
    <mergeCell ref="A44:A53"/>
    <mergeCell ref="B9:B21"/>
    <mergeCell ref="B22:B27"/>
    <mergeCell ref="B28:B31"/>
    <mergeCell ref="B32:B37"/>
    <mergeCell ref="B38:B43"/>
    <mergeCell ref="B44:B53"/>
  </mergeCells>
  <printOptions horizontalCentered="1"/>
  <pageMargins left="0.96" right="0.96" top="0.72" bottom="0.72"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区对下转移支付预算表09-1</vt:lpstr>
      <vt:lpstr>区对下转移支付绩效目标表09-2</vt:lpstr>
      <vt:lpstr>新增资产配置表10</vt:lpstr>
      <vt:lpstr>上级转移支付补助项目支出预算表11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恬*俊淇</cp:lastModifiedBy>
  <dcterms:created xsi:type="dcterms:W3CDTF">2025-03-04T02:01:00Z</dcterms:created>
  <dcterms:modified xsi:type="dcterms:W3CDTF">2025-03-06T08:51:31Z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4F622DE0C453430CA0B91D07383CA726_12</vt:lpwstr>
  </property>
  <property fmtid="{D5CDD505-2E9C-101B-9397-08002B2CF9AE}" pid="3" name="KSOProductBuildVer">
    <vt:lpwstr>2052-12.1.0.20305</vt:lpwstr>
  </property>
</Properties>
</file>