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'区对下转移支付绩效目标表09-2'!$A:$A,'区对下转移支付绩效目标表09-2'!$1:$1</definedName>
    <definedName name="_xlnm.Print_Titles" localSheetId="12">'区对下转移支付预算表09-1'!$A:$A,'区对下转移支付预算表09-1'!$1:$1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sharedStrings.xml><?xml version="1.0" encoding="utf-8"?>
<sst xmlns="http://schemas.openxmlformats.org/spreadsheetml/2006/main" count="1200" uniqueCount="462">
  <si>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</si>
  <si>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</si>
  <si>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</si>
  <si>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</si>
  <si>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</si>
  <si>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</si>
  <si>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</si>
  <si>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</si>
  <si>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</si>
  <si>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</si>
  <si>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</si>
  <si>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</si>
  <si>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</si>
  <si>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</si>
  <si>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</si>
  <si>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</si>
  <si>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</si>
  <si>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</si>
  <si>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</si>
  <si>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</si>
  <si>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</si>
  <si>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</si>
  <si>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</si>
  <si>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</si>
  <si>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</si>
  <si>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</si>
  <si>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</si>
  <si>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</si>
  <si>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</si>
  <si>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</si>
  <si>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</si>
  <si>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</si>
  <si>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</si>
  <si>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</si>
  <si>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</si>
  <si>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</si>
  <si>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</si>
  <si>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</si>
  <si>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</si>
  <si>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</si>
  <si>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</si>
  <si>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</si>
  <si>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</si>
  <si>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</si>
  <si>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</si>
  <si>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</si>
  <si>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</si>
  <si>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</si>
  <si>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</si>
  <si>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</si>
  <si>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</si>
  <si>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</si>
  <si>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</si>
  <si>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</si>
  <si>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</si>
  <si>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</si>
  <si>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</si>
  <si>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</si>
  <si>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</si>
  <si>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</si>
  <si>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</si>
  <si>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</si>
  <si>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</si>
  <si>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</si>
  <si>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</si>
  <si>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</si>
  <si>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</si>
  <si>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</si>
  <si>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</si>
  <si>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106</t>
  </si>
  <si>
    <t>昆明市五华区科学技术和工业信息化局</t>
  </si>
  <si>
    <t>106001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</si>
  <si>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</si>
  <si>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</si>
  <si>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</si>
  <si>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</si>
  <si>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</si>
  <si>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</si>
  <si>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</si>
  <si>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</si>
  <si>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</si>
  <si>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</si>
  <si>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</si>
  <si>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</si>
  <si>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</si>
  <si>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</si>
  <si>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</si>
  <si>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</si>
  <si>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</si>
  <si>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</si>
  <si>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</si>
  <si>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</si>
  <si>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</si>
  <si>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</si>
  <si>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</si>
  <si>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</si>
  <si>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</si>
  <si>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</si>
  <si>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206</t>
  </si>
  <si>
    <t>科学技术支出</t>
  </si>
  <si>
    <t>20601</t>
  </si>
  <si>
    <t>科学技术管理事务</t>
  </si>
  <si>
    <t>2060101</t>
  </si>
  <si>
    <t>行政运行</t>
  </si>
  <si>
    <t>2060102</t>
  </si>
  <si>
    <t>一般行政管理事务</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</si>
  <si>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</si>
  <si>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</si>
  <si>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</si>
  <si>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</si>
  <si>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</si>
  <si>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</si>
  <si>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</si>
  <si>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</si>
  <si>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</si>
  <si>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</si>
  <si>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</si>
  <si>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</si>
  <si>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</si>
  <si>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</si>
  <si>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</si>
  <si>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</si>
  <si>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</si>
  <si>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</si>
  <si>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</si>
  <si>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</si>
  <si>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</si>
  <si>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</si>
  <si>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</si>
  <si>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</si>
  <si>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</si>
  <si>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</si>
  <si>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</si>
  <si>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</si>
  <si>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</si>
  <si>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</si>
  <si>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</si>
  <si>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</si>
  <si>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</si>
  <si>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</si>
  <si>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</si>
  <si>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</si>
  <si>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</si>
  <si>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</si>
  <si>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</si>
  <si>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</si>
  <si>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</si>
  <si>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</si>
  <si>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</si>
  <si>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</si>
  <si>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</si>
  <si>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</si>
  <si>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</si>
  <si>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</si>
  <si>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</si>
  <si>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</si>
  <si>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</si>
  <si>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</si>
  <si>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</si>
  <si>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</si>
  <si>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</si>
  <si>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</si>
  <si>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</si>
  <si>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</si>
  <si>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</si>
  <si>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</si>
  <si>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</si>
  <si>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</si>
  <si>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</si>
  <si>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</si>
  <si>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</si>
  <si>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</si>
  <si>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</si>
  <si>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</si>
  <si>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</si>
  <si>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</si>
  <si>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</si>
  <si>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</si>
  <si>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</si>
  <si>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备注：昆明市五华区科学技术和工业信息化局无一般公共预算“三公”经费支出预算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</si>
  <si>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</si>
  <si>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</si>
  <si>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</si>
  <si>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</si>
  <si>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</si>
  <si>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</si>
  <si>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</si>
  <si>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</si>
  <si>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</si>
  <si>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</si>
  <si>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</si>
  <si>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</si>
  <si>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</si>
  <si>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</si>
  <si>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</si>
  <si>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</si>
  <si>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</si>
  <si>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</si>
  <si>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</si>
  <si>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530102210000000004529</t>
  </si>
  <si>
    <t>行政人员工资支出</t>
  </si>
  <si>
    <t>30101</t>
  </si>
  <si>
    <t>基本工资</t>
  </si>
  <si>
    <t>30102</t>
  </si>
  <si>
    <t>津贴补贴</t>
  </si>
  <si>
    <t>30103</t>
  </si>
  <si>
    <t>奖金</t>
  </si>
  <si>
    <t>530102210000000004531</t>
  </si>
  <si>
    <t>社会保障缴费</t>
  </si>
  <si>
    <t>30108</t>
  </si>
  <si>
    <t>机关事业单位基本养老保险缴费</t>
  </si>
  <si>
    <t>30110</t>
  </si>
  <si>
    <t>职工基本医疗保险缴费</t>
  </si>
  <si>
    <t>30111</t>
  </si>
  <si>
    <t>公务员医疗补助缴费</t>
  </si>
  <si>
    <t>30112</t>
  </si>
  <si>
    <t>其他社会保障缴费</t>
  </si>
  <si>
    <t>530102210000000004532</t>
  </si>
  <si>
    <t>30113</t>
  </si>
  <si>
    <t>530102210000000004535</t>
  </si>
  <si>
    <t>公务交通补贴</t>
  </si>
  <si>
    <t>30239</t>
  </si>
  <si>
    <t>其他交通费用</t>
  </si>
  <si>
    <t>530102210000000004536</t>
  </si>
  <si>
    <t>工会经费</t>
  </si>
  <si>
    <t>30228</t>
  </si>
  <si>
    <t>530102210000000004539</t>
  </si>
  <si>
    <t>一般公用经费</t>
  </si>
  <si>
    <t>30201</t>
  </si>
  <si>
    <t>办公费</t>
  </si>
  <si>
    <t>30205</t>
  </si>
  <si>
    <t>水费</t>
  </si>
  <si>
    <t>30207</t>
  </si>
  <si>
    <t>邮电费</t>
  </si>
  <si>
    <t>30211</t>
  </si>
  <si>
    <t>差旅费</t>
  </si>
  <si>
    <t>30214</t>
  </si>
  <si>
    <t>租赁费</t>
  </si>
  <si>
    <t>30229</t>
  </si>
  <si>
    <t>福利费</t>
  </si>
  <si>
    <t>30299</t>
  </si>
  <si>
    <t>其他商品和服务支出</t>
  </si>
  <si>
    <t>530102231100001223828</t>
  </si>
  <si>
    <t>离退休人员支出</t>
  </si>
  <si>
    <t>30305</t>
  </si>
  <si>
    <t>生活补助</t>
  </si>
  <si>
    <t>530102231100001570414</t>
  </si>
  <si>
    <t>行政人员绩效奖励</t>
  </si>
  <si>
    <t>530102231100001570416</t>
  </si>
  <si>
    <t>离退休及特殊人员福利费</t>
  </si>
  <si>
    <t>530102241100002202163</t>
  </si>
  <si>
    <t>其他人员支出</t>
  </si>
  <si>
    <t>30199</t>
  </si>
  <si>
    <t>其他工资福利支出</t>
  </si>
  <si>
    <t>530102241100002215046</t>
  </si>
  <si>
    <t>其他村（社区）人员补助</t>
  </si>
  <si>
    <t>30399</t>
  </si>
  <si>
    <t>其他对个人和家庭的补助</t>
  </si>
  <si>
    <t>530102251100003654087</t>
  </si>
  <si>
    <t>其他公用经费支出</t>
  </si>
  <si>
    <t>预算05-1表</t>
  </si>
  <si>
    <t>项目分类</t>
  </si>
  <si>
    <t>项目单位</t>
  </si>
  <si>
    <t>经济科目编码</t>
  </si>
  <si>
    <t>经济科目名称</t>
  </si>
  <si>
    <t>本年拨款</t>
  </si>
  <si>
    <t>其中：本次下达</t>
  </si>
  <si>
    <t>其他公用支出</t>
  </si>
  <si>
    <t>530102251100003645716</t>
  </si>
  <si>
    <t>2025年残疾人保证资金</t>
  </si>
  <si>
    <t>530102251100003866327</t>
  </si>
  <si>
    <t>2025年党建经费</t>
  </si>
  <si>
    <t>专项业务类</t>
  </si>
  <si>
    <t>530102251100003867188</t>
  </si>
  <si>
    <t>科技创新与人才管理工作经费</t>
  </si>
  <si>
    <t>30227</t>
  </si>
  <si>
    <t>委托业务费</t>
  </si>
  <si>
    <t>530102251100003867232</t>
  </si>
  <si>
    <t>中小企业服务经费</t>
  </si>
  <si>
    <t>530102251100003867240</t>
  </si>
  <si>
    <t>行政常规运行经费</t>
  </si>
  <si>
    <t>预算05-2表</t>
  </si>
  <si>
    <t>项目年度绩效目标</t>
  </si>
  <si>
    <t>一级指标</t>
  </si>
  <si>
    <t>二级指标</t>
  </si>
  <si>
    <t>三级指标</t>
  </si>
  <si>
    <t>指标性质</t>
  </si>
  <si>
    <t>指标值</t>
  </si>
  <si>
    <t>度量单位</t>
  </si>
  <si>
    <t>指标属性</t>
  </si>
  <si>
    <t>指标内容</t>
  </si>
  <si>
    <t>1、强化企业研发费用归集能力，提升五华区全社会研发投入金额。
2、加大科技创新政策宣传力度，促进科技创新政策覆盖面，让创新主体更多享受各级创新扶持政策。
3、提升高新技术企业申报通过率。
4、按要求完成科技类民办教育培训机构年检工作，促进科技类民办教育培训机构健康稳定发展。</t>
  </si>
  <si>
    <t>产出指标</t>
  </si>
  <si>
    <t>数量指标</t>
  </si>
  <si>
    <t>全区高新技术企业数量</t>
  </si>
  <si>
    <t>&gt;=</t>
  </si>
  <si>
    <t>320</t>
  </si>
  <si>
    <t>户</t>
  </si>
  <si>
    <t>定量指标</t>
  </si>
  <si>
    <t>全区高新技术企业数量&gt;=320户</t>
  </si>
  <si>
    <t>科技类非学科类教育民办培训机构年检</t>
  </si>
  <si>
    <t>16</t>
  </si>
  <si>
    <t>按照民办科技类教育培训机构年检办法对全部在册的16家科技类培训机构就行年检</t>
  </si>
  <si>
    <t>向省市推荐各类科技项目和人才</t>
  </si>
  <si>
    <t>30</t>
  </si>
  <si>
    <t>项</t>
  </si>
  <si>
    <t>根据省市工作要求组织不少于30个项目（人才）参与项目申报。</t>
  </si>
  <si>
    <t>质量指标</t>
  </si>
  <si>
    <t>培训机构年检完成率</t>
  </si>
  <si>
    <t>%</t>
  </si>
  <si>
    <t>按要求对在册的科技类民办培训机构进行年检</t>
  </si>
  <si>
    <t>高新技术企业申报通过率</t>
  </si>
  <si>
    <t>80</t>
  </si>
  <si>
    <t>申报企业通过专家评审的比例不低于80%</t>
  </si>
  <si>
    <t>时效指标</t>
  </si>
  <si>
    <t>项目申报办理完及时率</t>
  </si>
  <si>
    <t>100</t>
  </si>
  <si>
    <t>对辖区企业申报各级各类项目办理情况</t>
  </si>
  <si>
    <t>成本指标</t>
  </si>
  <si>
    <t>经济成本指标</t>
  </si>
  <si>
    <t>&lt;=</t>
  </si>
  <si>
    <t>批复预算数</t>
  </si>
  <si>
    <t>0</t>
  </si>
  <si>
    <t>预算执行率&gt;=90%</t>
  </si>
  <si>
    <t>效益指标</t>
  </si>
  <si>
    <t>社会效益</t>
  </si>
  <si>
    <t>高新技术企业营业收入</t>
  </si>
  <si>
    <t>亿元</t>
  </si>
  <si>
    <t>高新技术企业产值</t>
  </si>
  <si>
    <t>服务规模以上企业</t>
  </si>
  <si>
    <t>50</t>
  </si>
  <si>
    <t>针对全区规模以上服务企业进行服务，对其进行政策宣传、项目申报指导，服务的企业数量大于50家</t>
  </si>
  <si>
    <t>满意度指标</t>
  </si>
  <si>
    <t>服务对象满意度</t>
  </si>
  <si>
    <t>服务企业对部门工作满意度</t>
  </si>
  <si>
    <t>90</t>
  </si>
  <si>
    <t>服务对象对部门工作满意度</t>
  </si>
  <si>
    <t>保障党建活动顺利开展</t>
  </si>
  <si>
    <t>开展主题党日活动</t>
  </si>
  <si>
    <t>次</t>
  </si>
  <si>
    <t>开展主题党日活动10次</t>
  </si>
  <si>
    <t>发挥党员先锋模范作用</t>
  </si>
  <si>
    <t>=</t>
  </si>
  <si>
    <t>是否</t>
  </si>
  <si>
    <t>是/否</t>
  </si>
  <si>
    <t>定性指标</t>
  </si>
  <si>
    <t>是否发挥党员先锋模范作用</t>
  </si>
  <si>
    <t>党员满意度</t>
  </si>
  <si>
    <t>党员满意度大于等于90%</t>
  </si>
  <si>
    <t>缴纳2025年残疾人保证金</t>
  </si>
  <si>
    <t>按照规定缴纳残疾人保证金</t>
  </si>
  <si>
    <t>部门正常运转</t>
  </si>
  <si>
    <t>社会公众满意度</t>
  </si>
  <si>
    <t>为推动我局涉及到的工业、服务业产业发展，严格落实依法行政，避免涉法涉诉事件发生，尽量降低全局泄密风险，根据区上安排，到外地开展招商不低于1次，拜访外地企业不少于3家。完成涉企培训不少于1次，完成采购涉密计算机和涉密彩色多功能打印复印一体机各1台，完成聘任法律顾问1人。</t>
  </si>
  <si>
    <t>外出招商</t>
  </si>
  <si>
    <t>开展外出招商不少于1次。</t>
  </si>
  <si>
    <t>外地企业洽商</t>
  </si>
  <si>
    <t>拜访外地企业不少于2家。</t>
  </si>
  <si>
    <t>业务集中培训</t>
  </si>
  <si>
    <t>针对全区中小企业进行服务，对其进行政策宣传、项目申报指导。</t>
  </si>
  <si>
    <t>根据财政实际下达金额情况</t>
  </si>
  <si>
    <t>涉密信息化设备采购完成率</t>
  </si>
  <si>
    <t>服务对象满意度指标</t>
  </si>
  <si>
    <t>面向五华区辖区中小企业开展服务。一是按照中央、省、市关于促进民营经济高质量发展的相关文件精神，突出特色，适应经济发展的新常态、新业态，对中小企业实行积极扶持和帮助，促进中小企业健康发展，全年服务中小企业数量不少于150户；二是做好促进中小企业发展的惠企政策宣传，全年争取上级财政项目扶持资金不低于1000万元；三是做好优质中小企业梯度培育工作，按照市级工信部门下达的指标任务，动员好创新型中小企业、专精特新中小企业的申报动员工作，全年完成新增省级专精特新和创新型中小企业不少于30户；四是按照上级部门的安排，做好辖区中小企业申报各类工业和信息化项目的服务工作，持续提高服务企业能力，全年新增各级企业创新平台不少于3户。</t>
  </si>
  <si>
    <t>服务中小企业数</t>
  </si>
  <si>
    <t>150</t>
  </si>
  <si>
    <t>对辖区中小企业开展政策宣传、项目申报等服务</t>
  </si>
  <si>
    <t>新增各级企业创新平台数量</t>
  </si>
  <si>
    <t>对辖区企业开展各级企业创新平台申报进行宣传并指导企业进行申报</t>
  </si>
  <si>
    <t>新增省级专精特新和创新型中小企业数量</t>
  </si>
  <si>
    <t>对辖区企业开展省级专精特新和创新型中小企业申报进行宣传并指导企业进行申报</t>
  </si>
  <si>
    <t>争取上级资金</t>
  </si>
  <si>
    <t>1000</t>
  </si>
  <si>
    <t>万</t>
  </si>
  <si>
    <t>争取上级转移资金</t>
  </si>
  <si>
    <t>专精特新中小企业数量增长率</t>
  </si>
  <si>
    <t>预算执行率</t>
  </si>
  <si>
    <t>促进中小企业健康发展</t>
  </si>
  <si>
    <t>有效提高</t>
  </si>
  <si>
    <t>可持续影响</t>
  </si>
  <si>
    <t>持续提高服务企业能力</t>
  </si>
  <si>
    <t>企业满意度</t>
  </si>
  <si>
    <t>预算06表</t>
  </si>
  <si>
    <t>政府性基金预算支出预算表</t>
  </si>
  <si>
    <t>单位名称：昆明市发展和改革委员会</t>
  </si>
  <si>
    <t>政府性基金预算支出</t>
  </si>
  <si>
    <t>备注：昆明市五华区科学技术和工业信息化局无政府性基金预算支出预算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</si>
  <si>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</si>
  <si>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</si>
  <si>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</si>
  <si>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</si>
  <si>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</si>
  <si>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</si>
  <si>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</si>
  <si>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</si>
  <si>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</si>
  <si>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</si>
  <si>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</si>
  <si>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</si>
  <si>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</si>
  <si>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</si>
  <si>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</si>
  <si>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</si>
  <si>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</si>
  <si>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</si>
  <si>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</si>
  <si>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</si>
  <si>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</si>
  <si>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</si>
  <si>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五华区科技创新服中心2025年运营</t>
  </si>
  <si>
    <t>B0801 咨询服务</t>
  </si>
  <si>
    <t>B 政府履职辅助性服务</t>
  </si>
  <si>
    <t>2025年科创服务中心运营服务费用，中心主要业务为支持我区完成高新技术企业申报，科技企业走访服务，研发费用统计，微信公众号运维等业务</t>
  </si>
  <si>
    <t>五华区中小企业创新能力提升服务</t>
  </si>
  <si>
    <t>商业服务业等支出</t>
  </si>
  <si>
    <t>为认真贯彻落实《中华人民共和国中小企业促进法》、《云南省中小企业促进条例》、《云南省优质中小企业梯度培育管理实施细则（暂行）》及《昆明市优质中小企业培育工作方案》等文件精神，为五华区中小企业提供政策指导、融资咨询、管理升级、创新创业指导、人才培训等全方位、多层次的服务，特购买五华区中小企业创新能力提升服务。</t>
  </si>
  <si>
    <t>法律顾问</t>
  </si>
  <si>
    <t>B0101 法律顾问服务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</si>
  <si>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</si>
  <si>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</si>
  <si>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</si>
  <si>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</si>
  <si>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</si>
  <si>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</si>
  <si>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</si>
  <si>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</si>
  <si>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</si>
  <si>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</si>
  <si>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</si>
  <si>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</si>
  <si>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</si>
  <si>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</si>
  <si>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</si>
  <si>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</si>
  <si>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</si>
  <si>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</si>
  <si>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</si>
  <si>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</si>
  <si>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</si>
  <si>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</si>
  <si>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</si>
  <si>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备注：昆明市五华区科学技术和工业信息化局无区对下转移支付预算</t>
  </si>
  <si>
    <t>预算09-2表</t>
  </si>
  <si>
    <t>备注：昆明市五华区科学技术和工业信息化局无区对下转移支付绩效目标</t>
  </si>
  <si>
    <t xml:space="preserve">预算10表
</t>
  </si>
  <si>
    <t>资产类别</t>
  </si>
  <si>
    <t>资产分类代码.名称</t>
  </si>
  <si>
    <t>资产名称</t>
  </si>
  <si>
    <t>计量单位</t>
  </si>
  <si>
    <t>财政部门批复数（元）</t>
  </si>
  <si>
    <t>单价</t>
  </si>
  <si>
    <t>金额</t>
  </si>
  <si>
    <t>备注：昆明市五华区科学技术和工业信息化局无新增资产配置</t>
  </si>
  <si>
    <t>预算11表</t>
  </si>
  <si>
    <t>上级补助</t>
  </si>
  <si>
    <t>备注：昆明市五华区科学技术和工业信息化局无上级补助项目支出预算</t>
  </si>
  <si>
    <t>预算12表</t>
  </si>
  <si>
    <t>项目级次</t>
  </si>
  <si>
    <t>216 其他公用支出</t>
  </si>
  <si>
    <t>本级</t>
  </si>
  <si>
    <t>311 专项业务类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</si>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</sst>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yyyy\-mm\-dd"/>
    <numFmt numFmtId="179" formatCode="#,##0.00;\-#,##0.00;;@"/>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0"/>
      <name val="宋体"/>
      <charset val="134"/>
      <scheme val="minor"/>
    </font>
    <font>
      <sz val="10"/>
      <name val="宋体"/>
      <charset val="134"/>
      <scheme val="minor"/>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0" fillId="0" borderId="7">
      <alignment horizontal="right" vertical="center"/>
    </xf>
    <xf numFmtId="0" fontId="18"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0" fillId="0" borderId="7">
      <alignment horizontal="right" vertical="center"/>
    </xf>
    <xf numFmtId="0" fontId="24" fillId="0" borderId="0" applyNumberFormat="0" applyFill="0" applyBorder="0" applyAlignment="0" applyProtection="0">
      <alignment vertical="center"/>
    </xf>
    <xf numFmtId="0" fontId="0" fillId="8" borderId="15"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22" fillId="10" borderId="0" applyNumberFormat="0" applyBorder="0" applyAlignment="0" applyProtection="0">
      <alignment vertical="center"/>
    </xf>
    <xf numFmtId="0" fontId="25" fillId="0" borderId="17" applyNumberFormat="0" applyFill="0" applyAlignment="0" applyProtection="0">
      <alignment vertical="center"/>
    </xf>
    <xf numFmtId="0" fontId="22" fillId="11" borderId="0" applyNumberFormat="0" applyBorder="0" applyAlignment="0" applyProtection="0">
      <alignment vertical="center"/>
    </xf>
    <xf numFmtId="0" fontId="31" fillId="12" borderId="18" applyNumberFormat="0" applyAlignment="0" applyProtection="0">
      <alignment vertical="center"/>
    </xf>
    <xf numFmtId="0" fontId="32" fillId="12" borderId="14" applyNumberFormat="0" applyAlignment="0" applyProtection="0">
      <alignment vertical="center"/>
    </xf>
    <xf numFmtId="0" fontId="33" fillId="13" borderId="19" applyNumberFormat="0" applyAlignment="0" applyProtection="0">
      <alignment vertical="center"/>
    </xf>
    <xf numFmtId="0" fontId="18"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10" fontId="20" fillId="0" borderId="7">
      <alignment horizontal="right" vertical="center"/>
    </xf>
    <xf numFmtId="0" fontId="18" fillId="18" borderId="0" applyNumberFormat="0" applyBorder="0" applyAlignment="0" applyProtection="0">
      <alignment vertical="center"/>
    </xf>
    <xf numFmtId="0" fontId="2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2" fillId="28" borderId="0" applyNumberFormat="0" applyBorder="0" applyAlignment="0" applyProtection="0">
      <alignment vertical="center"/>
    </xf>
    <xf numFmtId="0" fontId="18"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8" fillId="32" borderId="0" applyNumberFormat="0" applyBorder="0" applyAlignment="0" applyProtection="0">
      <alignment vertical="center"/>
    </xf>
    <xf numFmtId="0" fontId="22" fillId="33" borderId="0" applyNumberFormat="0" applyBorder="0" applyAlignment="0" applyProtection="0">
      <alignment vertical="center"/>
    </xf>
    <xf numFmtId="180" fontId="20" fillId="0" borderId="7">
      <alignment horizontal="right" vertical="center"/>
    </xf>
    <xf numFmtId="179" fontId="20" fillId="0" borderId="7">
      <alignment horizontal="right" vertical="center"/>
    </xf>
    <xf numFmtId="0" fontId="20" fillId="0" borderId="0">
      <alignment vertical="top"/>
      <protection locked="0"/>
    </xf>
    <xf numFmtId="179" fontId="20" fillId="0" borderId="7">
      <alignment horizontal="right" vertical="center"/>
    </xf>
    <xf numFmtId="49" fontId="20" fillId="0" borderId="7">
      <alignment horizontal="left" vertical="center" wrapText="1"/>
    </xf>
    <xf numFmtId="177" fontId="20" fillId="0" borderId="7">
      <alignment horizontal="right" vertical="center"/>
    </xf>
    <xf numFmtId="0" fontId="6" fillId="0" borderId="0"/>
  </cellStyleXfs>
  <cellXfs count="201">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6"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xf numFmtId="0" fontId="1" fillId="0" borderId="7" xfId="0" applyFont="1" applyBorder="1" applyAlignment="1" applyProtection="1">
      <alignment horizontal="center" vertical="center"/>
      <protection locked="0"/>
    </xf>
    <xf numFmtId="4" fontId="5" fillId="0" borderId="7" xfId="55" applyNumberFormat="1" applyFont="1">
      <alignment horizontal="right" vertical="center"/>
    </xf>
    <xf numFmtId="0" fontId="2" fillId="2" borderId="0" xfId="0" applyFont="1" applyFill="1" applyAlignment="1" applyProtection="1">
      <alignment horizontal="right" vertical="top" wrapText="1"/>
      <protection locked="0"/>
    </xf>
    <xf numFmtId="0" fontId="7" fillId="0" borderId="0" xfId="0" applyFont="1" applyAlignment="1" applyProtection="1">
      <alignment vertical="top"/>
      <protection locked="0"/>
    </xf>
    <xf numFmtId="0" fontId="7" fillId="0" borderId="0" xfId="0" applyFont="1" applyAlignment="1">
      <alignment vertical="top"/>
    </xf>
    <xf numFmtId="0" fontId="8" fillId="2" borderId="0" xfId="0" applyFont="1" applyFill="1" applyAlignment="1" applyProtection="1">
      <alignment horizontal="center" vertical="center" wrapText="1"/>
      <protection locked="0"/>
    </xf>
    <xf numFmtId="0" fontId="7" fillId="0" borderId="0" xfId="0" applyFont="1" applyProtection="1">
      <protection locked="0"/>
    </xf>
    <xf numFmtId="0" fontId="7"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8" applyAlignment="1">
      <alignment vertical="center"/>
    </xf>
    <xf numFmtId="0" fontId="2" fillId="2" borderId="0" xfId="0" applyFont="1" applyFill="1" applyAlignment="1" applyProtection="1">
      <alignment horizontal="right" vertical="center" wrapText="1"/>
      <protection locked="0"/>
    </xf>
    <xf numFmtId="0" fontId="9"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6" fillId="0" borderId="0" xfId="54" applyFont="1" applyAlignment="1" applyProtection="1">
      <alignment vertical="center"/>
    </xf>
    <xf numFmtId="0" fontId="1" fillId="0" borderId="0" xfId="0" applyFont="1" applyAlignment="1">
      <alignment horizontal="right" vertical="center"/>
    </xf>
    <xf numFmtId="0" fontId="9"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49" fontId="6" fillId="0" borderId="0" xfId="54" applyNumberFormat="1" applyFont="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Alignment="1">
      <alignment horizontal="left" vertical="center"/>
    </xf>
    <xf numFmtId="180" fontId="5" fillId="0" borderId="7" xfId="52"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left" vertical="center"/>
    </xf>
    <xf numFmtId="0" fontId="2" fillId="2" borderId="11" xfId="0" applyFont="1" applyFill="1" applyBorder="1" applyAlignment="1">
      <alignment horizontal="right" vertical="center"/>
    </xf>
    <xf numFmtId="0" fontId="2" fillId="2" borderId="0" xfId="0" applyFont="1" applyFill="1" applyAlignment="1">
      <alignment horizontal="left" vertical="center"/>
    </xf>
    <xf numFmtId="179" fontId="5" fillId="0" borderId="0" xfId="0" applyNumberFormat="1" applyFont="1" applyAlignment="1">
      <alignment horizontal="left" vertical="center"/>
    </xf>
    <xf numFmtId="0" fontId="2" fillId="0" borderId="0" xfId="0" applyFont="1" applyAlignment="1">
      <alignment horizontal="right"/>
    </xf>
    <xf numFmtId="0" fontId="10" fillId="0" borderId="0" xfId="0" applyFont="1" applyAlignment="1" applyProtection="1">
      <alignment horizontal="right"/>
      <protection locked="0"/>
    </xf>
    <xf numFmtId="49" fontId="10" fillId="0" borderId="0" xfId="0" applyNumberFormat="1" applyFont="1" applyProtection="1">
      <protection locked="0"/>
    </xf>
    <xf numFmtId="0" fontId="1" fillId="0" borderId="0" xfId="0" applyFont="1" applyAlignment="1">
      <alignment horizontal="right"/>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2"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0" fontId="13" fillId="0" borderId="0" xfId="0" applyFont="1" applyAlignment="1">
      <alignment horizontal="left" vertical="center" wrapText="1"/>
    </xf>
    <xf numFmtId="0" fontId="14" fillId="0" borderId="0" xfId="0" applyFont="1" applyAlignment="1">
      <alignment horizontal="left"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7" fillId="2" borderId="0" xfId="0" applyFont="1" applyFill="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179" fontId="17" fillId="0" borderId="7" xfId="0" applyNumberFormat="1" applyFont="1" applyBorder="1" applyAlignment="1">
      <alignment horizontal="right" vertical="center"/>
    </xf>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2" borderId="7" xfId="0" applyFont="1" applyFill="1" applyBorder="1" applyAlignment="1">
      <alignment vertical="center" wrapText="1"/>
    </xf>
    <xf numFmtId="0" fontId="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0" fillId="0" borderId="0" xfId="0" applyAlignment="1">
      <alignment horizontal="left"/>
    </xf>
    <xf numFmtId="0" fontId="1" fillId="0" borderId="1"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vertical="center" wrapTex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8" fillId="2" borderId="0" xfId="0" applyFont="1" applyFill="1" applyAlignment="1" applyProtection="1" quotePrefix="1">
      <alignment horizontal="center" vertical="center" wrapText="1"/>
      <protection locked="0"/>
    </xf>
    <xf numFmtId="0" fontId="9" fillId="0" borderId="0" xfId="0" applyFont="1" applyAlignment="1" quotePrefix="1">
      <alignment horizontal="center" vertical="center"/>
    </xf>
    <xf numFmtId="0" fontId="11" fillId="0" borderId="0" xfId="0" applyFont="1" applyAlignment="1" applyProtection="1" quotePrefix="1">
      <alignment horizontal="center" vertical="center" wrapText="1"/>
      <protection locked="0"/>
    </xf>
    <xf numFmtId="0" fontId="9" fillId="0" borderId="0" xfId="0" applyFont="1" applyAlignment="1" quotePrefix="1">
      <alignment horizontal="center" vertical="center" wrapText="1"/>
    </xf>
    <xf numFmtId="0" fontId="3" fillId="0" borderId="0" xfId="0" applyFont="1" applyAlignment="1" quotePrefix="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ormal" xfId="54"/>
    <cellStyle name="NumberStyle" xfId="55"/>
    <cellStyle name="TextStyle" xfId="56"/>
    <cellStyle name="TimeStyle"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23" workbookViewId="0">
      <selection activeCell="C46" sqref="C46"/>
    </sheetView>
  </sheetViews>
  <sheetFormatPr defaultColWidth="8.55833333333333" defaultRowHeight="12.75" customHeight="1" outlineLevelCol="3"/>
  <cols>
    <col min="1" max="4" width="41" customWidth="1"/>
  </cols>
  <sheetData>
    <row r="1" ht="15" customHeight="1" spans="1:4">
      <c r="A1" s="46"/>
      <c r="B1" s="46"/>
      <c r="C1" s="46"/>
      <c r="D1" s="64" t="s">
        <v>0</v>
      </c>
    </row>
    <row r="2" ht="41.25" customHeight="1" spans="1:1">
      <c r="A2" s="201" t="str">
        <f>"2025"&amp;"年部门财务收支预算总表"</f>
        <v>2025年部门财务收支预算总表</v>
      </c>
    </row>
    <row r="3" ht="17.25" customHeight="1" spans="1:4">
      <c r="A3" s="44" t="str">
        <f>"单位名称："&amp;"昆明市五华区科学技术和工业信息化局"</f>
        <v>单位名称：昆明市五华区科学技术和工业信息化局</v>
      </c>
      <c r="B3" s="165"/>
      <c r="D3" s="143" t="s">
        <v>1</v>
      </c>
    </row>
    <row r="4" ht="23.25" customHeight="1" spans="1:4">
      <c r="A4" s="166" t="s">
        <v>2</v>
      </c>
      <c r="B4" s="167"/>
      <c r="C4" s="166" t="s">
        <v>3</v>
      </c>
      <c r="D4" s="167"/>
    </row>
    <row r="5" ht="24" customHeight="1" spans="1:4">
      <c r="A5" s="166" t="s">
        <v>4</v>
      </c>
      <c r="B5" s="166" t="s">
        <v>5</v>
      </c>
      <c r="C5" s="166" t="s">
        <v>6</v>
      </c>
      <c r="D5" s="166" t="s">
        <v>5</v>
      </c>
    </row>
    <row r="6" ht="17.25" customHeight="1" spans="1:4">
      <c r="A6" s="168" t="s">
        <v>7</v>
      </c>
      <c r="B6" s="80">
        <v>4076685.26</v>
      </c>
      <c r="C6" s="168" t="s">
        <v>8</v>
      </c>
      <c r="D6" s="80"/>
    </row>
    <row r="7" ht="17.25" customHeight="1" spans="1:4">
      <c r="A7" s="168" t="s">
        <v>9</v>
      </c>
      <c r="B7" s="80"/>
      <c r="C7" s="168" t="s">
        <v>10</v>
      </c>
      <c r="D7" s="80"/>
    </row>
    <row r="8" ht="17.25" customHeight="1" spans="1:4">
      <c r="A8" s="168" t="s">
        <v>11</v>
      </c>
      <c r="B8" s="80"/>
      <c r="C8" s="200" t="s">
        <v>12</v>
      </c>
      <c r="D8" s="80"/>
    </row>
    <row r="9" ht="17.25" customHeight="1" spans="1:4">
      <c r="A9" s="168" t="s">
        <v>13</v>
      </c>
      <c r="B9" s="80"/>
      <c r="C9" s="200" t="s">
        <v>14</v>
      </c>
      <c r="D9" s="80"/>
    </row>
    <row r="10" ht="17.25" customHeight="1" spans="1:4">
      <c r="A10" s="168" t="s">
        <v>15</v>
      </c>
      <c r="B10" s="80"/>
      <c r="C10" s="200" t="s">
        <v>16</v>
      </c>
      <c r="D10" s="80"/>
    </row>
    <row r="11" ht="17.25" customHeight="1" spans="1:4">
      <c r="A11" s="168" t="s">
        <v>17</v>
      </c>
      <c r="B11" s="80"/>
      <c r="C11" s="200" t="s">
        <v>18</v>
      </c>
      <c r="D11" s="80">
        <v>3151448.66</v>
      </c>
    </row>
    <row r="12" ht="17.25" customHeight="1" spans="1:4">
      <c r="A12" s="168" t="s">
        <v>19</v>
      </c>
      <c r="B12" s="80"/>
      <c r="C12" s="31" t="s">
        <v>20</v>
      </c>
      <c r="D12" s="80"/>
    </row>
    <row r="13" ht="17.25" customHeight="1" spans="1:4">
      <c r="A13" s="168" t="s">
        <v>21</v>
      </c>
      <c r="B13" s="80"/>
      <c r="C13" s="31" t="s">
        <v>22</v>
      </c>
      <c r="D13" s="80">
        <v>415787.52</v>
      </c>
    </row>
    <row r="14" ht="17.25" customHeight="1" spans="1:4">
      <c r="A14" s="168" t="s">
        <v>23</v>
      </c>
      <c r="B14" s="80"/>
      <c r="C14" s="31" t="s">
        <v>24</v>
      </c>
      <c r="D14" s="80">
        <v>253081.08</v>
      </c>
    </row>
    <row r="15" ht="17.25" customHeight="1" spans="1:4">
      <c r="A15" s="168" t="s">
        <v>25</v>
      </c>
      <c r="B15" s="80"/>
      <c r="C15" s="31" t="s">
        <v>26</v>
      </c>
      <c r="D15" s="80"/>
    </row>
    <row r="16" ht="17.25" customHeight="1" spans="1:4">
      <c r="A16" s="148"/>
      <c r="B16" s="80"/>
      <c r="C16" s="31" t="s">
        <v>27</v>
      </c>
      <c r="D16" s="80"/>
    </row>
    <row r="17" ht="17.25" customHeight="1" spans="1:4">
      <c r="A17" s="169"/>
      <c r="B17" s="80"/>
      <c r="C17" s="31" t="s">
        <v>28</v>
      </c>
      <c r="D17" s="80"/>
    </row>
    <row r="18" ht="17.25" customHeight="1" spans="1:4">
      <c r="A18" s="169"/>
      <c r="B18" s="80"/>
      <c r="C18" s="31" t="s">
        <v>29</v>
      </c>
      <c r="D18" s="80"/>
    </row>
    <row r="19" ht="17.25" customHeight="1" spans="1:4">
      <c r="A19" s="169"/>
      <c r="B19" s="80"/>
      <c r="C19" s="31" t="s">
        <v>30</v>
      </c>
      <c r="D19" s="80"/>
    </row>
    <row r="20" ht="17.25" customHeight="1" spans="1:4">
      <c r="A20" s="169"/>
      <c r="B20" s="80"/>
      <c r="C20" s="31" t="s">
        <v>31</v>
      </c>
      <c r="D20" s="80"/>
    </row>
    <row r="21" ht="17.25" customHeight="1" spans="1:4">
      <c r="A21" s="169"/>
      <c r="B21" s="80"/>
      <c r="C21" s="31" t="s">
        <v>32</v>
      </c>
      <c r="D21" s="80"/>
    </row>
    <row r="22" ht="17.25" customHeight="1" spans="1:4">
      <c r="A22" s="169"/>
      <c r="B22" s="80"/>
      <c r="C22" s="31" t="s">
        <v>33</v>
      </c>
      <c r="D22" s="80"/>
    </row>
    <row r="23" ht="17.25" customHeight="1" spans="1:4">
      <c r="A23" s="169"/>
      <c r="B23" s="80"/>
      <c r="C23" s="31" t="s">
        <v>34</v>
      </c>
      <c r="D23" s="80"/>
    </row>
    <row r="24" ht="17.25" customHeight="1" spans="1:4">
      <c r="A24" s="169"/>
      <c r="B24" s="80"/>
      <c r="C24" s="31" t="s">
        <v>35</v>
      </c>
      <c r="D24" s="80">
        <v>256368</v>
      </c>
    </row>
    <row r="25" ht="17.25" customHeight="1" spans="1:4">
      <c r="A25" s="169"/>
      <c r="B25" s="80"/>
      <c r="C25" s="31" t="s">
        <v>36</v>
      </c>
      <c r="D25" s="80"/>
    </row>
    <row r="26" ht="17.25" customHeight="1" spans="1:4">
      <c r="A26" s="169"/>
      <c r="B26" s="80"/>
      <c r="C26" s="148" t="s">
        <v>37</v>
      </c>
      <c r="D26" s="80"/>
    </row>
    <row r="27" ht="17.25" customHeight="1" spans="1:4">
      <c r="A27" s="169"/>
      <c r="B27" s="80"/>
      <c r="C27" s="31" t="s">
        <v>38</v>
      </c>
      <c r="D27" s="80"/>
    </row>
    <row r="28" ht="16.5" customHeight="1" spans="1:4">
      <c r="A28" s="169"/>
      <c r="B28" s="80"/>
      <c r="C28" s="31" t="s">
        <v>39</v>
      </c>
      <c r="D28" s="80"/>
    </row>
    <row r="29" ht="16.5" customHeight="1" spans="1:4">
      <c r="A29" s="169"/>
      <c r="B29" s="80"/>
      <c r="C29" s="148" t="s">
        <v>40</v>
      </c>
      <c r="D29" s="80"/>
    </row>
    <row r="30" ht="17.25" customHeight="1" spans="1:4">
      <c r="A30" s="169"/>
      <c r="B30" s="80"/>
      <c r="C30" s="148" t="s">
        <v>41</v>
      </c>
      <c r="D30" s="80"/>
    </row>
    <row r="31" ht="17.25" customHeight="1" spans="1:4">
      <c r="A31" s="169"/>
      <c r="B31" s="80"/>
      <c r="C31" s="31" t="s">
        <v>42</v>
      </c>
      <c r="D31" s="80"/>
    </row>
    <row r="32" ht="16.5" customHeight="1" spans="1:4">
      <c r="A32" s="169" t="s">
        <v>43</v>
      </c>
      <c r="B32" s="80">
        <v>4076685.26</v>
      </c>
      <c r="C32" s="169" t="s">
        <v>44</v>
      </c>
      <c r="D32" s="80">
        <v>4076685.26</v>
      </c>
    </row>
    <row r="33" ht="16.5" customHeight="1" spans="1:4">
      <c r="A33" s="148" t="s">
        <v>45</v>
      </c>
      <c r="B33" s="80"/>
      <c r="C33" s="148" t="s">
        <v>46</v>
      </c>
      <c r="D33" s="80"/>
    </row>
    <row r="34" ht="16.5" customHeight="1" spans="1:4">
      <c r="A34" s="31" t="s">
        <v>47</v>
      </c>
      <c r="B34" s="80"/>
      <c r="C34" s="31" t="s">
        <v>47</v>
      </c>
      <c r="D34" s="80"/>
    </row>
    <row r="35" ht="16.5" customHeight="1" spans="1:4">
      <c r="A35" s="31" t="s">
        <v>48</v>
      </c>
      <c r="B35" s="80"/>
      <c r="C35" s="31" t="s">
        <v>49</v>
      </c>
      <c r="D35" s="80"/>
    </row>
    <row r="36" ht="16.5" customHeight="1" spans="1:4">
      <c r="A36" s="170" t="s">
        <v>50</v>
      </c>
      <c r="B36" s="80">
        <v>4076685.26</v>
      </c>
      <c r="C36" s="170" t="s">
        <v>51</v>
      </c>
      <c r="D36" s="80">
        <v>4076685.26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G16" sqref="G16"/>
    </sheetView>
  </sheetViews>
  <sheetFormatPr defaultColWidth="8.55833333333333" defaultRowHeight="12.75" customHeight="1"/>
  <cols>
    <col min="1" max="1" width="15.8833333333333" style="185" customWidth="1"/>
    <col min="2" max="2" width="35" customWidth="1"/>
    <col min="3" max="3" width="14.6666666666667" customWidth="1"/>
    <col min="4" max="5" width="16" customWidth="1"/>
    <col min="6" max="19" width="8.33333333333333" customWidth="1"/>
  </cols>
  <sheetData>
    <row r="1" ht="17.25" customHeight="1" spans="1:1">
      <c r="A1" s="64" t="s">
        <v>52</v>
      </c>
    </row>
    <row r="2" ht="41.25" customHeight="1" spans="1:1">
      <c r="A2" s="41" t="str">
        <f>"2025"&amp;"年部门收入预算表"</f>
        <v>2025年部门收入预算表</v>
      </c>
    </row>
    <row r="3" ht="17.25" customHeight="1" spans="1:19">
      <c r="A3" s="44" t="str">
        <f>"单位名称："&amp;"昆明市五华区科学技术和工业信息化局"</f>
        <v>单位名称：昆明市五华区科学技术和工业信息化局</v>
      </c>
      <c r="S3" s="46" t="s">
        <v>1</v>
      </c>
    </row>
    <row r="4" ht="21.75" customHeight="1" spans="1:19">
      <c r="A4" s="186" t="s">
        <v>53</v>
      </c>
      <c r="B4" s="187" t="s">
        <v>54</v>
      </c>
      <c r="C4" s="187" t="s">
        <v>55</v>
      </c>
      <c r="D4" s="188" t="s">
        <v>56</v>
      </c>
      <c r="E4" s="188"/>
      <c r="F4" s="188"/>
      <c r="G4" s="188"/>
      <c r="H4" s="188"/>
      <c r="I4" s="133"/>
      <c r="J4" s="188"/>
      <c r="K4" s="188"/>
      <c r="L4" s="188"/>
      <c r="M4" s="188"/>
      <c r="N4" s="195"/>
      <c r="O4" s="188" t="s">
        <v>45</v>
      </c>
      <c r="P4" s="188"/>
      <c r="Q4" s="188"/>
      <c r="R4" s="188"/>
      <c r="S4" s="195"/>
    </row>
    <row r="5" ht="27" customHeight="1" spans="1:19">
      <c r="A5" s="189"/>
      <c r="B5" s="190"/>
      <c r="C5" s="190"/>
      <c r="D5" s="190" t="s">
        <v>57</v>
      </c>
      <c r="E5" s="190" t="s">
        <v>58</v>
      </c>
      <c r="F5" s="190" t="s">
        <v>59</v>
      </c>
      <c r="G5" s="190" t="s">
        <v>60</v>
      </c>
      <c r="H5" s="190" t="s">
        <v>61</v>
      </c>
      <c r="I5" s="196" t="s">
        <v>62</v>
      </c>
      <c r="J5" s="197"/>
      <c r="K5" s="197"/>
      <c r="L5" s="197"/>
      <c r="M5" s="197"/>
      <c r="N5" s="198"/>
      <c r="O5" s="190" t="s">
        <v>57</v>
      </c>
      <c r="P5" s="190" t="s">
        <v>58</v>
      </c>
      <c r="Q5" s="190" t="s">
        <v>59</v>
      </c>
      <c r="R5" s="190" t="s">
        <v>60</v>
      </c>
      <c r="S5" s="190" t="s">
        <v>63</v>
      </c>
    </row>
    <row r="6" ht="30" customHeight="1" spans="1:19">
      <c r="A6" s="191"/>
      <c r="B6" s="108"/>
      <c r="C6" s="117"/>
      <c r="D6" s="117"/>
      <c r="E6" s="117"/>
      <c r="F6" s="117"/>
      <c r="G6" s="117"/>
      <c r="H6" s="117"/>
      <c r="I6" s="70" t="s">
        <v>57</v>
      </c>
      <c r="J6" s="198" t="s">
        <v>64</v>
      </c>
      <c r="K6" s="198" t="s">
        <v>65</v>
      </c>
      <c r="L6" s="198" t="s">
        <v>66</v>
      </c>
      <c r="M6" s="198" t="s">
        <v>67</v>
      </c>
      <c r="N6" s="198" t="s">
        <v>68</v>
      </c>
      <c r="O6" s="199"/>
      <c r="P6" s="199"/>
      <c r="Q6" s="199"/>
      <c r="R6" s="199"/>
      <c r="S6" s="117"/>
    </row>
    <row r="7" ht="15" customHeight="1" spans="1:19">
      <c r="A7" s="192">
        <v>1</v>
      </c>
      <c r="B7" s="192">
        <v>2</v>
      </c>
      <c r="C7" s="192">
        <v>3</v>
      </c>
      <c r="D7" s="192">
        <v>4</v>
      </c>
      <c r="E7" s="192">
        <v>5</v>
      </c>
      <c r="F7" s="192">
        <v>6</v>
      </c>
      <c r="G7" s="192">
        <v>7</v>
      </c>
      <c r="H7" s="192">
        <v>8</v>
      </c>
      <c r="I7" s="70">
        <v>9</v>
      </c>
      <c r="J7" s="192">
        <v>10</v>
      </c>
      <c r="K7" s="192">
        <v>11</v>
      </c>
      <c r="L7" s="192">
        <v>12</v>
      </c>
      <c r="M7" s="192">
        <v>13</v>
      </c>
      <c r="N7" s="192">
        <v>14</v>
      </c>
      <c r="O7" s="192">
        <v>15</v>
      </c>
      <c r="P7" s="192">
        <v>16</v>
      </c>
      <c r="Q7" s="192">
        <v>17</v>
      </c>
      <c r="R7" s="192">
        <v>18</v>
      </c>
      <c r="S7" s="192">
        <v>19</v>
      </c>
    </row>
    <row r="8" ht="18" customHeight="1" spans="1:19">
      <c r="A8" s="20" t="s">
        <v>69</v>
      </c>
      <c r="B8" s="193" t="s">
        <v>70</v>
      </c>
      <c r="C8" s="80">
        <v>4076685.26</v>
      </c>
      <c r="D8" s="80">
        <v>4076685.26</v>
      </c>
      <c r="E8" s="80">
        <v>4076685.26</v>
      </c>
      <c r="F8" s="80"/>
      <c r="G8" s="80"/>
      <c r="H8" s="80"/>
      <c r="I8" s="80"/>
      <c r="J8" s="80"/>
      <c r="K8" s="80"/>
      <c r="L8" s="80"/>
      <c r="M8" s="80"/>
      <c r="N8" s="80"/>
      <c r="O8" s="80"/>
      <c r="P8" s="80"/>
      <c r="Q8" s="80"/>
      <c r="R8" s="80"/>
      <c r="S8" s="80"/>
    </row>
    <row r="9" ht="18" customHeight="1" spans="1:19">
      <c r="A9" s="20" t="s">
        <v>71</v>
      </c>
      <c r="B9" s="193" t="s">
        <v>70</v>
      </c>
      <c r="C9" s="80">
        <v>4076685.26</v>
      </c>
      <c r="D9" s="80">
        <v>4076685.26</v>
      </c>
      <c r="E9" s="80">
        <v>4076685.26</v>
      </c>
      <c r="F9" s="80"/>
      <c r="G9" s="80"/>
      <c r="H9" s="80"/>
      <c r="I9" s="80"/>
      <c r="J9" s="80"/>
      <c r="K9" s="80"/>
      <c r="L9" s="80"/>
      <c r="M9" s="80"/>
      <c r="N9" s="80"/>
      <c r="O9" s="80"/>
      <c r="P9" s="80"/>
      <c r="Q9" s="80"/>
      <c r="R9" s="80"/>
      <c r="S9" s="80"/>
    </row>
    <row r="10" ht="18" customHeight="1" spans="1:19">
      <c r="A10" s="49" t="s">
        <v>55</v>
      </c>
      <c r="B10" s="194"/>
      <c r="C10" s="80">
        <v>4076685.26</v>
      </c>
      <c r="D10" s="80">
        <v>4076685.26</v>
      </c>
      <c r="E10" s="80">
        <v>4076685.26</v>
      </c>
      <c r="F10" s="80"/>
      <c r="G10" s="80"/>
      <c r="H10" s="80"/>
      <c r="I10" s="80"/>
      <c r="J10" s="80"/>
      <c r="K10" s="80"/>
      <c r="L10" s="80"/>
      <c r="M10" s="80"/>
      <c r="N10" s="80"/>
      <c r="O10" s="80"/>
      <c r="P10" s="80"/>
      <c r="Q10" s="80"/>
      <c r="R10" s="80"/>
      <c r="S10" s="80"/>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topLeftCell="A7" workbookViewId="0">
      <selection activeCell="D10" sqref="D10"/>
    </sheetView>
  </sheetViews>
  <sheetFormatPr defaultColWidth="8.55833333333333" defaultRowHeight="12.75" customHeight="1"/>
  <cols>
    <col min="1" max="1" width="14.3333333333333" customWidth="1"/>
    <col min="2" max="2" width="30.6666666666667" customWidth="1"/>
    <col min="3" max="15" width="12.4416666666667" customWidth="1"/>
  </cols>
  <sheetData>
    <row r="1" ht="17.25" customHeight="1" spans="1:1">
      <c r="A1" s="46" t="s">
        <v>72</v>
      </c>
    </row>
    <row r="2" ht="41.25" customHeight="1" spans="1:1">
      <c r="A2" s="41" t="str">
        <f>"2025"&amp;"年部门支出预算表"</f>
        <v>2025年部门支出预算表</v>
      </c>
    </row>
    <row r="3" ht="17.25" customHeight="1" spans="1:15">
      <c r="A3" s="44" t="str">
        <f>"单位名称："&amp;"昆明市五华区科学技术和工业信息化局"</f>
        <v>单位名称：昆明市五华区科学技术和工业信息化局</v>
      </c>
      <c r="O3" s="46" t="s">
        <v>1</v>
      </c>
    </row>
    <row r="4" ht="27" customHeight="1" spans="1:15">
      <c r="A4" s="172" t="s">
        <v>73</v>
      </c>
      <c r="B4" s="172" t="s">
        <v>74</v>
      </c>
      <c r="C4" s="172" t="s">
        <v>55</v>
      </c>
      <c r="D4" s="173" t="s">
        <v>58</v>
      </c>
      <c r="E4" s="174"/>
      <c r="F4" s="175"/>
      <c r="G4" s="176" t="s">
        <v>59</v>
      </c>
      <c r="H4" s="176" t="s">
        <v>60</v>
      </c>
      <c r="I4" s="176" t="s">
        <v>75</v>
      </c>
      <c r="J4" s="173" t="s">
        <v>62</v>
      </c>
      <c r="K4" s="174"/>
      <c r="L4" s="174"/>
      <c r="M4" s="174"/>
      <c r="N4" s="182"/>
      <c r="O4" s="183"/>
    </row>
    <row r="5" ht="42" customHeight="1" spans="1:15">
      <c r="A5" s="177"/>
      <c r="B5" s="177"/>
      <c r="C5" s="178"/>
      <c r="D5" s="179" t="s">
        <v>57</v>
      </c>
      <c r="E5" s="179" t="s">
        <v>76</v>
      </c>
      <c r="F5" s="179" t="s">
        <v>77</v>
      </c>
      <c r="G5" s="178"/>
      <c r="H5" s="178"/>
      <c r="I5" s="184"/>
      <c r="J5" s="179" t="s">
        <v>57</v>
      </c>
      <c r="K5" s="166" t="s">
        <v>78</v>
      </c>
      <c r="L5" s="166" t="s">
        <v>79</v>
      </c>
      <c r="M5" s="166" t="s">
        <v>80</v>
      </c>
      <c r="N5" s="166" t="s">
        <v>81</v>
      </c>
      <c r="O5" s="166" t="s">
        <v>82</v>
      </c>
    </row>
    <row r="6" ht="18" customHeight="1" spans="1:15">
      <c r="A6" s="52" t="s">
        <v>83</v>
      </c>
      <c r="B6" s="52" t="s">
        <v>84</v>
      </c>
      <c r="C6" s="52" t="s">
        <v>85</v>
      </c>
      <c r="D6" s="55" t="s">
        <v>86</v>
      </c>
      <c r="E6" s="55" t="s">
        <v>87</v>
      </c>
      <c r="F6" s="55" t="s">
        <v>88</v>
      </c>
      <c r="G6" s="55" t="s">
        <v>89</v>
      </c>
      <c r="H6" s="55" t="s">
        <v>90</v>
      </c>
      <c r="I6" s="55" t="s">
        <v>91</v>
      </c>
      <c r="J6" s="55" t="s">
        <v>92</v>
      </c>
      <c r="K6" s="55" t="s">
        <v>93</v>
      </c>
      <c r="L6" s="55" t="s">
        <v>94</v>
      </c>
      <c r="M6" s="55" t="s">
        <v>95</v>
      </c>
      <c r="N6" s="52" t="s">
        <v>96</v>
      </c>
      <c r="O6" s="55" t="s">
        <v>97</v>
      </c>
    </row>
    <row r="7" ht="21" customHeight="1" spans="1:15">
      <c r="A7" s="180" t="s">
        <v>98</v>
      </c>
      <c r="B7" s="180" t="s">
        <v>99</v>
      </c>
      <c r="C7" s="80">
        <v>3151448.66</v>
      </c>
      <c r="D7" s="80">
        <v>3151448.66</v>
      </c>
      <c r="E7" s="80">
        <v>2732514.68</v>
      </c>
      <c r="F7" s="80">
        <v>418933.98</v>
      </c>
      <c r="G7" s="80"/>
      <c r="H7" s="80"/>
      <c r="I7" s="80"/>
      <c r="J7" s="80"/>
      <c r="K7" s="80"/>
      <c r="L7" s="80"/>
      <c r="M7" s="80"/>
      <c r="N7" s="80"/>
      <c r="O7" s="80"/>
    </row>
    <row r="8" ht="21" customHeight="1" spans="1:15">
      <c r="A8" s="180" t="s">
        <v>100</v>
      </c>
      <c r="B8" s="180" t="s">
        <v>101</v>
      </c>
      <c r="C8" s="80">
        <v>2971448.66</v>
      </c>
      <c r="D8" s="80">
        <v>2971448.66</v>
      </c>
      <c r="E8" s="80">
        <v>2732514.68</v>
      </c>
      <c r="F8" s="80">
        <v>238933.98</v>
      </c>
      <c r="G8" s="80"/>
      <c r="H8" s="80"/>
      <c r="I8" s="80"/>
      <c r="J8" s="80"/>
      <c r="K8" s="80"/>
      <c r="L8" s="80"/>
      <c r="M8" s="80"/>
      <c r="N8" s="80"/>
      <c r="O8" s="80"/>
    </row>
    <row r="9" ht="21" customHeight="1" spans="1:15">
      <c r="A9" s="180" t="s">
        <v>102</v>
      </c>
      <c r="B9" s="180" t="s">
        <v>103</v>
      </c>
      <c r="C9" s="80">
        <v>2761448.66</v>
      </c>
      <c r="D9" s="80">
        <v>2761448.66</v>
      </c>
      <c r="E9" s="80">
        <v>2732514.68</v>
      </c>
      <c r="F9" s="80">
        <v>28933.98</v>
      </c>
      <c r="G9" s="80"/>
      <c r="H9" s="80"/>
      <c r="I9" s="80"/>
      <c r="J9" s="80"/>
      <c r="K9" s="80"/>
      <c r="L9" s="80"/>
      <c r="M9" s="80"/>
      <c r="N9" s="80"/>
      <c r="O9" s="80"/>
    </row>
    <row r="10" ht="21" customHeight="1" spans="1:15">
      <c r="A10" s="180" t="s">
        <v>104</v>
      </c>
      <c r="B10" s="180" t="s">
        <v>105</v>
      </c>
      <c r="C10" s="80">
        <v>210000</v>
      </c>
      <c r="D10" s="80">
        <v>210000</v>
      </c>
      <c r="E10" s="80"/>
      <c r="F10" s="80">
        <v>210000</v>
      </c>
      <c r="G10" s="80"/>
      <c r="H10" s="80"/>
      <c r="I10" s="80"/>
      <c r="J10" s="80"/>
      <c r="K10" s="80"/>
      <c r="L10" s="80"/>
      <c r="M10" s="80"/>
      <c r="N10" s="80"/>
      <c r="O10" s="80"/>
    </row>
    <row r="11" ht="21" customHeight="1" spans="1:15">
      <c r="A11" s="180" t="s">
        <v>106</v>
      </c>
      <c r="B11" s="180" t="s">
        <v>107</v>
      </c>
      <c r="C11" s="80">
        <v>180000</v>
      </c>
      <c r="D11" s="80">
        <v>180000</v>
      </c>
      <c r="E11" s="80"/>
      <c r="F11" s="80">
        <v>180000</v>
      </c>
      <c r="G11" s="80"/>
      <c r="H11" s="80"/>
      <c r="I11" s="80"/>
      <c r="J11" s="80"/>
      <c r="K11" s="80"/>
      <c r="L11" s="80"/>
      <c r="M11" s="80"/>
      <c r="N11" s="80"/>
      <c r="O11" s="80"/>
    </row>
    <row r="12" ht="21" customHeight="1" spans="1:15">
      <c r="A12" s="180" t="s">
        <v>108</v>
      </c>
      <c r="B12" s="180" t="s">
        <v>107</v>
      </c>
      <c r="C12" s="80">
        <v>180000</v>
      </c>
      <c r="D12" s="80">
        <v>180000</v>
      </c>
      <c r="E12" s="80"/>
      <c r="F12" s="80">
        <v>180000</v>
      </c>
      <c r="G12" s="80"/>
      <c r="H12" s="80"/>
      <c r="I12" s="80"/>
      <c r="J12" s="80"/>
      <c r="K12" s="80"/>
      <c r="L12" s="80"/>
      <c r="M12" s="80"/>
      <c r="N12" s="80"/>
      <c r="O12" s="80"/>
    </row>
    <row r="13" ht="21" customHeight="1" spans="1:15">
      <c r="A13" s="180" t="s">
        <v>109</v>
      </c>
      <c r="B13" s="180" t="s">
        <v>110</v>
      </c>
      <c r="C13" s="80">
        <v>415787.52</v>
      </c>
      <c r="D13" s="80">
        <v>415787.52</v>
      </c>
      <c r="E13" s="80">
        <v>415787.52</v>
      </c>
      <c r="F13" s="80"/>
      <c r="G13" s="80"/>
      <c r="H13" s="80"/>
      <c r="I13" s="80"/>
      <c r="J13" s="80"/>
      <c r="K13" s="80"/>
      <c r="L13" s="80"/>
      <c r="M13" s="80"/>
      <c r="N13" s="80"/>
      <c r="O13" s="80"/>
    </row>
    <row r="14" ht="21" customHeight="1" spans="1:15">
      <c r="A14" s="180" t="s">
        <v>111</v>
      </c>
      <c r="B14" s="180" t="s">
        <v>112</v>
      </c>
      <c r="C14" s="80">
        <v>415787.52</v>
      </c>
      <c r="D14" s="80">
        <v>415787.52</v>
      </c>
      <c r="E14" s="80">
        <v>415787.52</v>
      </c>
      <c r="F14" s="80"/>
      <c r="G14" s="80"/>
      <c r="H14" s="80"/>
      <c r="I14" s="80"/>
      <c r="J14" s="80"/>
      <c r="K14" s="80"/>
      <c r="L14" s="80"/>
      <c r="M14" s="80"/>
      <c r="N14" s="80"/>
      <c r="O14" s="80"/>
    </row>
    <row r="15" ht="21" customHeight="1" spans="1:15">
      <c r="A15" s="180" t="s">
        <v>113</v>
      </c>
      <c r="B15" s="180" t="s">
        <v>114</v>
      </c>
      <c r="C15" s="80">
        <v>144000</v>
      </c>
      <c r="D15" s="80">
        <v>144000</v>
      </c>
      <c r="E15" s="80">
        <v>144000</v>
      </c>
      <c r="F15" s="80"/>
      <c r="G15" s="80"/>
      <c r="H15" s="80"/>
      <c r="I15" s="80"/>
      <c r="J15" s="80"/>
      <c r="K15" s="80"/>
      <c r="L15" s="80"/>
      <c r="M15" s="80"/>
      <c r="N15" s="80"/>
      <c r="O15" s="80"/>
    </row>
    <row r="16" ht="21" customHeight="1" spans="1:15">
      <c r="A16" s="180" t="s">
        <v>115</v>
      </c>
      <c r="B16" s="180" t="s">
        <v>116</v>
      </c>
      <c r="C16" s="80">
        <v>271787.52</v>
      </c>
      <c r="D16" s="80">
        <v>271787.52</v>
      </c>
      <c r="E16" s="80">
        <v>271787.52</v>
      </c>
      <c r="F16" s="80"/>
      <c r="G16" s="80"/>
      <c r="H16" s="80"/>
      <c r="I16" s="80"/>
      <c r="J16" s="80"/>
      <c r="K16" s="80"/>
      <c r="L16" s="80"/>
      <c r="M16" s="80"/>
      <c r="N16" s="80"/>
      <c r="O16" s="80"/>
    </row>
    <row r="17" ht="21" customHeight="1" spans="1:15">
      <c r="A17" s="180" t="s">
        <v>117</v>
      </c>
      <c r="B17" s="180" t="s">
        <v>118</v>
      </c>
      <c r="C17" s="80">
        <v>253081.08</v>
      </c>
      <c r="D17" s="80">
        <v>253081.08</v>
      </c>
      <c r="E17" s="80">
        <v>253081.08</v>
      </c>
      <c r="F17" s="80"/>
      <c r="G17" s="80"/>
      <c r="H17" s="80"/>
      <c r="I17" s="80"/>
      <c r="J17" s="80"/>
      <c r="K17" s="80"/>
      <c r="L17" s="80"/>
      <c r="M17" s="80"/>
      <c r="N17" s="80"/>
      <c r="O17" s="80"/>
    </row>
    <row r="18" ht="21" customHeight="1" spans="1:15">
      <c r="A18" s="180" t="s">
        <v>119</v>
      </c>
      <c r="B18" s="180" t="s">
        <v>120</v>
      </c>
      <c r="C18" s="80">
        <v>253081.08</v>
      </c>
      <c r="D18" s="80">
        <v>253081.08</v>
      </c>
      <c r="E18" s="80">
        <v>253081.08</v>
      </c>
      <c r="F18" s="80"/>
      <c r="G18" s="80"/>
      <c r="H18" s="80"/>
      <c r="I18" s="80"/>
      <c r="J18" s="80"/>
      <c r="K18" s="80"/>
      <c r="L18" s="80"/>
      <c r="M18" s="80"/>
      <c r="N18" s="80"/>
      <c r="O18" s="80"/>
    </row>
    <row r="19" ht="21" customHeight="1" spans="1:15">
      <c r="A19" s="180" t="s">
        <v>121</v>
      </c>
      <c r="B19" s="180" t="s">
        <v>122</v>
      </c>
      <c r="C19" s="80">
        <v>134187.6</v>
      </c>
      <c r="D19" s="80">
        <v>134187.6</v>
      </c>
      <c r="E19" s="80">
        <v>134187.6</v>
      </c>
      <c r="F19" s="80"/>
      <c r="G19" s="80"/>
      <c r="H19" s="80"/>
      <c r="I19" s="80"/>
      <c r="J19" s="80"/>
      <c r="K19" s="80"/>
      <c r="L19" s="80"/>
      <c r="M19" s="80"/>
      <c r="N19" s="80"/>
      <c r="O19" s="80"/>
    </row>
    <row r="20" ht="21" customHeight="1" spans="1:15">
      <c r="A20" s="180" t="s">
        <v>123</v>
      </c>
      <c r="B20" s="180" t="s">
        <v>124</v>
      </c>
      <c r="C20" s="80">
        <v>105161.76</v>
      </c>
      <c r="D20" s="80">
        <v>105161.76</v>
      </c>
      <c r="E20" s="80">
        <v>105161.76</v>
      </c>
      <c r="F20" s="80"/>
      <c r="G20" s="80"/>
      <c r="H20" s="80"/>
      <c r="I20" s="80"/>
      <c r="J20" s="80"/>
      <c r="K20" s="80"/>
      <c r="L20" s="80"/>
      <c r="M20" s="80"/>
      <c r="N20" s="80"/>
      <c r="O20" s="80"/>
    </row>
    <row r="21" ht="21" customHeight="1" spans="1:15">
      <c r="A21" s="180" t="s">
        <v>125</v>
      </c>
      <c r="B21" s="180" t="s">
        <v>126</v>
      </c>
      <c r="C21" s="80">
        <v>13731.72</v>
      </c>
      <c r="D21" s="80">
        <v>13731.72</v>
      </c>
      <c r="E21" s="80">
        <v>13731.72</v>
      </c>
      <c r="F21" s="80"/>
      <c r="G21" s="80"/>
      <c r="H21" s="80"/>
      <c r="I21" s="80"/>
      <c r="J21" s="80"/>
      <c r="K21" s="80"/>
      <c r="L21" s="80"/>
      <c r="M21" s="80"/>
      <c r="N21" s="80"/>
      <c r="O21" s="80"/>
    </row>
    <row r="22" ht="21" customHeight="1" spans="1:15">
      <c r="A22" s="180" t="s">
        <v>127</v>
      </c>
      <c r="B22" s="180" t="s">
        <v>128</v>
      </c>
      <c r="C22" s="80">
        <v>256368</v>
      </c>
      <c r="D22" s="80">
        <v>256368</v>
      </c>
      <c r="E22" s="80">
        <v>256368</v>
      </c>
      <c r="F22" s="80"/>
      <c r="G22" s="80"/>
      <c r="H22" s="80"/>
      <c r="I22" s="80"/>
      <c r="J22" s="80"/>
      <c r="K22" s="80"/>
      <c r="L22" s="80"/>
      <c r="M22" s="80"/>
      <c r="N22" s="80"/>
      <c r="O22" s="80"/>
    </row>
    <row r="23" ht="21" customHeight="1" spans="1:15">
      <c r="A23" s="180" t="s">
        <v>129</v>
      </c>
      <c r="B23" s="180" t="s">
        <v>130</v>
      </c>
      <c r="C23" s="80">
        <v>256368</v>
      </c>
      <c r="D23" s="80">
        <v>256368</v>
      </c>
      <c r="E23" s="80">
        <v>256368</v>
      </c>
      <c r="F23" s="80"/>
      <c r="G23" s="80"/>
      <c r="H23" s="80"/>
      <c r="I23" s="80"/>
      <c r="J23" s="80"/>
      <c r="K23" s="80"/>
      <c r="L23" s="80"/>
      <c r="M23" s="80"/>
      <c r="N23" s="80"/>
      <c r="O23" s="80"/>
    </row>
    <row r="24" ht="21" customHeight="1" spans="1:15">
      <c r="A24" s="180" t="s">
        <v>131</v>
      </c>
      <c r="B24" s="180" t="s">
        <v>132</v>
      </c>
      <c r="C24" s="80">
        <v>256368</v>
      </c>
      <c r="D24" s="80">
        <v>256368</v>
      </c>
      <c r="E24" s="80">
        <v>256368</v>
      </c>
      <c r="F24" s="80"/>
      <c r="G24" s="80"/>
      <c r="H24" s="80"/>
      <c r="I24" s="80"/>
      <c r="J24" s="80"/>
      <c r="K24" s="80"/>
      <c r="L24" s="80"/>
      <c r="M24" s="80"/>
      <c r="N24" s="80"/>
      <c r="O24" s="80"/>
    </row>
    <row r="25" ht="21" customHeight="1" spans="1:15">
      <c r="A25" s="181" t="s">
        <v>55</v>
      </c>
      <c r="B25" s="34"/>
      <c r="C25" s="80">
        <v>4076685.26</v>
      </c>
      <c r="D25" s="80">
        <v>4076685.26</v>
      </c>
      <c r="E25" s="80">
        <v>3657751.28</v>
      </c>
      <c r="F25" s="80">
        <v>418933.98</v>
      </c>
      <c r="G25" s="80"/>
      <c r="H25" s="80"/>
      <c r="I25" s="80"/>
      <c r="J25" s="80"/>
      <c r="K25" s="80"/>
      <c r="L25" s="80"/>
      <c r="M25" s="80"/>
      <c r="N25" s="80"/>
      <c r="O25" s="80"/>
    </row>
  </sheetData>
  <mergeCells count="12">
    <mergeCell ref="A1:O1"/>
    <mergeCell ref="A2:O2"/>
    <mergeCell ref="A3:B3"/>
    <mergeCell ref="D4:F4"/>
    <mergeCell ref="J4:O4"/>
    <mergeCell ref="A25:B2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20" workbookViewId="0">
      <selection activeCell="C41" sqref="C41"/>
    </sheetView>
  </sheetViews>
  <sheetFormatPr defaultColWidth="8.55833333333333" defaultRowHeight="12.75" customHeight="1" outlineLevelCol="3"/>
  <cols>
    <col min="1" max="4" width="35.5583333333333" customWidth="1"/>
  </cols>
  <sheetData>
    <row r="1" ht="15" customHeight="1" spans="1:4">
      <c r="A1" s="42"/>
      <c r="B1" s="46"/>
      <c r="C1" s="46"/>
      <c r="D1" s="46" t="s">
        <v>133</v>
      </c>
    </row>
    <row r="2" ht="41.25" customHeight="1" spans="1:1">
      <c r="A2" s="201" t="str">
        <f>"2025"&amp;"年部门财政拨款收支预算总表"</f>
        <v>2025年部门财政拨款收支预算总表</v>
      </c>
    </row>
    <row r="3" ht="17.25" customHeight="1" spans="1:4">
      <c r="A3" s="44" t="str">
        <f>"单位名称："&amp;"昆明市五华区科学技术和工业信息化局"</f>
        <v>单位名称：昆明市五华区科学技术和工业信息化局</v>
      </c>
      <c r="B3" s="165"/>
      <c r="D3" s="46" t="s">
        <v>1</v>
      </c>
    </row>
    <row r="4" ht="17.25" customHeight="1" spans="1:4">
      <c r="A4" s="166" t="s">
        <v>2</v>
      </c>
      <c r="B4" s="167"/>
      <c r="C4" s="166" t="s">
        <v>3</v>
      </c>
      <c r="D4" s="167"/>
    </row>
    <row r="5" ht="18.75" customHeight="1" spans="1:4">
      <c r="A5" s="166" t="s">
        <v>4</v>
      </c>
      <c r="B5" s="166" t="s">
        <v>5</v>
      </c>
      <c r="C5" s="166" t="s">
        <v>6</v>
      </c>
      <c r="D5" s="166" t="s">
        <v>5</v>
      </c>
    </row>
    <row r="6" ht="16.5" customHeight="1" spans="1:4">
      <c r="A6" s="168" t="s">
        <v>134</v>
      </c>
      <c r="B6" s="80">
        <v>4076685.26</v>
      </c>
      <c r="C6" s="168" t="s">
        <v>135</v>
      </c>
      <c r="D6" s="80">
        <v>4076685.26</v>
      </c>
    </row>
    <row r="7" ht="16.5" customHeight="1" spans="1:4">
      <c r="A7" s="168" t="s">
        <v>136</v>
      </c>
      <c r="B7" s="80">
        <v>4076685.26</v>
      </c>
      <c r="C7" s="168" t="s">
        <v>137</v>
      </c>
      <c r="D7" s="80"/>
    </row>
    <row r="8" ht="16.5" customHeight="1" spans="1:4">
      <c r="A8" s="168" t="s">
        <v>138</v>
      </c>
      <c r="B8" s="80"/>
      <c r="C8" s="168" t="s">
        <v>139</v>
      </c>
      <c r="D8" s="80"/>
    </row>
    <row r="9" ht="16.5" customHeight="1" spans="1:4">
      <c r="A9" s="168" t="s">
        <v>140</v>
      </c>
      <c r="B9" s="80"/>
      <c r="C9" s="168" t="s">
        <v>141</v>
      </c>
      <c r="D9" s="80"/>
    </row>
    <row r="10" ht="16.5" customHeight="1" spans="1:4">
      <c r="A10" s="168" t="s">
        <v>142</v>
      </c>
      <c r="B10" s="80"/>
      <c r="C10" s="168" t="s">
        <v>143</v>
      </c>
      <c r="D10" s="80"/>
    </row>
    <row r="11" ht="16.5" customHeight="1" spans="1:4">
      <c r="A11" s="168" t="s">
        <v>136</v>
      </c>
      <c r="B11" s="80"/>
      <c r="C11" s="168" t="s">
        <v>144</v>
      </c>
      <c r="D11" s="80"/>
    </row>
    <row r="12" ht="16.5" customHeight="1" spans="1:4">
      <c r="A12" s="148" t="s">
        <v>138</v>
      </c>
      <c r="B12" s="80"/>
      <c r="C12" s="69" t="s">
        <v>145</v>
      </c>
      <c r="D12" s="80">
        <v>3151448.66</v>
      </c>
    </row>
    <row r="13" ht="16.5" customHeight="1" spans="1:4">
      <c r="A13" s="148" t="s">
        <v>140</v>
      </c>
      <c r="B13" s="80"/>
      <c r="C13" s="69" t="s">
        <v>146</v>
      </c>
      <c r="D13" s="80"/>
    </row>
    <row r="14" ht="16.5" customHeight="1" spans="1:4">
      <c r="A14" s="169"/>
      <c r="B14" s="80"/>
      <c r="C14" s="69" t="s">
        <v>147</v>
      </c>
      <c r="D14" s="80">
        <v>415787.52</v>
      </c>
    </row>
    <row r="15" ht="16.5" customHeight="1" spans="1:4">
      <c r="A15" s="169"/>
      <c r="B15" s="80"/>
      <c r="C15" s="69" t="s">
        <v>148</v>
      </c>
      <c r="D15" s="80">
        <v>253081.08</v>
      </c>
    </row>
    <row r="16" ht="16.5" customHeight="1" spans="1:4">
      <c r="A16" s="169"/>
      <c r="B16" s="80"/>
      <c r="C16" s="69" t="s">
        <v>149</v>
      </c>
      <c r="D16" s="80"/>
    </row>
    <row r="17" ht="16.5" customHeight="1" spans="1:4">
      <c r="A17" s="169"/>
      <c r="B17" s="80"/>
      <c r="C17" s="69" t="s">
        <v>150</v>
      </c>
      <c r="D17" s="80"/>
    </row>
    <row r="18" ht="16.5" customHeight="1" spans="1:4">
      <c r="A18" s="169"/>
      <c r="B18" s="80"/>
      <c r="C18" s="69" t="s">
        <v>151</v>
      </c>
      <c r="D18" s="80"/>
    </row>
    <row r="19" ht="16.5" customHeight="1" spans="1:4">
      <c r="A19" s="169"/>
      <c r="B19" s="80"/>
      <c r="C19" s="69" t="s">
        <v>152</v>
      </c>
      <c r="D19" s="80"/>
    </row>
    <row r="20" ht="16.5" customHeight="1" spans="1:4">
      <c r="A20" s="169"/>
      <c r="B20" s="80"/>
      <c r="C20" s="69" t="s">
        <v>153</v>
      </c>
      <c r="D20" s="80"/>
    </row>
    <row r="21" ht="16.5" customHeight="1" spans="1:4">
      <c r="A21" s="169"/>
      <c r="B21" s="80"/>
      <c r="C21" s="69" t="s">
        <v>154</v>
      </c>
      <c r="D21" s="80"/>
    </row>
    <row r="22" ht="16.5" customHeight="1" spans="1:4">
      <c r="A22" s="169"/>
      <c r="B22" s="80"/>
      <c r="C22" s="69" t="s">
        <v>155</v>
      </c>
      <c r="D22" s="80"/>
    </row>
    <row r="23" ht="16.5" customHeight="1" spans="1:4">
      <c r="A23" s="169"/>
      <c r="B23" s="80"/>
      <c r="C23" s="69" t="s">
        <v>156</v>
      </c>
      <c r="D23" s="80"/>
    </row>
    <row r="24" ht="16.5" customHeight="1" spans="1:4">
      <c r="A24" s="169"/>
      <c r="B24" s="80"/>
      <c r="C24" s="69" t="s">
        <v>157</v>
      </c>
      <c r="D24" s="80"/>
    </row>
    <row r="25" ht="16.5" customHeight="1" spans="1:4">
      <c r="A25" s="169"/>
      <c r="B25" s="80"/>
      <c r="C25" s="69" t="s">
        <v>158</v>
      </c>
      <c r="D25" s="80">
        <v>256368</v>
      </c>
    </row>
    <row r="26" ht="16.5" customHeight="1" spans="1:4">
      <c r="A26" s="169"/>
      <c r="B26" s="80"/>
      <c r="C26" s="69" t="s">
        <v>159</v>
      </c>
      <c r="D26" s="80"/>
    </row>
    <row r="27" ht="16.5" customHeight="1" spans="1:4">
      <c r="A27" s="169"/>
      <c r="B27" s="80"/>
      <c r="C27" s="69" t="s">
        <v>160</v>
      </c>
      <c r="D27" s="80"/>
    </row>
    <row r="28" ht="16.5" customHeight="1" spans="1:4">
      <c r="A28" s="169"/>
      <c r="B28" s="80"/>
      <c r="C28" s="69" t="s">
        <v>161</v>
      </c>
      <c r="D28" s="80"/>
    </row>
    <row r="29" ht="16.5" customHeight="1" spans="1:4">
      <c r="A29" s="169"/>
      <c r="B29" s="80"/>
      <c r="C29" s="69" t="s">
        <v>162</v>
      </c>
      <c r="D29" s="80"/>
    </row>
    <row r="30" ht="16.5" customHeight="1" spans="1:4">
      <c r="A30" s="169"/>
      <c r="B30" s="80"/>
      <c r="C30" s="69" t="s">
        <v>163</v>
      </c>
      <c r="D30" s="80"/>
    </row>
    <row r="31" ht="16.5" customHeight="1" spans="1:4">
      <c r="A31" s="169"/>
      <c r="B31" s="80"/>
      <c r="C31" s="148" t="s">
        <v>164</v>
      </c>
      <c r="D31" s="80"/>
    </row>
    <row r="32" ht="16.5" customHeight="1" spans="1:4">
      <c r="A32" s="169"/>
      <c r="B32" s="80"/>
      <c r="C32" s="148" t="s">
        <v>165</v>
      </c>
      <c r="D32" s="80"/>
    </row>
    <row r="33" ht="16.5" customHeight="1" spans="1:4">
      <c r="A33" s="169"/>
      <c r="B33" s="80"/>
      <c r="C33" s="29" t="s">
        <v>166</v>
      </c>
      <c r="D33" s="80"/>
    </row>
    <row r="34" ht="15" customHeight="1" spans="1:4">
      <c r="A34" s="170" t="s">
        <v>50</v>
      </c>
      <c r="B34" s="171">
        <v>4076685.26</v>
      </c>
      <c r="C34" s="170" t="s">
        <v>51</v>
      </c>
      <c r="D34" s="171">
        <v>4076685.26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topLeftCell="A10" workbookViewId="0">
      <selection activeCell="F28" sqref="F28"/>
    </sheetView>
  </sheetViews>
  <sheetFormatPr defaultColWidth="9.10833333333333" defaultRowHeight="14.25" customHeight="1" outlineLevelCol="6"/>
  <cols>
    <col min="1" max="1" width="20.1083333333333" customWidth="1"/>
    <col min="2" max="2" width="44" customWidth="1"/>
    <col min="3" max="7" width="24.1083333333333" customWidth="1"/>
  </cols>
  <sheetData>
    <row r="1" customHeight="1" spans="4:7">
      <c r="D1" s="138"/>
      <c r="F1" s="72"/>
      <c r="G1" s="143" t="s">
        <v>167</v>
      </c>
    </row>
    <row r="2" ht="41.25" customHeight="1" spans="1:7">
      <c r="A2" s="126" t="str">
        <f>"2025"&amp;"年一般公共预算支出预算表（按功能科目分类）"</f>
        <v>2025年一般公共预算支出预算表（按功能科目分类）</v>
      </c>
      <c r="B2" s="126"/>
      <c r="C2" s="126"/>
      <c r="D2" s="126"/>
      <c r="E2" s="126"/>
      <c r="F2" s="126"/>
      <c r="G2" s="126"/>
    </row>
    <row r="3" ht="18" customHeight="1" spans="1:7">
      <c r="A3" s="4" t="str">
        <f>"单位名称："&amp;"昆明市五华区科学技术和工业信息化局"</f>
        <v>单位名称：昆明市五华区科学技术和工业信息化局</v>
      </c>
      <c r="F3" s="123"/>
      <c r="G3" s="143" t="s">
        <v>1</v>
      </c>
    </row>
    <row r="4" ht="20.25" customHeight="1" spans="1:7">
      <c r="A4" s="161" t="s">
        <v>168</v>
      </c>
      <c r="B4" s="162"/>
      <c r="C4" s="127" t="s">
        <v>55</v>
      </c>
      <c r="D4" s="151" t="s">
        <v>76</v>
      </c>
      <c r="E4" s="11"/>
      <c r="F4" s="12"/>
      <c r="G4" s="140" t="s">
        <v>77</v>
      </c>
    </row>
    <row r="5" ht="20.25" customHeight="1" spans="1:7">
      <c r="A5" s="163" t="s">
        <v>73</v>
      </c>
      <c r="B5" s="163" t="s">
        <v>74</v>
      </c>
      <c r="C5" s="18"/>
      <c r="D5" s="132" t="s">
        <v>57</v>
      </c>
      <c r="E5" s="132" t="s">
        <v>169</v>
      </c>
      <c r="F5" s="132" t="s">
        <v>170</v>
      </c>
      <c r="G5" s="142"/>
    </row>
    <row r="6" ht="15" customHeight="1" spans="1:7">
      <c r="A6" s="59" t="s">
        <v>83</v>
      </c>
      <c r="B6" s="59" t="s">
        <v>84</v>
      </c>
      <c r="C6" s="59" t="s">
        <v>85</v>
      </c>
      <c r="D6" s="59" t="s">
        <v>86</v>
      </c>
      <c r="E6" s="59" t="s">
        <v>87</v>
      </c>
      <c r="F6" s="59" t="s">
        <v>88</v>
      </c>
      <c r="G6" s="59" t="s">
        <v>89</v>
      </c>
    </row>
    <row r="7" ht="18" customHeight="1" spans="1:7">
      <c r="A7" s="69" t="s">
        <v>98</v>
      </c>
      <c r="B7" s="69" t="s">
        <v>99</v>
      </c>
      <c r="C7" s="80">
        <v>3151448.66</v>
      </c>
      <c r="D7" s="80">
        <v>2732514.68</v>
      </c>
      <c r="E7" s="80">
        <v>2459029.68</v>
      </c>
      <c r="F7" s="80">
        <v>273485</v>
      </c>
      <c r="G7" s="80">
        <v>418933.98</v>
      </c>
    </row>
    <row r="8" ht="18" customHeight="1" spans="1:7">
      <c r="A8" s="69" t="s">
        <v>100</v>
      </c>
      <c r="B8" s="69" t="s">
        <v>101</v>
      </c>
      <c r="C8" s="80">
        <v>2971448.66</v>
      </c>
      <c r="D8" s="80">
        <v>2732514.68</v>
      </c>
      <c r="E8" s="80">
        <v>2459029.68</v>
      </c>
      <c r="F8" s="80">
        <v>273485</v>
      </c>
      <c r="G8" s="80">
        <v>238933.98</v>
      </c>
    </row>
    <row r="9" ht="18" customHeight="1" spans="1:7">
      <c r="A9" s="69" t="s">
        <v>102</v>
      </c>
      <c r="B9" s="69" t="s">
        <v>103</v>
      </c>
      <c r="C9" s="80">
        <v>2761448.66</v>
      </c>
      <c r="D9" s="80">
        <v>2732514.68</v>
      </c>
      <c r="E9" s="80">
        <v>2459029.68</v>
      </c>
      <c r="F9" s="80">
        <v>273485</v>
      </c>
      <c r="G9" s="80">
        <v>28933.98</v>
      </c>
    </row>
    <row r="10" ht="18" customHeight="1" spans="1:7">
      <c r="A10" s="69" t="s">
        <v>104</v>
      </c>
      <c r="B10" s="69" t="s">
        <v>105</v>
      </c>
      <c r="C10" s="80">
        <v>210000</v>
      </c>
      <c r="D10" s="80"/>
      <c r="E10" s="80"/>
      <c r="F10" s="80"/>
      <c r="G10" s="80">
        <v>210000</v>
      </c>
    </row>
    <row r="11" ht="18" customHeight="1" spans="1:7">
      <c r="A11" s="69" t="s">
        <v>106</v>
      </c>
      <c r="B11" s="69" t="s">
        <v>107</v>
      </c>
      <c r="C11" s="80">
        <v>180000</v>
      </c>
      <c r="D11" s="80"/>
      <c r="E11" s="80"/>
      <c r="F11" s="80"/>
      <c r="G11" s="80">
        <v>180000</v>
      </c>
    </row>
    <row r="12" ht="18" customHeight="1" spans="1:7">
      <c r="A12" s="69" t="s">
        <v>108</v>
      </c>
      <c r="B12" s="69" t="s">
        <v>107</v>
      </c>
      <c r="C12" s="80">
        <v>180000</v>
      </c>
      <c r="D12" s="80"/>
      <c r="E12" s="80"/>
      <c r="F12" s="80"/>
      <c r="G12" s="80">
        <v>180000</v>
      </c>
    </row>
    <row r="13" ht="18" customHeight="1" spans="1:7">
      <c r="A13" s="69" t="s">
        <v>109</v>
      </c>
      <c r="B13" s="69" t="s">
        <v>110</v>
      </c>
      <c r="C13" s="80">
        <v>415787.52</v>
      </c>
      <c r="D13" s="80">
        <v>415787.52</v>
      </c>
      <c r="E13" s="80">
        <v>397787.52</v>
      </c>
      <c r="F13" s="80">
        <v>18000</v>
      </c>
      <c r="G13" s="80"/>
    </row>
    <row r="14" ht="18" customHeight="1" spans="1:7">
      <c r="A14" s="69" t="s">
        <v>111</v>
      </c>
      <c r="B14" s="69" t="s">
        <v>112</v>
      </c>
      <c r="C14" s="80">
        <v>415787.52</v>
      </c>
      <c r="D14" s="80">
        <v>415787.52</v>
      </c>
      <c r="E14" s="80">
        <v>397787.52</v>
      </c>
      <c r="F14" s="80">
        <v>18000</v>
      </c>
      <c r="G14" s="80"/>
    </row>
    <row r="15" ht="18" customHeight="1" spans="1:7">
      <c r="A15" s="69" t="s">
        <v>113</v>
      </c>
      <c r="B15" s="69" t="s">
        <v>114</v>
      </c>
      <c r="C15" s="80">
        <v>144000</v>
      </c>
      <c r="D15" s="80">
        <v>144000</v>
      </c>
      <c r="E15" s="80">
        <v>126000</v>
      </c>
      <c r="F15" s="80">
        <v>18000</v>
      </c>
      <c r="G15" s="80"/>
    </row>
    <row r="16" ht="18" customHeight="1" spans="1:7">
      <c r="A16" s="69" t="s">
        <v>115</v>
      </c>
      <c r="B16" s="69" t="s">
        <v>116</v>
      </c>
      <c r="C16" s="80">
        <v>271787.52</v>
      </c>
      <c r="D16" s="80">
        <v>271787.52</v>
      </c>
      <c r="E16" s="80">
        <v>271787.52</v>
      </c>
      <c r="F16" s="80"/>
      <c r="G16" s="80"/>
    </row>
    <row r="17" ht="18" customHeight="1" spans="1:7">
      <c r="A17" s="69" t="s">
        <v>117</v>
      </c>
      <c r="B17" s="69" t="s">
        <v>118</v>
      </c>
      <c r="C17" s="80">
        <v>253081.08</v>
      </c>
      <c r="D17" s="80">
        <v>253081.08</v>
      </c>
      <c r="E17" s="80">
        <v>253081.08</v>
      </c>
      <c r="F17" s="80"/>
      <c r="G17" s="80"/>
    </row>
    <row r="18" ht="18" customHeight="1" spans="1:7">
      <c r="A18" s="69" t="s">
        <v>119</v>
      </c>
      <c r="B18" s="69" t="s">
        <v>120</v>
      </c>
      <c r="C18" s="80">
        <v>253081.08</v>
      </c>
      <c r="D18" s="80">
        <v>253081.08</v>
      </c>
      <c r="E18" s="80">
        <v>253081.08</v>
      </c>
      <c r="F18" s="80"/>
      <c r="G18" s="80"/>
    </row>
    <row r="19" ht="18" customHeight="1" spans="1:7">
      <c r="A19" s="69" t="s">
        <v>121</v>
      </c>
      <c r="B19" s="69" t="s">
        <v>122</v>
      </c>
      <c r="C19" s="80">
        <v>134187.6</v>
      </c>
      <c r="D19" s="80">
        <v>134187.6</v>
      </c>
      <c r="E19" s="80">
        <v>134187.6</v>
      </c>
      <c r="F19" s="80"/>
      <c r="G19" s="80"/>
    </row>
    <row r="20" ht="18" customHeight="1" spans="1:7">
      <c r="A20" s="69" t="s">
        <v>123</v>
      </c>
      <c r="B20" s="69" t="s">
        <v>124</v>
      </c>
      <c r="C20" s="80">
        <v>105161.76</v>
      </c>
      <c r="D20" s="80">
        <v>105161.76</v>
      </c>
      <c r="E20" s="80">
        <v>105161.76</v>
      </c>
      <c r="F20" s="80"/>
      <c r="G20" s="80"/>
    </row>
    <row r="21" ht="18" customHeight="1" spans="1:7">
      <c r="A21" s="69" t="s">
        <v>125</v>
      </c>
      <c r="B21" s="69" t="s">
        <v>126</v>
      </c>
      <c r="C21" s="80">
        <v>13731.72</v>
      </c>
      <c r="D21" s="80">
        <v>13731.72</v>
      </c>
      <c r="E21" s="80">
        <v>13731.72</v>
      </c>
      <c r="F21" s="80"/>
      <c r="G21" s="80"/>
    </row>
    <row r="22" ht="18" customHeight="1" spans="1:7">
      <c r="A22" s="69" t="s">
        <v>127</v>
      </c>
      <c r="B22" s="69" t="s">
        <v>128</v>
      </c>
      <c r="C22" s="80">
        <v>256368</v>
      </c>
      <c r="D22" s="80">
        <v>256368</v>
      </c>
      <c r="E22" s="80">
        <v>256368</v>
      </c>
      <c r="F22" s="80"/>
      <c r="G22" s="80"/>
    </row>
    <row r="23" ht="18" customHeight="1" spans="1:7">
      <c r="A23" s="69" t="s">
        <v>129</v>
      </c>
      <c r="B23" s="69" t="s">
        <v>130</v>
      </c>
      <c r="C23" s="80">
        <v>256368</v>
      </c>
      <c r="D23" s="80">
        <v>256368</v>
      </c>
      <c r="E23" s="80">
        <v>256368</v>
      </c>
      <c r="F23" s="80"/>
      <c r="G23" s="80"/>
    </row>
    <row r="24" ht="18" customHeight="1" spans="1:7">
      <c r="A24" s="69" t="s">
        <v>131</v>
      </c>
      <c r="B24" s="69" t="s">
        <v>132</v>
      </c>
      <c r="C24" s="80">
        <v>256368</v>
      </c>
      <c r="D24" s="80">
        <v>256368</v>
      </c>
      <c r="E24" s="80">
        <v>256368</v>
      </c>
      <c r="F24" s="80"/>
      <c r="G24" s="80"/>
    </row>
    <row r="25" ht="18" customHeight="1" spans="1:7">
      <c r="A25" s="79" t="s">
        <v>171</v>
      </c>
      <c r="B25" s="164" t="s">
        <v>171</v>
      </c>
      <c r="C25" s="80">
        <v>4076685.26</v>
      </c>
      <c r="D25" s="80">
        <v>3657751.28</v>
      </c>
      <c r="E25" s="80">
        <v>3366266.28</v>
      </c>
      <c r="F25" s="80">
        <v>291485</v>
      </c>
      <c r="G25" s="80">
        <v>418933.98</v>
      </c>
    </row>
  </sheetData>
  <mergeCells count="6">
    <mergeCell ref="A2:G2"/>
    <mergeCell ref="A4:B4"/>
    <mergeCell ref="D4:F4"/>
    <mergeCell ref="A25:B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E14" sqref="E14"/>
    </sheetView>
  </sheetViews>
  <sheetFormatPr defaultColWidth="10.4416666666667" defaultRowHeight="14.25" customHeight="1" outlineLevelRow="7" outlineLevelCol="5"/>
  <cols>
    <col min="1" max="6" width="28.1083333333333" customWidth="1"/>
  </cols>
  <sheetData>
    <row r="1" customHeight="1" spans="1:6">
      <c r="A1" s="43"/>
      <c r="B1" s="43"/>
      <c r="C1" s="43"/>
      <c r="D1" s="43"/>
      <c r="E1" s="42"/>
      <c r="F1" s="155" t="s">
        <v>172</v>
      </c>
    </row>
    <row r="2" ht="41.25" customHeight="1" spans="1:6">
      <c r="A2" s="156" t="str">
        <f>"2025"&amp;"年一般公共预算“三公”经费支出预算表"</f>
        <v>2025年一般公共预算“三公”经费支出预算表</v>
      </c>
      <c r="B2" s="43"/>
      <c r="C2" s="43"/>
      <c r="D2" s="43"/>
      <c r="E2" s="42"/>
      <c r="F2" s="43"/>
    </row>
    <row r="3" customHeight="1" spans="1:6">
      <c r="A3" s="113" t="str">
        <f>"单位名称："&amp;"昆明市五华区科学技术和工业信息化局"</f>
        <v>单位名称：昆明市五华区科学技术和工业信息化局</v>
      </c>
      <c r="B3" s="157"/>
      <c r="D3" s="43"/>
      <c r="E3" s="42"/>
      <c r="F3" s="64" t="s">
        <v>1</v>
      </c>
    </row>
    <row r="4" ht="27" customHeight="1" spans="1:6">
      <c r="A4" s="47" t="s">
        <v>173</v>
      </c>
      <c r="B4" s="47" t="s">
        <v>174</v>
      </c>
      <c r="C4" s="49" t="s">
        <v>175</v>
      </c>
      <c r="D4" s="47"/>
      <c r="E4" s="48"/>
      <c r="F4" s="47" t="s">
        <v>176</v>
      </c>
    </row>
    <row r="5" ht="28.5" customHeight="1" spans="1:6">
      <c r="A5" s="158"/>
      <c r="B5" s="51"/>
      <c r="C5" s="48" t="s">
        <v>57</v>
      </c>
      <c r="D5" s="48" t="s">
        <v>177</v>
      </c>
      <c r="E5" s="48" t="s">
        <v>178</v>
      </c>
      <c r="F5" s="50"/>
    </row>
    <row r="6" ht="17.25" customHeight="1" spans="1:6">
      <c r="A6" s="55" t="s">
        <v>83</v>
      </c>
      <c r="B6" s="55" t="s">
        <v>84</v>
      </c>
      <c r="C6" s="55" t="s">
        <v>85</v>
      </c>
      <c r="D6" s="55" t="s">
        <v>86</v>
      </c>
      <c r="E6" s="55" t="s">
        <v>87</v>
      </c>
      <c r="F6" s="55" t="s">
        <v>88</v>
      </c>
    </row>
    <row r="7" ht="17.25" customHeight="1" spans="1:6">
      <c r="A7" s="80"/>
      <c r="B7" s="80"/>
      <c r="C7" s="80"/>
      <c r="D7" s="80"/>
      <c r="E7" s="80"/>
      <c r="F7" s="80"/>
    </row>
    <row r="8" customHeight="1" spans="1:4">
      <c r="A8" s="159" t="s">
        <v>179</v>
      </c>
      <c r="B8" s="160"/>
      <c r="C8" s="160"/>
      <c r="D8" s="160"/>
    </row>
  </sheetData>
  <mergeCells count="7">
    <mergeCell ref="A2:F2"/>
    <mergeCell ref="A3:B3"/>
    <mergeCell ref="C4:E4"/>
    <mergeCell ref="A8:D8"/>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topLeftCell="D1" workbookViewId="0">
      <selection activeCell="B10" sqref="B10"/>
    </sheetView>
  </sheetViews>
  <sheetFormatPr defaultColWidth="9.10833333333333" defaultRowHeight="14.25" customHeight="1"/>
  <cols>
    <col min="1" max="1" width="32.4416666666667" customWidth="1"/>
    <col min="2" max="2" width="32.8833333333333" customWidth="1"/>
    <col min="3" max="3" width="23.6666666666667" customWidth="1"/>
    <col min="4" max="4" width="23.5583333333333" customWidth="1"/>
    <col min="5" max="5" width="13" customWidth="1"/>
    <col min="6" max="6" width="30.6666666666667" customWidth="1"/>
    <col min="7" max="7" width="8.10833333333333" customWidth="1"/>
    <col min="8" max="8" width="33.1083333333333" customWidth="1"/>
    <col min="9" max="10" width="14.6666666666667" customWidth="1"/>
    <col min="11" max="12" width="10.775" customWidth="1"/>
    <col min="13" max="13" width="14.2166666666667" customWidth="1"/>
    <col min="14" max="24" width="10.775" customWidth="1"/>
  </cols>
  <sheetData>
    <row r="1" ht="13.5" customHeight="1" spans="2:24">
      <c r="B1" s="138"/>
      <c r="C1" s="144"/>
      <c r="E1" s="145"/>
      <c r="F1" s="145"/>
      <c r="G1" s="145"/>
      <c r="H1" s="145"/>
      <c r="I1" s="85"/>
      <c r="J1" s="85"/>
      <c r="K1" s="85"/>
      <c r="L1" s="85"/>
      <c r="M1" s="85"/>
      <c r="N1" s="85"/>
      <c r="R1" s="85"/>
      <c r="V1" s="144"/>
      <c r="X1" s="2" t="s">
        <v>180</v>
      </c>
    </row>
    <row r="2" ht="45.75" customHeight="1" spans="1:24">
      <c r="A2" s="66" t="str">
        <f>"2025"&amp;"年部门基本支出预算表"</f>
        <v>2025年部门基本支出预算表</v>
      </c>
      <c r="B2" s="3"/>
      <c r="C2" s="66"/>
      <c r="D2" s="66"/>
      <c r="E2" s="66"/>
      <c r="F2" s="66"/>
      <c r="G2" s="66"/>
      <c r="H2" s="66"/>
      <c r="I2" s="66"/>
      <c r="J2" s="66"/>
      <c r="K2" s="66"/>
      <c r="L2" s="66"/>
      <c r="M2" s="66"/>
      <c r="N2" s="66"/>
      <c r="O2" s="3"/>
      <c r="P2" s="3"/>
      <c r="Q2" s="3"/>
      <c r="R2" s="66"/>
      <c r="S2" s="66"/>
      <c r="T2" s="66"/>
      <c r="U2" s="66"/>
      <c r="V2" s="66"/>
      <c r="W2" s="66"/>
      <c r="X2" s="66"/>
    </row>
    <row r="3" ht="18.75" customHeight="1" spans="1:24">
      <c r="A3" s="4" t="str">
        <f>"单位名称："&amp;"昆明市五华区科学技术和工业信息化局"</f>
        <v>单位名称：昆明市五华区科学技术和工业信息化局</v>
      </c>
      <c r="B3" s="5"/>
      <c r="C3" s="146"/>
      <c r="D3" s="146"/>
      <c r="E3" s="146"/>
      <c r="F3" s="146"/>
      <c r="G3" s="146"/>
      <c r="H3" s="146"/>
      <c r="I3" s="87"/>
      <c r="J3" s="87"/>
      <c r="K3" s="87"/>
      <c r="L3" s="87"/>
      <c r="M3" s="87"/>
      <c r="N3" s="87"/>
      <c r="O3" s="6"/>
      <c r="P3" s="6"/>
      <c r="Q3" s="6"/>
      <c r="R3" s="87"/>
      <c r="V3" s="144"/>
      <c r="X3" s="2" t="s">
        <v>1</v>
      </c>
    </row>
    <row r="4" ht="18" customHeight="1" spans="1:24">
      <c r="A4" s="8" t="s">
        <v>181</v>
      </c>
      <c r="B4" s="8" t="s">
        <v>182</v>
      </c>
      <c r="C4" s="8" t="s">
        <v>183</v>
      </c>
      <c r="D4" s="8" t="s">
        <v>184</v>
      </c>
      <c r="E4" s="8" t="s">
        <v>185</v>
      </c>
      <c r="F4" s="8" t="s">
        <v>186</v>
      </c>
      <c r="G4" s="8" t="s">
        <v>187</v>
      </c>
      <c r="H4" s="8" t="s">
        <v>188</v>
      </c>
      <c r="I4" s="151" t="s">
        <v>189</v>
      </c>
      <c r="J4" s="82" t="s">
        <v>189</v>
      </c>
      <c r="K4" s="82"/>
      <c r="L4" s="82"/>
      <c r="M4" s="82"/>
      <c r="N4" s="82"/>
      <c r="O4" s="11"/>
      <c r="P4" s="11"/>
      <c r="Q4" s="11"/>
      <c r="R4" s="106" t="s">
        <v>61</v>
      </c>
      <c r="S4" s="82" t="s">
        <v>62</v>
      </c>
      <c r="T4" s="82"/>
      <c r="U4" s="82"/>
      <c r="V4" s="82"/>
      <c r="W4" s="82"/>
      <c r="X4" s="83"/>
    </row>
    <row r="5" ht="18" customHeight="1" spans="1:24">
      <c r="A5" s="13"/>
      <c r="B5" s="28"/>
      <c r="C5" s="129"/>
      <c r="D5" s="13"/>
      <c r="E5" s="13"/>
      <c r="F5" s="13"/>
      <c r="G5" s="13"/>
      <c r="H5" s="13"/>
      <c r="I5" s="127" t="s">
        <v>190</v>
      </c>
      <c r="J5" s="151" t="s">
        <v>58</v>
      </c>
      <c r="K5" s="82"/>
      <c r="L5" s="82"/>
      <c r="M5" s="82"/>
      <c r="N5" s="83"/>
      <c r="O5" s="10" t="s">
        <v>191</v>
      </c>
      <c r="P5" s="11"/>
      <c r="Q5" s="12"/>
      <c r="R5" s="8" t="s">
        <v>61</v>
      </c>
      <c r="S5" s="151" t="s">
        <v>62</v>
      </c>
      <c r="T5" s="106" t="s">
        <v>64</v>
      </c>
      <c r="U5" s="82" t="s">
        <v>62</v>
      </c>
      <c r="V5" s="106" t="s">
        <v>66</v>
      </c>
      <c r="W5" s="106" t="s">
        <v>67</v>
      </c>
      <c r="X5" s="154" t="s">
        <v>68</v>
      </c>
    </row>
    <row r="6" ht="19.5" customHeight="1" spans="1:24">
      <c r="A6" s="28"/>
      <c r="B6" s="28"/>
      <c r="C6" s="28"/>
      <c r="D6" s="28"/>
      <c r="E6" s="28"/>
      <c r="F6" s="28"/>
      <c r="G6" s="28"/>
      <c r="H6" s="28"/>
      <c r="I6" s="28"/>
      <c r="J6" s="152" t="s">
        <v>192</v>
      </c>
      <c r="K6" s="8" t="s">
        <v>193</v>
      </c>
      <c r="L6" s="8" t="s">
        <v>194</v>
      </c>
      <c r="M6" s="8" t="s">
        <v>195</v>
      </c>
      <c r="N6" s="8" t="s">
        <v>196</v>
      </c>
      <c r="O6" s="8" t="s">
        <v>58</v>
      </c>
      <c r="P6" s="8" t="s">
        <v>59</v>
      </c>
      <c r="Q6" s="8" t="s">
        <v>60</v>
      </c>
      <c r="R6" s="28"/>
      <c r="S6" s="8" t="s">
        <v>57</v>
      </c>
      <c r="T6" s="8" t="s">
        <v>64</v>
      </c>
      <c r="U6" s="8" t="s">
        <v>197</v>
      </c>
      <c r="V6" s="8" t="s">
        <v>66</v>
      </c>
      <c r="W6" s="8" t="s">
        <v>67</v>
      </c>
      <c r="X6" s="8" t="s">
        <v>68</v>
      </c>
    </row>
    <row r="7" ht="37.5" customHeight="1" spans="1:24">
      <c r="A7" s="147"/>
      <c r="B7" s="18"/>
      <c r="C7" s="147"/>
      <c r="D7" s="147"/>
      <c r="E7" s="147"/>
      <c r="F7" s="147"/>
      <c r="G7" s="147"/>
      <c r="H7" s="147"/>
      <c r="I7" s="147"/>
      <c r="J7" s="153" t="s">
        <v>57</v>
      </c>
      <c r="K7" s="16" t="s">
        <v>198</v>
      </c>
      <c r="L7" s="16" t="s">
        <v>194</v>
      </c>
      <c r="M7" s="16" t="s">
        <v>195</v>
      </c>
      <c r="N7" s="16" t="s">
        <v>196</v>
      </c>
      <c r="O7" s="16" t="s">
        <v>194</v>
      </c>
      <c r="P7" s="16" t="s">
        <v>195</v>
      </c>
      <c r="Q7" s="16" t="s">
        <v>196</v>
      </c>
      <c r="R7" s="16" t="s">
        <v>61</v>
      </c>
      <c r="S7" s="16" t="s">
        <v>57</v>
      </c>
      <c r="T7" s="16" t="s">
        <v>64</v>
      </c>
      <c r="U7" s="16" t="s">
        <v>197</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8" t="s">
        <v>70</v>
      </c>
      <c r="B9" s="148" t="s">
        <v>70</v>
      </c>
      <c r="C9" s="148" t="s">
        <v>199</v>
      </c>
      <c r="D9" s="148" t="s">
        <v>200</v>
      </c>
      <c r="E9" s="148" t="s">
        <v>102</v>
      </c>
      <c r="F9" s="148" t="s">
        <v>103</v>
      </c>
      <c r="G9" s="148" t="s">
        <v>201</v>
      </c>
      <c r="H9" s="148" t="s">
        <v>202</v>
      </c>
      <c r="I9" s="80">
        <v>600768</v>
      </c>
      <c r="J9" s="80">
        <v>600768</v>
      </c>
      <c r="K9" s="80"/>
      <c r="L9" s="80"/>
      <c r="M9" s="80">
        <v>600768</v>
      </c>
      <c r="N9" s="80"/>
      <c r="O9" s="80"/>
      <c r="P9" s="80"/>
      <c r="Q9" s="80"/>
      <c r="R9" s="80"/>
      <c r="S9" s="80"/>
      <c r="T9" s="80"/>
      <c r="U9" s="80"/>
      <c r="V9" s="80"/>
      <c r="W9" s="80"/>
      <c r="X9" s="80"/>
    </row>
    <row r="10" ht="20.25" customHeight="1" spans="1:24">
      <c r="A10" s="148" t="s">
        <v>70</v>
      </c>
      <c r="B10" s="148" t="s">
        <v>70</v>
      </c>
      <c r="C10" s="148" t="s">
        <v>199</v>
      </c>
      <c r="D10" s="148" t="s">
        <v>200</v>
      </c>
      <c r="E10" s="148" t="s">
        <v>102</v>
      </c>
      <c r="F10" s="148" t="s">
        <v>103</v>
      </c>
      <c r="G10" s="148" t="s">
        <v>203</v>
      </c>
      <c r="H10" s="148" t="s">
        <v>204</v>
      </c>
      <c r="I10" s="80">
        <v>919956</v>
      </c>
      <c r="J10" s="80">
        <v>919956</v>
      </c>
      <c r="K10" s="23"/>
      <c r="L10" s="23"/>
      <c r="M10" s="80">
        <v>919956</v>
      </c>
      <c r="N10" s="23"/>
      <c r="O10" s="80"/>
      <c r="P10" s="80"/>
      <c r="Q10" s="80"/>
      <c r="R10" s="80"/>
      <c r="S10" s="80"/>
      <c r="T10" s="80"/>
      <c r="U10" s="80"/>
      <c r="V10" s="80"/>
      <c r="W10" s="80"/>
      <c r="X10" s="80"/>
    </row>
    <row r="11" ht="20.25" customHeight="1" spans="1:24">
      <c r="A11" s="148" t="s">
        <v>70</v>
      </c>
      <c r="B11" s="148" t="s">
        <v>70</v>
      </c>
      <c r="C11" s="148" t="s">
        <v>199</v>
      </c>
      <c r="D11" s="148" t="s">
        <v>200</v>
      </c>
      <c r="E11" s="148" t="s">
        <v>102</v>
      </c>
      <c r="F11" s="148" t="s">
        <v>103</v>
      </c>
      <c r="G11" s="148" t="s">
        <v>205</v>
      </c>
      <c r="H11" s="148" t="s">
        <v>206</v>
      </c>
      <c r="I11" s="80">
        <v>50064</v>
      </c>
      <c r="J11" s="80">
        <v>50064</v>
      </c>
      <c r="K11" s="23"/>
      <c r="L11" s="23"/>
      <c r="M11" s="80">
        <v>50064</v>
      </c>
      <c r="N11" s="23"/>
      <c r="O11" s="80"/>
      <c r="P11" s="80"/>
      <c r="Q11" s="80"/>
      <c r="R11" s="80"/>
      <c r="S11" s="80"/>
      <c r="T11" s="80"/>
      <c r="U11" s="80"/>
      <c r="V11" s="80"/>
      <c r="W11" s="80"/>
      <c r="X11" s="80"/>
    </row>
    <row r="12" ht="20.25" customHeight="1" spans="1:24">
      <c r="A12" s="148" t="s">
        <v>70</v>
      </c>
      <c r="B12" s="148" t="s">
        <v>70</v>
      </c>
      <c r="C12" s="148" t="s">
        <v>207</v>
      </c>
      <c r="D12" s="148" t="s">
        <v>208</v>
      </c>
      <c r="E12" s="148" t="s">
        <v>115</v>
      </c>
      <c r="F12" s="148" t="s">
        <v>116</v>
      </c>
      <c r="G12" s="148" t="s">
        <v>209</v>
      </c>
      <c r="H12" s="148" t="s">
        <v>210</v>
      </c>
      <c r="I12" s="80">
        <v>271787.52</v>
      </c>
      <c r="J12" s="80">
        <v>271787.52</v>
      </c>
      <c r="K12" s="23"/>
      <c r="L12" s="23"/>
      <c r="M12" s="80">
        <v>271787.52</v>
      </c>
      <c r="N12" s="23"/>
      <c r="O12" s="80"/>
      <c r="P12" s="80"/>
      <c r="Q12" s="80"/>
      <c r="R12" s="80"/>
      <c r="S12" s="80"/>
      <c r="T12" s="80"/>
      <c r="U12" s="80"/>
      <c r="V12" s="80"/>
      <c r="W12" s="80"/>
      <c r="X12" s="80"/>
    </row>
    <row r="13" ht="20.25" customHeight="1" spans="1:24">
      <c r="A13" s="148" t="s">
        <v>70</v>
      </c>
      <c r="B13" s="148" t="s">
        <v>70</v>
      </c>
      <c r="C13" s="148" t="s">
        <v>207</v>
      </c>
      <c r="D13" s="148" t="s">
        <v>208</v>
      </c>
      <c r="E13" s="148" t="s">
        <v>121</v>
      </c>
      <c r="F13" s="148" t="s">
        <v>122</v>
      </c>
      <c r="G13" s="148" t="s">
        <v>211</v>
      </c>
      <c r="H13" s="148" t="s">
        <v>212</v>
      </c>
      <c r="I13" s="80">
        <v>134187.6</v>
      </c>
      <c r="J13" s="80">
        <v>134187.6</v>
      </c>
      <c r="K13" s="23"/>
      <c r="L13" s="23"/>
      <c r="M13" s="80">
        <v>134187.6</v>
      </c>
      <c r="N13" s="23"/>
      <c r="O13" s="80"/>
      <c r="P13" s="80"/>
      <c r="Q13" s="80"/>
      <c r="R13" s="80"/>
      <c r="S13" s="80"/>
      <c r="T13" s="80"/>
      <c r="U13" s="80"/>
      <c r="V13" s="80"/>
      <c r="W13" s="80"/>
      <c r="X13" s="80"/>
    </row>
    <row r="14" ht="20.25" customHeight="1" spans="1:24">
      <c r="A14" s="148" t="s">
        <v>70</v>
      </c>
      <c r="B14" s="148" t="s">
        <v>70</v>
      </c>
      <c r="C14" s="148" t="s">
        <v>207</v>
      </c>
      <c r="D14" s="148" t="s">
        <v>208</v>
      </c>
      <c r="E14" s="148" t="s">
        <v>123</v>
      </c>
      <c r="F14" s="148" t="s">
        <v>124</v>
      </c>
      <c r="G14" s="148" t="s">
        <v>213</v>
      </c>
      <c r="H14" s="148" t="s">
        <v>214</v>
      </c>
      <c r="I14" s="80">
        <v>105161.76</v>
      </c>
      <c r="J14" s="80">
        <v>105161.76</v>
      </c>
      <c r="K14" s="23"/>
      <c r="L14" s="23"/>
      <c r="M14" s="80">
        <v>105161.76</v>
      </c>
      <c r="N14" s="23"/>
      <c r="O14" s="80"/>
      <c r="P14" s="80"/>
      <c r="Q14" s="80"/>
      <c r="R14" s="80"/>
      <c r="S14" s="80"/>
      <c r="T14" s="80"/>
      <c r="U14" s="80"/>
      <c r="V14" s="80"/>
      <c r="W14" s="80"/>
      <c r="X14" s="80"/>
    </row>
    <row r="15" ht="20.25" customHeight="1" spans="1:24">
      <c r="A15" s="148" t="s">
        <v>70</v>
      </c>
      <c r="B15" s="148" t="s">
        <v>70</v>
      </c>
      <c r="C15" s="148" t="s">
        <v>207</v>
      </c>
      <c r="D15" s="148" t="s">
        <v>208</v>
      </c>
      <c r="E15" s="148" t="s">
        <v>102</v>
      </c>
      <c r="F15" s="148" t="s">
        <v>103</v>
      </c>
      <c r="G15" s="148" t="s">
        <v>215</v>
      </c>
      <c r="H15" s="148" t="s">
        <v>216</v>
      </c>
      <c r="I15" s="80">
        <v>361.68</v>
      </c>
      <c r="J15" s="80">
        <v>361.68</v>
      </c>
      <c r="K15" s="23"/>
      <c r="L15" s="23"/>
      <c r="M15" s="80">
        <v>361.68</v>
      </c>
      <c r="N15" s="23"/>
      <c r="O15" s="80"/>
      <c r="P15" s="80"/>
      <c r="Q15" s="80"/>
      <c r="R15" s="80"/>
      <c r="S15" s="80"/>
      <c r="T15" s="80"/>
      <c r="U15" s="80"/>
      <c r="V15" s="80"/>
      <c r="W15" s="80"/>
      <c r="X15" s="80"/>
    </row>
    <row r="16" ht="20.25" customHeight="1" spans="1:24">
      <c r="A16" s="148" t="s">
        <v>70</v>
      </c>
      <c r="B16" s="148" t="s">
        <v>70</v>
      </c>
      <c r="C16" s="148" t="s">
        <v>207</v>
      </c>
      <c r="D16" s="148" t="s">
        <v>208</v>
      </c>
      <c r="E16" s="148" t="s">
        <v>125</v>
      </c>
      <c r="F16" s="148" t="s">
        <v>126</v>
      </c>
      <c r="G16" s="148" t="s">
        <v>215</v>
      </c>
      <c r="H16" s="148" t="s">
        <v>216</v>
      </c>
      <c r="I16" s="80">
        <v>3397.32</v>
      </c>
      <c r="J16" s="80">
        <v>3397.32</v>
      </c>
      <c r="K16" s="23"/>
      <c r="L16" s="23"/>
      <c r="M16" s="80">
        <v>3397.32</v>
      </c>
      <c r="N16" s="23"/>
      <c r="O16" s="80"/>
      <c r="P16" s="80"/>
      <c r="Q16" s="80"/>
      <c r="R16" s="80"/>
      <c r="S16" s="80"/>
      <c r="T16" s="80"/>
      <c r="U16" s="80"/>
      <c r="V16" s="80"/>
      <c r="W16" s="80"/>
      <c r="X16" s="80"/>
    </row>
    <row r="17" ht="20.25" customHeight="1" spans="1:24">
      <c r="A17" s="148" t="s">
        <v>70</v>
      </c>
      <c r="B17" s="148" t="s">
        <v>70</v>
      </c>
      <c r="C17" s="148" t="s">
        <v>207</v>
      </c>
      <c r="D17" s="148" t="s">
        <v>208</v>
      </c>
      <c r="E17" s="148" t="s">
        <v>125</v>
      </c>
      <c r="F17" s="148" t="s">
        <v>126</v>
      </c>
      <c r="G17" s="148" t="s">
        <v>215</v>
      </c>
      <c r="H17" s="148" t="s">
        <v>216</v>
      </c>
      <c r="I17" s="80">
        <v>10334.4</v>
      </c>
      <c r="J17" s="80">
        <v>10334.4</v>
      </c>
      <c r="K17" s="23"/>
      <c r="L17" s="23"/>
      <c r="M17" s="80">
        <v>10334.4</v>
      </c>
      <c r="N17" s="23"/>
      <c r="O17" s="80"/>
      <c r="P17" s="80"/>
      <c r="Q17" s="80"/>
      <c r="R17" s="80"/>
      <c r="S17" s="80"/>
      <c r="T17" s="80"/>
      <c r="U17" s="80"/>
      <c r="V17" s="80"/>
      <c r="W17" s="80"/>
      <c r="X17" s="80"/>
    </row>
    <row r="18" ht="20.25" customHeight="1" spans="1:24">
      <c r="A18" s="148" t="s">
        <v>70</v>
      </c>
      <c r="B18" s="148" t="s">
        <v>70</v>
      </c>
      <c r="C18" s="148" t="s">
        <v>217</v>
      </c>
      <c r="D18" s="148" t="s">
        <v>132</v>
      </c>
      <c r="E18" s="148" t="s">
        <v>131</v>
      </c>
      <c r="F18" s="148" t="s">
        <v>132</v>
      </c>
      <c r="G18" s="148" t="s">
        <v>218</v>
      </c>
      <c r="H18" s="148" t="s">
        <v>132</v>
      </c>
      <c r="I18" s="80">
        <v>256368</v>
      </c>
      <c r="J18" s="80">
        <v>256368</v>
      </c>
      <c r="K18" s="23"/>
      <c r="L18" s="23"/>
      <c r="M18" s="80">
        <v>256368</v>
      </c>
      <c r="N18" s="23"/>
      <c r="O18" s="80"/>
      <c r="P18" s="80"/>
      <c r="Q18" s="80"/>
      <c r="R18" s="80"/>
      <c r="S18" s="80"/>
      <c r="T18" s="80"/>
      <c r="U18" s="80"/>
      <c r="V18" s="80"/>
      <c r="W18" s="80"/>
      <c r="X18" s="80"/>
    </row>
    <row r="19" ht="20.25" customHeight="1" spans="1:24">
      <c r="A19" s="148" t="s">
        <v>70</v>
      </c>
      <c r="B19" s="148" t="s">
        <v>70</v>
      </c>
      <c r="C19" s="148" t="s">
        <v>219</v>
      </c>
      <c r="D19" s="148" t="s">
        <v>220</v>
      </c>
      <c r="E19" s="148" t="s">
        <v>102</v>
      </c>
      <c r="F19" s="148" t="s">
        <v>103</v>
      </c>
      <c r="G19" s="148" t="s">
        <v>221</v>
      </c>
      <c r="H19" s="148" t="s">
        <v>222</v>
      </c>
      <c r="I19" s="80">
        <v>133800</v>
      </c>
      <c r="J19" s="80">
        <v>133800</v>
      </c>
      <c r="K19" s="23"/>
      <c r="L19" s="23"/>
      <c r="M19" s="80">
        <v>133800</v>
      </c>
      <c r="N19" s="23"/>
      <c r="O19" s="80"/>
      <c r="P19" s="80"/>
      <c r="Q19" s="80"/>
      <c r="R19" s="80"/>
      <c r="S19" s="80"/>
      <c r="T19" s="80"/>
      <c r="U19" s="80"/>
      <c r="V19" s="80"/>
      <c r="W19" s="80"/>
      <c r="X19" s="80"/>
    </row>
    <row r="20" ht="20.25" customHeight="1" spans="1:24">
      <c r="A20" s="148" t="s">
        <v>70</v>
      </c>
      <c r="B20" s="148" t="s">
        <v>70</v>
      </c>
      <c r="C20" s="148" t="s">
        <v>223</v>
      </c>
      <c r="D20" s="148" t="s">
        <v>224</v>
      </c>
      <c r="E20" s="148" t="s">
        <v>102</v>
      </c>
      <c r="F20" s="148" t="s">
        <v>103</v>
      </c>
      <c r="G20" s="148" t="s">
        <v>225</v>
      </c>
      <c r="H20" s="148" t="s">
        <v>224</v>
      </c>
      <c r="I20" s="80">
        <v>11700</v>
      </c>
      <c r="J20" s="80">
        <v>11700</v>
      </c>
      <c r="K20" s="23"/>
      <c r="L20" s="23"/>
      <c r="M20" s="80">
        <v>11700</v>
      </c>
      <c r="N20" s="23"/>
      <c r="O20" s="80"/>
      <c r="P20" s="80"/>
      <c r="Q20" s="80"/>
      <c r="R20" s="80"/>
      <c r="S20" s="80"/>
      <c r="T20" s="80"/>
      <c r="U20" s="80"/>
      <c r="V20" s="80"/>
      <c r="W20" s="80"/>
      <c r="X20" s="80"/>
    </row>
    <row r="21" ht="20.25" customHeight="1" spans="1:24">
      <c r="A21" s="148" t="s">
        <v>70</v>
      </c>
      <c r="B21" s="148" t="s">
        <v>70</v>
      </c>
      <c r="C21" s="148" t="s">
        <v>226</v>
      </c>
      <c r="D21" s="148" t="s">
        <v>227</v>
      </c>
      <c r="E21" s="148" t="s">
        <v>102</v>
      </c>
      <c r="F21" s="148" t="s">
        <v>103</v>
      </c>
      <c r="G21" s="148" t="s">
        <v>228</v>
      </c>
      <c r="H21" s="148" t="s">
        <v>229</v>
      </c>
      <c r="I21" s="80">
        <v>3100</v>
      </c>
      <c r="J21" s="80">
        <v>3100</v>
      </c>
      <c r="K21" s="23"/>
      <c r="L21" s="23"/>
      <c r="M21" s="80">
        <v>3100</v>
      </c>
      <c r="N21" s="23"/>
      <c r="O21" s="80"/>
      <c r="P21" s="80"/>
      <c r="Q21" s="80"/>
      <c r="R21" s="80"/>
      <c r="S21" s="80"/>
      <c r="T21" s="80"/>
      <c r="U21" s="80"/>
      <c r="V21" s="80"/>
      <c r="W21" s="80"/>
      <c r="X21" s="80"/>
    </row>
    <row r="22" ht="20.25" customHeight="1" spans="1:24">
      <c r="A22" s="148" t="s">
        <v>70</v>
      </c>
      <c r="B22" s="148" t="s">
        <v>70</v>
      </c>
      <c r="C22" s="148" t="s">
        <v>226</v>
      </c>
      <c r="D22" s="148" t="s">
        <v>227</v>
      </c>
      <c r="E22" s="148" t="s">
        <v>102</v>
      </c>
      <c r="F22" s="148" t="s">
        <v>103</v>
      </c>
      <c r="G22" s="148" t="s">
        <v>228</v>
      </c>
      <c r="H22" s="148" t="s">
        <v>229</v>
      </c>
      <c r="I22" s="80">
        <v>24205</v>
      </c>
      <c r="J22" s="80">
        <v>24205</v>
      </c>
      <c r="K22" s="23"/>
      <c r="L22" s="23"/>
      <c r="M22" s="80">
        <v>24205</v>
      </c>
      <c r="N22" s="23"/>
      <c r="O22" s="80"/>
      <c r="P22" s="80"/>
      <c r="Q22" s="80"/>
      <c r="R22" s="80"/>
      <c r="S22" s="80"/>
      <c r="T22" s="80"/>
      <c r="U22" s="80"/>
      <c r="V22" s="80"/>
      <c r="W22" s="80"/>
      <c r="X22" s="80"/>
    </row>
    <row r="23" ht="20.25" customHeight="1" spans="1:24">
      <c r="A23" s="148" t="s">
        <v>70</v>
      </c>
      <c r="B23" s="148" t="s">
        <v>70</v>
      </c>
      <c r="C23" s="148" t="s">
        <v>226</v>
      </c>
      <c r="D23" s="148" t="s">
        <v>227</v>
      </c>
      <c r="E23" s="148" t="s">
        <v>102</v>
      </c>
      <c r="F23" s="148" t="s">
        <v>103</v>
      </c>
      <c r="G23" s="148" t="s">
        <v>230</v>
      </c>
      <c r="H23" s="148" t="s">
        <v>231</v>
      </c>
      <c r="I23" s="80">
        <v>3300</v>
      </c>
      <c r="J23" s="80">
        <v>3300</v>
      </c>
      <c r="K23" s="23"/>
      <c r="L23" s="23"/>
      <c r="M23" s="80">
        <v>3300</v>
      </c>
      <c r="N23" s="23"/>
      <c r="O23" s="80"/>
      <c r="P23" s="80"/>
      <c r="Q23" s="80"/>
      <c r="R23" s="80"/>
      <c r="S23" s="80"/>
      <c r="T23" s="80"/>
      <c r="U23" s="80"/>
      <c r="V23" s="80"/>
      <c r="W23" s="80"/>
      <c r="X23" s="80"/>
    </row>
    <row r="24" ht="20.25" customHeight="1" spans="1:24">
      <c r="A24" s="148" t="s">
        <v>70</v>
      </c>
      <c r="B24" s="148" t="s">
        <v>70</v>
      </c>
      <c r="C24" s="148" t="s">
        <v>226</v>
      </c>
      <c r="D24" s="148" t="s">
        <v>227</v>
      </c>
      <c r="E24" s="148" t="s">
        <v>102</v>
      </c>
      <c r="F24" s="148" t="s">
        <v>103</v>
      </c>
      <c r="G24" s="148" t="s">
        <v>232</v>
      </c>
      <c r="H24" s="148" t="s">
        <v>233</v>
      </c>
      <c r="I24" s="80">
        <v>4000</v>
      </c>
      <c r="J24" s="80">
        <v>4000</v>
      </c>
      <c r="K24" s="23"/>
      <c r="L24" s="23"/>
      <c r="M24" s="80">
        <v>4000</v>
      </c>
      <c r="N24" s="23"/>
      <c r="O24" s="80"/>
      <c r="P24" s="80"/>
      <c r="Q24" s="80"/>
      <c r="R24" s="80"/>
      <c r="S24" s="80"/>
      <c r="T24" s="80"/>
      <c r="U24" s="80"/>
      <c r="V24" s="80"/>
      <c r="W24" s="80"/>
      <c r="X24" s="80"/>
    </row>
    <row r="25" ht="20.25" customHeight="1" spans="1:24">
      <c r="A25" s="148" t="s">
        <v>70</v>
      </c>
      <c r="B25" s="148" t="s">
        <v>70</v>
      </c>
      <c r="C25" s="148" t="s">
        <v>226</v>
      </c>
      <c r="D25" s="148" t="s">
        <v>227</v>
      </c>
      <c r="E25" s="148" t="s">
        <v>102</v>
      </c>
      <c r="F25" s="148" t="s">
        <v>103</v>
      </c>
      <c r="G25" s="148" t="s">
        <v>234</v>
      </c>
      <c r="H25" s="148" t="s">
        <v>235</v>
      </c>
      <c r="I25" s="80">
        <v>20000</v>
      </c>
      <c r="J25" s="80">
        <v>20000</v>
      </c>
      <c r="K25" s="23"/>
      <c r="L25" s="23"/>
      <c r="M25" s="80">
        <v>20000</v>
      </c>
      <c r="N25" s="23"/>
      <c r="O25" s="80"/>
      <c r="P25" s="80"/>
      <c r="Q25" s="80"/>
      <c r="R25" s="80"/>
      <c r="S25" s="80"/>
      <c r="T25" s="80"/>
      <c r="U25" s="80"/>
      <c r="V25" s="80"/>
      <c r="W25" s="80"/>
      <c r="X25" s="80"/>
    </row>
    <row r="26" ht="20.25" customHeight="1" spans="1:24">
      <c r="A26" s="148" t="s">
        <v>70</v>
      </c>
      <c r="B26" s="148" t="s">
        <v>70</v>
      </c>
      <c r="C26" s="148" t="s">
        <v>226</v>
      </c>
      <c r="D26" s="148" t="s">
        <v>227</v>
      </c>
      <c r="E26" s="148" t="s">
        <v>102</v>
      </c>
      <c r="F26" s="148" t="s">
        <v>103</v>
      </c>
      <c r="G26" s="148" t="s">
        <v>236</v>
      </c>
      <c r="H26" s="148" t="s">
        <v>237</v>
      </c>
      <c r="I26" s="80">
        <v>10000</v>
      </c>
      <c r="J26" s="80">
        <v>10000</v>
      </c>
      <c r="K26" s="23"/>
      <c r="L26" s="23"/>
      <c r="M26" s="80">
        <v>10000</v>
      </c>
      <c r="N26" s="23"/>
      <c r="O26" s="80"/>
      <c r="P26" s="80"/>
      <c r="Q26" s="80"/>
      <c r="R26" s="80"/>
      <c r="S26" s="80"/>
      <c r="T26" s="80"/>
      <c r="U26" s="80"/>
      <c r="V26" s="80"/>
      <c r="W26" s="80"/>
      <c r="X26" s="80"/>
    </row>
    <row r="27" ht="20.25" customHeight="1" spans="1:24">
      <c r="A27" s="148" t="s">
        <v>70</v>
      </c>
      <c r="B27" s="148" t="s">
        <v>70</v>
      </c>
      <c r="C27" s="148" t="s">
        <v>226</v>
      </c>
      <c r="D27" s="148" t="s">
        <v>227</v>
      </c>
      <c r="E27" s="148" t="s">
        <v>102</v>
      </c>
      <c r="F27" s="148" t="s">
        <v>103</v>
      </c>
      <c r="G27" s="148" t="s">
        <v>238</v>
      </c>
      <c r="H27" s="148" t="s">
        <v>239</v>
      </c>
      <c r="I27" s="80">
        <v>45000</v>
      </c>
      <c r="J27" s="80">
        <v>45000</v>
      </c>
      <c r="K27" s="23"/>
      <c r="L27" s="23"/>
      <c r="M27" s="80">
        <v>45000</v>
      </c>
      <c r="N27" s="23"/>
      <c r="O27" s="80"/>
      <c r="P27" s="80"/>
      <c r="Q27" s="80"/>
      <c r="R27" s="80"/>
      <c r="S27" s="80"/>
      <c r="T27" s="80"/>
      <c r="U27" s="80"/>
      <c r="V27" s="80"/>
      <c r="W27" s="80"/>
      <c r="X27" s="80"/>
    </row>
    <row r="28" ht="20.25" customHeight="1" spans="1:24">
      <c r="A28" s="148" t="s">
        <v>70</v>
      </c>
      <c r="B28" s="148" t="s">
        <v>70</v>
      </c>
      <c r="C28" s="148" t="s">
        <v>226</v>
      </c>
      <c r="D28" s="148" t="s">
        <v>227</v>
      </c>
      <c r="E28" s="148" t="s">
        <v>102</v>
      </c>
      <c r="F28" s="148" t="s">
        <v>103</v>
      </c>
      <c r="G28" s="148" t="s">
        <v>221</v>
      </c>
      <c r="H28" s="148" t="s">
        <v>222</v>
      </c>
      <c r="I28" s="80">
        <v>13380</v>
      </c>
      <c r="J28" s="80">
        <v>13380</v>
      </c>
      <c r="K28" s="23"/>
      <c r="L28" s="23"/>
      <c r="M28" s="80">
        <v>13380</v>
      </c>
      <c r="N28" s="23"/>
      <c r="O28" s="80"/>
      <c r="P28" s="80"/>
      <c r="Q28" s="80"/>
      <c r="R28" s="80"/>
      <c r="S28" s="80"/>
      <c r="T28" s="80"/>
      <c r="U28" s="80"/>
      <c r="V28" s="80"/>
      <c r="W28" s="80"/>
      <c r="X28" s="80"/>
    </row>
    <row r="29" ht="20.25" customHeight="1" spans="1:24">
      <c r="A29" s="148" t="s">
        <v>70</v>
      </c>
      <c r="B29" s="148" t="s">
        <v>70</v>
      </c>
      <c r="C29" s="148" t="s">
        <v>226</v>
      </c>
      <c r="D29" s="148" t="s">
        <v>227</v>
      </c>
      <c r="E29" s="148" t="s">
        <v>113</v>
      </c>
      <c r="F29" s="148" t="s">
        <v>114</v>
      </c>
      <c r="G29" s="148" t="s">
        <v>240</v>
      </c>
      <c r="H29" s="148" t="s">
        <v>241</v>
      </c>
      <c r="I29" s="80">
        <v>3000</v>
      </c>
      <c r="J29" s="80">
        <v>3000</v>
      </c>
      <c r="K29" s="23"/>
      <c r="L29" s="23"/>
      <c r="M29" s="80">
        <v>3000</v>
      </c>
      <c r="N29" s="23"/>
      <c r="O29" s="80"/>
      <c r="P29" s="80"/>
      <c r="Q29" s="80"/>
      <c r="R29" s="80"/>
      <c r="S29" s="80"/>
      <c r="T29" s="80"/>
      <c r="U29" s="80"/>
      <c r="V29" s="80"/>
      <c r="W29" s="80"/>
      <c r="X29" s="80"/>
    </row>
    <row r="30" ht="20.25" customHeight="1" spans="1:24">
      <c r="A30" s="148" t="s">
        <v>70</v>
      </c>
      <c r="B30" s="148" t="s">
        <v>70</v>
      </c>
      <c r="C30" s="148" t="s">
        <v>242</v>
      </c>
      <c r="D30" s="148" t="s">
        <v>243</v>
      </c>
      <c r="E30" s="148" t="s">
        <v>113</v>
      </c>
      <c r="F30" s="148" t="s">
        <v>114</v>
      </c>
      <c r="G30" s="148" t="s">
        <v>244</v>
      </c>
      <c r="H30" s="148" t="s">
        <v>245</v>
      </c>
      <c r="I30" s="80">
        <v>126000</v>
      </c>
      <c r="J30" s="80">
        <v>126000</v>
      </c>
      <c r="K30" s="23"/>
      <c r="L30" s="23"/>
      <c r="M30" s="80">
        <v>126000</v>
      </c>
      <c r="N30" s="23"/>
      <c r="O30" s="80"/>
      <c r="P30" s="80"/>
      <c r="Q30" s="80"/>
      <c r="R30" s="80"/>
      <c r="S30" s="80"/>
      <c r="T30" s="80"/>
      <c r="U30" s="80"/>
      <c r="V30" s="80"/>
      <c r="W30" s="80"/>
      <c r="X30" s="80"/>
    </row>
    <row r="31" ht="20.25" customHeight="1" spans="1:24">
      <c r="A31" s="148" t="s">
        <v>70</v>
      </c>
      <c r="B31" s="148" t="s">
        <v>70</v>
      </c>
      <c r="C31" s="148" t="s">
        <v>246</v>
      </c>
      <c r="D31" s="148" t="s">
        <v>247</v>
      </c>
      <c r="E31" s="148" t="s">
        <v>102</v>
      </c>
      <c r="F31" s="148" t="s">
        <v>103</v>
      </c>
      <c r="G31" s="148" t="s">
        <v>205</v>
      </c>
      <c r="H31" s="148" t="s">
        <v>206</v>
      </c>
      <c r="I31" s="80">
        <v>300000</v>
      </c>
      <c r="J31" s="80">
        <v>300000</v>
      </c>
      <c r="K31" s="23"/>
      <c r="L31" s="23"/>
      <c r="M31" s="80">
        <v>300000</v>
      </c>
      <c r="N31" s="23"/>
      <c r="O31" s="80"/>
      <c r="P31" s="80"/>
      <c r="Q31" s="80"/>
      <c r="R31" s="80"/>
      <c r="S31" s="80"/>
      <c r="T31" s="80"/>
      <c r="U31" s="80"/>
      <c r="V31" s="80"/>
      <c r="W31" s="80"/>
      <c r="X31" s="80"/>
    </row>
    <row r="32" ht="20.25" customHeight="1" spans="1:24">
      <c r="A32" s="148" t="s">
        <v>70</v>
      </c>
      <c r="B32" s="148" t="s">
        <v>70</v>
      </c>
      <c r="C32" s="148" t="s">
        <v>246</v>
      </c>
      <c r="D32" s="148" t="s">
        <v>247</v>
      </c>
      <c r="E32" s="148" t="s">
        <v>102</v>
      </c>
      <c r="F32" s="148" t="s">
        <v>103</v>
      </c>
      <c r="G32" s="148" t="s">
        <v>205</v>
      </c>
      <c r="H32" s="148" t="s">
        <v>206</v>
      </c>
      <c r="I32" s="80">
        <v>371880</v>
      </c>
      <c r="J32" s="80">
        <v>371880</v>
      </c>
      <c r="K32" s="23"/>
      <c r="L32" s="23"/>
      <c r="M32" s="80">
        <v>371880</v>
      </c>
      <c r="N32" s="23"/>
      <c r="O32" s="80"/>
      <c r="P32" s="80"/>
      <c r="Q32" s="80"/>
      <c r="R32" s="80"/>
      <c r="S32" s="80"/>
      <c r="T32" s="80"/>
      <c r="U32" s="80"/>
      <c r="V32" s="80"/>
      <c r="W32" s="80"/>
      <c r="X32" s="80"/>
    </row>
    <row r="33" ht="20.25" customHeight="1" spans="1:24">
      <c r="A33" s="148" t="s">
        <v>70</v>
      </c>
      <c r="B33" s="148" t="s">
        <v>70</v>
      </c>
      <c r="C33" s="148" t="s">
        <v>248</v>
      </c>
      <c r="D33" s="148" t="s">
        <v>249</v>
      </c>
      <c r="E33" s="148" t="s">
        <v>113</v>
      </c>
      <c r="F33" s="148" t="s">
        <v>114</v>
      </c>
      <c r="G33" s="148" t="s">
        <v>238</v>
      </c>
      <c r="H33" s="148" t="s">
        <v>239</v>
      </c>
      <c r="I33" s="80">
        <v>15000</v>
      </c>
      <c r="J33" s="80">
        <v>15000</v>
      </c>
      <c r="K33" s="23"/>
      <c r="L33" s="23"/>
      <c r="M33" s="80">
        <v>15000</v>
      </c>
      <c r="N33" s="23"/>
      <c r="O33" s="80"/>
      <c r="P33" s="80"/>
      <c r="Q33" s="80"/>
      <c r="R33" s="80"/>
      <c r="S33" s="80"/>
      <c r="T33" s="80"/>
      <c r="U33" s="80"/>
      <c r="V33" s="80"/>
      <c r="W33" s="80"/>
      <c r="X33" s="80"/>
    </row>
    <row r="34" ht="20.25" customHeight="1" spans="1:24">
      <c r="A34" s="148" t="s">
        <v>70</v>
      </c>
      <c r="B34" s="148" t="s">
        <v>70</v>
      </c>
      <c r="C34" s="148" t="s">
        <v>250</v>
      </c>
      <c r="D34" s="148" t="s">
        <v>251</v>
      </c>
      <c r="E34" s="148" t="s">
        <v>102</v>
      </c>
      <c r="F34" s="148" t="s">
        <v>103</v>
      </c>
      <c r="G34" s="148" t="s">
        <v>252</v>
      </c>
      <c r="H34" s="148" t="s">
        <v>253</v>
      </c>
      <c r="I34" s="80">
        <v>55200</v>
      </c>
      <c r="J34" s="80">
        <v>55200</v>
      </c>
      <c r="K34" s="23"/>
      <c r="L34" s="23"/>
      <c r="M34" s="80">
        <v>55200</v>
      </c>
      <c r="N34" s="23"/>
      <c r="O34" s="80"/>
      <c r="P34" s="80"/>
      <c r="Q34" s="80"/>
      <c r="R34" s="80"/>
      <c r="S34" s="80"/>
      <c r="T34" s="80"/>
      <c r="U34" s="80"/>
      <c r="V34" s="80"/>
      <c r="W34" s="80"/>
      <c r="X34" s="80"/>
    </row>
    <row r="35" ht="20.25" customHeight="1" spans="1:24">
      <c r="A35" s="148" t="s">
        <v>70</v>
      </c>
      <c r="B35" s="148" t="s">
        <v>70</v>
      </c>
      <c r="C35" s="148" t="s">
        <v>250</v>
      </c>
      <c r="D35" s="148" t="s">
        <v>251</v>
      </c>
      <c r="E35" s="148" t="s">
        <v>102</v>
      </c>
      <c r="F35" s="148" t="s">
        <v>103</v>
      </c>
      <c r="G35" s="148" t="s">
        <v>252</v>
      </c>
      <c r="H35" s="148" t="s">
        <v>253</v>
      </c>
      <c r="I35" s="80">
        <v>31200</v>
      </c>
      <c r="J35" s="80">
        <v>31200</v>
      </c>
      <c r="K35" s="23"/>
      <c r="L35" s="23"/>
      <c r="M35" s="80">
        <v>31200</v>
      </c>
      <c r="N35" s="23"/>
      <c r="O35" s="80"/>
      <c r="P35" s="80"/>
      <c r="Q35" s="80"/>
      <c r="R35" s="80"/>
      <c r="S35" s="80"/>
      <c r="T35" s="80"/>
      <c r="U35" s="80"/>
      <c r="V35" s="80"/>
      <c r="W35" s="80"/>
      <c r="X35" s="80"/>
    </row>
    <row r="36" ht="20.25" customHeight="1" spans="1:24">
      <c r="A36" s="148" t="s">
        <v>70</v>
      </c>
      <c r="B36" s="148" t="s">
        <v>70</v>
      </c>
      <c r="C36" s="148" t="s">
        <v>250</v>
      </c>
      <c r="D36" s="148" t="s">
        <v>251</v>
      </c>
      <c r="E36" s="148" t="s">
        <v>102</v>
      </c>
      <c r="F36" s="148" t="s">
        <v>103</v>
      </c>
      <c r="G36" s="148" t="s">
        <v>252</v>
      </c>
      <c r="H36" s="148" t="s">
        <v>253</v>
      </c>
      <c r="I36" s="80">
        <v>31200</v>
      </c>
      <c r="J36" s="80">
        <v>31200</v>
      </c>
      <c r="K36" s="23"/>
      <c r="L36" s="23"/>
      <c r="M36" s="80">
        <v>31200</v>
      </c>
      <c r="N36" s="23"/>
      <c r="O36" s="80"/>
      <c r="P36" s="80"/>
      <c r="Q36" s="80"/>
      <c r="R36" s="80"/>
      <c r="S36" s="80"/>
      <c r="T36" s="80"/>
      <c r="U36" s="80"/>
      <c r="V36" s="80"/>
      <c r="W36" s="80"/>
      <c r="X36" s="80"/>
    </row>
    <row r="37" ht="20.25" customHeight="1" spans="1:24">
      <c r="A37" s="148" t="s">
        <v>70</v>
      </c>
      <c r="B37" s="148" t="s">
        <v>70</v>
      </c>
      <c r="C37" s="148" t="s">
        <v>250</v>
      </c>
      <c r="D37" s="148" t="s">
        <v>251</v>
      </c>
      <c r="E37" s="148" t="s">
        <v>102</v>
      </c>
      <c r="F37" s="148" t="s">
        <v>103</v>
      </c>
      <c r="G37" s="148" t="s">
        <v>252</v>
      </c>
      <c r="H37" s="148" t="s">
        <v>253</v>
      </c>
      <c r="I37" s="80">
        <v>72000</v>
      </c>
      <c r="J37" s="80">
        <v>72000</v>
      </c>
      <c r="K37" s="23"/>
      <c r="L37" s="23"/>
      <c r="M37" s="80">
        <v>72000</v>
      </c>
      <c r="N37" s="23"/>
      <c r="O37" s="80"/>
      <c r="P37" s="80"/>
      <c r="Q37" s="80"/>
      <c r="R37" s="80"/>
      <c r="S37" s="80"/>
      <c r="T37" s="80"/>
      <c r="U37" s="80"/>
      <c r="V37" s="80"/>
      <c r="W37" s="80"/>
      <c r="X37" s="80"/>
    </row>
    <row r="38" ht="20.25" customHeight="1" spans="1:24">
      <c r="A38" s="148" t="s">
        <v>70</v>
      </c>
      <c r="B38" s="148" t="s">
        <v>70</v>
      </c>
      <c r="C38" s="148" t="s">
        <v>254</v>
      </c>
      <c r="D38" s="148" t="s">
        <v>255</v>
      </c>
      <c r="E38" s="148" t="s">
        <v>102</v>
      </c>
      <c r="F38" s="148" t="s">
        <v>103</v>
      </c>
      <c r="G38" s="148" t="s">
        <v>256</v>
      </c>
      <c r="H38" s="148" t="s">
        <v>257</v>
      </c>
      <c r="I38" s="80">
        <v>26400</v>
      </c>
      <c r="J38" s="80">
        <v>26400</v>
      </c>
      <c r="K38" s="23"/>
      <c r="L38" s="23"/>
      <c r="M38" s="80">
        <v>26400</v>
      </c>
      <c r="N38" s="23"/>
      <c r="O38" s="80"/>
      <c r="P38" s="80"/>
      <c r="Q38" s="80"/>
      <c r="R38" s="80"/>
      <c r="S38" s="80"/>
      <c r="T38" s="80"/>
      <c r="U38" s="80"/>
      <c r="V38" s="80"/>
      <c r="W38" s="80"/>
      <c r="X38" s="80"/>
    </row>
    <row r="39" ht="20.25" customHeight="1" spans="1:24">
      <c r="A39" s="148" t="s">
        <v>70</v>
      </c>
      <c r="B39" s="148" t="s">
        <v>70</v>
      </c>
      <c r="C39" s="148" t="s">
        <v>258</v>
      </c>
      <c r="D39" s="148" t="s">
        <v>259</v>
      </c>
      <c r="E39" s="148" t="s">
        <v>102</v>
      </c>
      <c r="F39" s="148" t="s">
        <v>103</v>
      </c>
      <c r="G39" s="148" t="s">
        <v>240</v>
      </c>
      <c r="H39" s="148" t="s">
        <v>241</v>
      </c>
      <c r="I39" s="80">
        <v>5000</v>
      </c>
      <c r="J39" s="80">
        <v>5000</v>
      </c>
      <c r="K39" s="23"/>
      <c r="L39" s="23"/>
      <c r="M39" s="80">
        <v>5000</v>
      </c>
      <c r="N39" s="23"/>
      <c r="O39" s="80"/>
      <c r="P39" s="80"/>
      <c r="Q39" s="80"/>
      <c r="R39" s="80"/>
      <c r="S39" s="80"/>
      <c r="T39" s="80"/>
      <c r="U39" s="80"/>
      <c r="V39" s="80"/>
      <c r="W39" s="80"/>
      <c r="X39" s="80"/>
    </row>
    <row r="40" ht="17.25" customHeight="1" spans="1:24">
      <c r="A40" s="32" t="s">
        <v>171</v>
      </c>
      <c r="B40" s="33"/>
      <c r="C40" s="149"/>
      <c r="D40" s="149"/>
      <c r="E40" s="149"/>
      <c r="F40" s="149"/>
      <c r="G40" s="149"/>
      <c r="H40" s="150"/>
      <c r="I40" s="80">
        <v>3657751.28</v>
      </c>
      <c r="J40" s="80">
        <v>3657751.28</v>
      </c>
      <c r="K40" s="80"/>
      <c r="L40" s="80"/>
      <c r="M40" s="80">
        <v>3657751.28</v>
      </c>
      <c r="N40" s="80"/>
      <c r="O40" s="80"/>
      <c r="P40" s="80"/>
      <c r="Q40" s="80"/>
      <c r="R40" s="80"/>
      <c r="S40" s="80"/>
      <c r="T40" s="80"/>
      <c r="U40" s="80"/>
      <c r="V40" s="80"/>
      <c r="W40" s="80"/>
      <c r="X40" s="80"/>
    </row>
  </sheetData>
  <mergeCells count="31">
    <mergeCell ref="A2:X2"/>
    <mergeCell ref="A3:H3"/>
    <mergeCell ref="I4:X4"/>
    <mergeCell ref="J5:N5"/>
    <mergeCell ref="O5:Q5"/>
    <mergeCell ref="S5:X5"/>
    <mergeCell ref="A40:H4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opLeftCell="D1" workbookViewId="0">
      <selection activeCell="G17" sqref="G17"/>
    </sheetView>
  </sheetViews>
  <sheetFormatPr defaultColWidth="9.10833333333333" defaultRowHeight="14.25" customHeight="1"/>
  <cols>
    <col min="1" max="1" width="15.4416666666667" customWidth="1"/>
    <col min="2" max="2" width="20.2166666666667" customWidth="1"/>
    <col min="3" max="3" width="24.4416666666667" customWidth="1"/>
    <col min="4" max="4" width="30.3333333333333" customWidth="1"/>
    <col min="5" max="5" width="11.1083333333333" customWidth="1"/>
    <col min="6" max="6" width="17.2166666666667" customWidth="1"/>
    <col min="7" max="7" width="9.88333333333333" customWidth="1"/>
    <col min="8" max="8" width="19.2166666666667" customWidth="1"/>
    <col min="9" max="9" width="12.3333333333333" customWidth="1"/>
    <col min="10" max="10" width="15.1083333333333" customWidth="1"/>
    <col min="11" max="11" width="12.2166666666667" customWidth="1"/>
    <col min="12" max="23" width="11.1083333333333" customWidth="1"/>
  </cols>
  <sheetData>
    <row r="1" ht="13.5" customHeight="1" spans="2:23">
      <c r="B1" s="138"/>
      <c r="E1" s="1"/>
      <c r="F1" s="1"/>
      <c r="G1" s="1"/>
      <c r="H1" s="1"/>
      <c r="U1" s="138"/>
      <c r="W1" s="143" t="s">
        <v>260</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"单位名称："&amp;"昆明市五华区科学技术和工业信息化局"</f>
        <v>单位名称：昆明市五华区科学技术和工业信息化局</v>
      </c>
      <c r="B3" s="5"/>
      <c r="C3" s="5"/>
      <c r="D3" s="5"/>
      <c r="E3" s="5"/>
      <c r="F3" s="5"/>
      <c r="G3" s="5"/>
      <c r="H3" s="5"/>
      <c r="I3" s="6"/>
      <c r="J3" s="6"/>
      <c r="K3" s="6"/>
      <c r="L3" s="6"/>
      <c r="M3" s="6"/>
      <c r="N3" s="6"/>
      <c r="O3" s="6"/>
      <c r="P3" s="6"/>
      <c r="Q3" s="6"/>
      <c r="U3" s="138"/>
      <c r="W3" s="120" t="s">
        <v>1</v>
      </c>
    </row>
    <row r="4" ht="21.75" customHeight="1" spans="1:23">
      <c r="A4" s="8" t="s">
        <v>261</v>
      </c>
      <c r="B4" s="9" t="s">
        <v>183</v>
      </c>
      <c r="C4" s="8" t="s">
        <v>184</v>
      </c>
      <c r="D4" s="8" t="s">
        <v>262</v>
      </c>
      <c r="E4" s="9" t="s">
        <v>185</v>
      </c>
      <c r="F4" s="9" t="s">
        <v>186</v>
      </c>
      <c r="G4" s="9" t="s">
        <v>263</v>
      </c>
      <c r="H4" s="9" t="s">
        <v>264</v>
      </c>
      <c r="I4" s="27" t="s">
        <v>55</v>
      </c>
      <c r="J4" s="10" t="s">
        <v>265</v>
      </c>
      <c r="K4" s="11"/>
      <c r="L4" s="11"/>
      <c r="M4" s="12"/>
      <c r="N4" s="10" t="s">
        <v>191</v>
      </c>
      <c r="O4" s="11"/>
      <c r="P4" s="12"/>
      <c r="Q4" s="9" t="s">
        <v>61</v>
      </c>
      <c r="R4" s="10" t="s">
        <v>62</v>
      </c>
      <c r="S4" s="11"/>
      <c r="T4" s="11"/>
      <c r="U4" s="11"/>
      <c r="V4" s="11"/>
      <c r="W4" s="12"/>
    </row>
    <row r="5" ht="21.75" customHeight="1" spans="1:23">
      <c r="A5" s="13"/>
      <c r="B5" s="28"/>
      <c r="C5" s="13"/>
      <c r="D5" s="13"/>
      <c r="E5" s="14"/>
      <c r="F5" s="14"/>
      <c r="G5" s="14"/>
      <c r="H5" s="14"/>
      <c r="I5" s="28"/>
      <c r="J5" s="139" t="s">
        <v>58</v>
      </c>
      <c r="K5" s="140"/>
      <c r="L5" s="9" t="s">
        <v>59</v>
      </c>
      <c r="M5" s="9" t="s">
        <v>60</v>
      </c>
      <c r="N5" s="9" t="s">
        <v>58</v>
      </c>
      <c r="O5" s="9" t="s">
        <v>59</v>
      </c>
      <c r="P5" s="9" t="s">
        <v>60</v>
      </c>
      <c r="Q5" s="14"/>
      <c r="R5" s="9" t="s">
        <v>57</v>
      </c>
      <c r="S5" s="9" t="s">
        <v>64</v>
      </c>
      <c r="T5" s="9" t="s">
        <v>197</v>
      </c>
      <c r="U5" s="9" t="s">
        <v>66</v>
      </c>
      <c r="V5" s="9" t="s">
        <v>67</v>
      </c>
      <c r="W5" s="9" t="s">
        <v>68</v>
      </c>
    </row>
    <row r="6" ht="21" customHeight="1" spans="1:23">
      <c r="A6" s="28"/>
      <c r="B6" s="28"/>
      <c r="C6" s="28"/>
      <c r="D6" s="28"/>
      <c r="E6" s="28"/>
      <c r="F6" s="28"/>
      <c r="G6" s="28"/>
      <c r="H6" s="28"/>
      <c r="I6" s="28"/>
      <c r="J6" s="141" t="s">
        <v>57</v>
      </c>
      <c r="K6" s="142"/>
      <c r="L6" s="28"/>
      <c r="M6" s="28"/>
      <c r="N6" s="28"/>
      <c r="O6" s="28"/>
      <c r="P6" s="28"/>
      <c r="Q6" s="28"/>
      <c r="R6" s="28"/>
      <c r="S6" s="28"/>
      <c r="T6" s="28"/>
      <c r="U6" s="28"/>
      <c r="V6" s="28"/>
      <c r="W6" s="28"/>
    </row>
    <row r="7" ht="39.75" customHeight="1" spans="1:23">
      <c r="A7" s="16"/>
      <c r="B7" s="18"/>
      <c r="C7" s="16"/>
      <c r="D7" s="16"/>
      <c r="E7" s="17"/>
      <c r="F7" s="17"/>
      <c r="G7" s="17"/>
      <c r="H7" s="17"/>
      <c r="I7" s="18"/>
      <c r="J7" s="67" t="s">
        <v>57</v>
      </c>
      <c r="K7" s="67" t="s">
        <v>266</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31.95" customHeight="1" spans="1:23">
      <c r="A9" s="69" t="s">
        <v>267</v>
      </c>
      <c r="B9" s="69" t="s">
        <v>268</v>
      </c>
      <c r="C9" s="69" t="s">
        <v>269</v>
      </c>
      <c r="D9" s="69" t="s">
        <v>70</v>
      </c>
      <c r="E9" s="69" t="s">
        <v>102</v>
      </c>
      <c r="F9" s="69" t="s">
        <v>103</v>
      </c>
      <c r="G9" s="69" t="s">
        <v>240</v>
      </c>
      <c r="H9" s="69" t="s">
        <v>241</v>
      </c>
      <c r="I9" s="80">
        <v>18933.98</v>
      </c>
      <c r="J9" s="80">
        <v>18933.98</v>
      </c>
      <c r="K9" s="80">
        <v>18933.98</v>
      </c>
      <c r="L9" s="80"/>
      <c r="M9" s="80"/>
      <c r="N9" s="80"/>
      <c r="O9" s="80"/>
      <c r="P9" s="80"/>
      <c r="Q9" s="80"/>
      <c r="R9" s="80"/>
      <c r="S9" s="80"/>
      <c r="T9" s="80"/>
      <c r="U9" s="80"/>
      <c r="V9" s="80"/>
      <c r="W9" s="80"/>
    </row>
    <row r="10" ht="31.95" customHeight="1" spans="1:23">
      <c r="A10" s="69" t="s">
        <v>267</v>
      </c>
      <c r="B10" s="69" t="s">
        <v>270</v>
      </c>
      <c r="C10" s="69" t="s">
        <v>271</v>
      </c>
      <c r="D10" s="69" t="s">
        <v>70</v>
      </c>
      <c r="E10" s="69" t="s">
        <v>102</v>
      </c>
      <c r="F10" s="69" t="s">
        <v>103</v>
      </c>
      <c r="G10" s="69" t="s">
        <v>228</v>
      </c>
      <c r="H10" s="69" t="s">
        <v>229</v>
      </c>
      <c r="I10" s="80">
        <v>10000</v>
      </c>
      <c r="J10" s="80">
        <v>10000</v>
      </c>
      <c r="K10" s="80">
        <v>10000</v>
      </c>
      <c r="L10" s="80"/>
      <c r="M10" s="80"/>
      <c r="N10" s="80"/>
      <c r="O10" s="80"/>
      <c r="P10" s="80"/>
      <c r="Q10" s="80"/>
      <c r="R10" s="80"/>
      <c r="S10" s="80"/>
      <c r="T10" s="80"/>
      <c r="U10" s="80"/>
      <c r="V10" s="80"/>
      <c r="W10" s="80"/>
    </row>
    <row r="11" ht="31.95" customHeight="1" spans="1:23">
      <c r="A11" s="69" t="s">
        <v>272</v>
      </c>
      <c r="B11" s="69" t="s">
        <v>273</v>
      </c>
      <c r="C11" s="69" t="s">
        <v>274</v>
      </c>
      <c r="D11" s="69" t="s">
        <v>70</v>
      </c>
      <c r="E11" s="69" t="s">
        <v>104</v>
      </c>
      <c r="F11" s="69" t="s">
        <v>105</v>
      </c>
      <c r="G11" s="69" t="s">
        <v>228</v>
      </c>
      <c r="H11" s="69" t="s">
        <v>229</v>
      </c>
      <c r="I11" s="80">
        <v>5000</v>
      </c>
      <c r="J11" s="80">
        <v>5000</v>
      </c>
      <c r="K11" s="80">
        <v>5000</v>
      </c>
      <c r="L11" s="80"/>
      <c r="M11" s="80"/>
      <c r="N11" s="80"/>
      <c r="O11" s="80"/>
      <c r="P11" s="80"/>
      <c r="Q11" s="80"/>
      <c r="R11" s="80"/>
      <c r="S11" s="80"/>
      <c r="T11" s="80"/>
      <c r="U11" s="80"/>
      <c r="V11" s="80"/>
      <c r="W11" s="80"/>
    </row>
    <row r="12" ht="31.95" customHeight="1" spans="1:23">
      <c r="A12" s="69" t="s">
        <v>272</v>
      </c>
      <c r="B12" s="69" t="s">
        <v>273</v>
      </c>
      <c r="C12" s="69" t="s">
        <v>274</v>
      </c>
      <c r="D12" s="69" t="s">
        <v>70</v>
      </c>
      <c r="E12" s="69" t="s">
        <v>104</v>
      </c>
      <c r="F12" s="69" t="s">
        <v>105</v>
      </c>
      <c r="G12" s="69" t="s">
        <v>275</v>
      </c>
      <c r="H12" s="69" t="s">
        <v>276</v>
      </c>
      <c r="I12" s="80">
        <v>150000</v>
      </c>
      <c r="J12" s="80">
        <v>150000</v>
      </c>
      <c r="K12" s="80">
        <v>150000</v>
      </c>
      <c r="L12" s="80"/>
      <c r="M12" s="80"/>
      <c r="N12" s="80"/>
      <c r="O12" s="80"/>
      <c r="P12" s="80"/>
      <c r="Q12" s="80"/>
      <c r="R12" s="80"/>
      <c r="S12" s="80"/>
      <c r="T12" s="80"/>
      <c r="U12" s="80"/>
      <c r="V12" s="80"/>
      <c r="W12" s="80"/>
    </row>
    <row r="13" ht="31.95" customHeight="1" spans="1:23">
      <c r="A13" s="69" t="s">
        <v>272</v>
      </c>
      <c r="B13" s="69" t="s">
        <v>277</v>
      </c>
      <c r="C13" s="69" t="s">
        <v>278</v>
      </c>
      <c r="D13" s="69" t="s">
        <v>70</v>
      </c>
      <c r="E13" s="69" t="s">
        <v>108</v>
      </c>
      <c r="F13" s="69" t="s">
        <v>107</v>
      </c>
      <c r="G13" s="69" t="s">
        <v>275</v>
      </c>
      <c r="H13" s="69" t="s">
        <v>276</v>
      </c>
      <c r="I13" s="80">
        <v>180000</v>
      </c>
      <c r="J13" s="80">
        <v>180000</v>
      </c>
      <c r="K13" s="80">
        <v>180000</v>
      </c>
      <c r="L13" s="80"/>
      <c r="M13" s="80"/>
      <c r="N13" s="80"/>
      <c r="O13" s="80"/>
      <c r="P13" s="80"/>
      <c r="Q13" s="80"/>
      <c r="R13" s="80"/>
      <c r="S13" s="80"/>
      <c r="T13" s="80"/>
      <c r="U13" s="80"/>
      <c r="V13" s="80"/>
      <c r="W13" s="80"/>
    </row>
    <row r="14" ht="31.95" customHeight="1" spans="1:23">
      <c r="A14" s="69" t="s">
        <v>272</v>
      </c>
      <c r="B14" s="69" t="s">
        <v>279</v>
      </c>
      <c r="C14" s="69" t="s">
        <v>280</v>
      </c>
      <c r="D14" s="69" t="s">
        <v>70</v>
      </c>
      <c r="E14" s="69" t="s">
        <v>104</v>
      </c>
      <c r="F14" s="69" t="s">
        <v>105</v>
      </c>
      <c r="G14" s="69" t="s">
        <v>228</v>
      </c>
      <c r="H14" s="69" t="s">
        <v>229</v>
      </c>
      <c r="I14" s="80">
        <v>44500</v>
      </c>
      <c r="J14" s="80">
        <v>44500</v>
      </c>
      <c r="K14" s="80">
        <v>44500</v>
      </c>
      <c r="L14" s="80"/>
      <c r="M14" s="80"/>
      <c r="N14" s="80"/>
      <c r="O14" s="80"/>
      <c r="P14" s="80"/>
      <c r="Q14" s="80"/>
      <c r="R14" s="80"/>
      <c r="S14" s="80"/>
      <c r="T14" s="80"/>
      <c r="U14" s="80"/>
      <c r="V14" s="80"/>
      <c r="W14" s="80"/>
    </row>
    <row r="15" ht="31.95" customHeight="1" spans="1:23">
      <c r="A15" s="69" t="s">
        <v>272</v>
      </c>
      <c r="B15" s="69" t="s">
        <v>279</v>
      </c>
      <c r="C15" s="69" t="s">
        <v>280</v>
      </c>
      <c r="D15" s="69" t="s">
        <v>70</v>
      </c>
      <c r="E15" s="69" t="s">
        <v>104</v>
      </c>
      <c r="F15" s="69" t="s">
        <v>105</v>
      </c>
      <c r="G15" s="69" t="s">
        <v>275</v>
      </c>
      <c r="H15" s="69" t="s">
        <v>276</v>
      </c>
      <c r="I15" s="80">
        <v>10500</v>
      </c>
      <c r="J15" s="80">
        <v>10500</v>
      </c>
      <c r="K15" s="80">
        <v>10500</v>
      </c>
      <c r="L15" s="80"/>
      <c r="M15" s="80"/>
      <c r="N15" s="80"/>
      <c r="O15" s="80"/>
      <c r="P15" s="80"/>
      <c r="Q15" s="80"/>
      <c r="R15" s="80"/>
      <c r="S15" s="80"/>
      <c r="T15" s="80"/>
      <c r="U15" s="80"/>
      <c r="V15" s="80"/>
      <c r="W15" s="80"/>
    </row>
    <row r="16" ht="18.75" customHeight="1" spans="1:23">
      <c r="A16" s="32" t="s">
        <v>171</v>
      </c>
      <c r="B16" s="33"/>
      <c r="C16" s="33"/>
      <c r="D16" s="33"/>
      <c r="E16" s="33"/>
      <c r="F16" s="33"/>
      <c r="G16" s="33"/>
      <c r="H16" s="34"/>
      <c r="I16" s="80">
        <v>418933.98</v>
      </c>
      <c r="J16" s="80">
        <v>418933.98</v>
      </c>
      <c r="K16" s="80">
        <v>418933.98</v>
      </c>
      <c r="L16" s="80"/>
      <c r="M16" s="80"/>
      <c r="N16" s="80"/>
      <c r="O16" s="80"/>
      <c r="P16" s="80"/>
      <c r="Q16" s="80"/>
      <c r="R16" s="80"/>
      <c r="S16" s="80"/>
      <c r="T16" s="80"/>
      <c r="U16" s="80"/>
      <c r="V16" s="80"/>
      <c r="W16" s="80"/>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9"/>
  <sheetViews>
    <sheetView showZeros="0" topLeftCell="B1" workbookViewId="0">
      <selection activeCell="G13" sqref="G13"/>
    </sheetView>
  </sheetViews>
  <sheetFormatPr defaultColWidth="9.10833333333333" defaultRowHeight="12" customHeight="1"/>
  <cols>
    <col min="1" max="1" width="34.3333333333333" customWidth="1"/>
    <col min="2" max="2" width="29" customWidth="1"/>
    <col min="3" max="5" width="23.5583333333333" customWidth="1"/>
    <col min="6" max="6" width="11.3333333333333" customWidth="1"/>
    <col min="7" max="7" width="25.1083333333333" customWidth="1"/>
    <col min="8" max="8" width="15.5583333333333" customWidth="1"/>
    <col min="9" max="9" width="13.4416666666667" customWidth="1"/>
    <col min="10" max="10" width="27.6666666666667" customWidth="1"/>
  </cols>
  <sheetData>
    <row r="1" ht="18" customHeight="1" spans="10:10">
      <c r="J1" s="2" t="s">
        <v>281</v>
      </c>
    </row>
    <row r="2" ht="39.75" customHeight="1" spans="1:10">
      <c r="A2" s="202" t="str">
        <f>"2025"&amp;"年部门项目支出绩效目标表"</f>
        <v>2025年部门项目支出绩效目标表</v>
      </c>
      <c r="B2" s="3"/>
      <c r="C2" s="3"/>
      <c r="D2" s="3"/>
      <c r="E2" s="3"/>
      <c r="F2" s="66"/>
      <c r="G2" s="3"/>
      <c r="H2" s="66"/>
      <c r="I2" s="66"/>
      <c r="J2" s="3"/>
    </row>
    <row r="3" ht="17.25" customHeight="1" spans="1:1">
      <c r="A3" s="4" t="str">
        <f>"单位名称："&amp;"昆明市五华区科学技术和工业信息化局"</f>
        <v>单位名称：昆明市五华区科学技术和工业信息化局</v>
      </c>
    </row>
    <row r="4" ht="44.25" customHeight="1" spans="1:10">
      <c r="A4" s="67" t="s">
        <v>184</v>
      </c>
      <c r="B4" s="67" t="s">
        <v>282</v>
      </c>
      <c r="C4" s="67" t="s">
        <v>283</v>
      </c>
      <c r="D4" s="67" t="s">
        <v>284</v>
      </c>
      <c r="E4" s="67" t="s">
        <v>285</v>
      </c>
      <c r="F4" s="68" t="s">
        <v>286</v>
      </c>
      <c r="G4" s="67" t="s">
        <v>287</v>
      </c>
      <c r="H4" s="68" t="s">
        <v>288</v>
      </c>
      <c r="I4" s="68" t="s">
        <v>289</v>
      </c>
      <c r="J4" s="67" t="s">
        <v>290</v>
      </c>
    </row>
    <row r="5" ht="18.75" customHeight="1" spans="1:10">
      <c r="A5" s="135">
        <v>1</v>
      </c>
      <c r="B5" s="135">
        <v>2</v>
      </c>
      <c r="C5" s="135">
        <v>3</v>
      </c>
      <c r="D5" s="135">
        <v>4</v>
      </c>
      <c r="E5" s="135">
        <v>5</v>
      </c>
      <c r="F5" s="36">
        <v>6</v>
      </c>
      <c r="G5" s="135">
        <v>7</v>
      </c>
      <c r="H5" s="36">
        <v>8</v>
      </c>
      <c r="I5" s="36">
        <v>9</v>
      </c>
      <c r="J5" s="135">
        <v>10</v>
      </c>
    </row>
    <row r="6" ht="42" customHeight="1" spans="1:10">
      <c r="A6" s="29" t="s">
        <v>70</v>
      </c>
      <c r="B6" s="69"/>
      <c r="C6" s="69"/>
      <c r="D6" s="69"/>
      <c r="E6" s="54"/>
      <c r="F6" s="70"/>
      <c r="G6" s="54"/>
      <c r="H6" s="70"/>
      <c r="I6" s="70"/>
      <c r="J6" s="54"/>
    </row>
    <row r="7" ht="42" customHeight="1" spans="1:10">
      <c r="A7" s="136" t="s">
        <v>70</v>
      </c>
      <c r="B7" s="20"/>
      <c r="C7" s="20"/>
      <c r="D7" s="20"/>
      <c r="E7" s="29"/>
      <c r="F7" s="20"/>
      <c r="G7" s="29"/>
      <c r="H7" s="20"/>
      <c r="I7" s="20"/>
      <c r="J7" s="29"/>
    </row>
    <row r="8" ht="42" customHeight="1" spans="1:10">
      <c r="A8" s="137" t="s">
        <v>274</v>
      </c>
      <c r="B8" s="20" t="s">
        <v>291</v>
      </c>
      <c r="C8" s="20" t="s">
        <v>292</v>
      </c>
      <c r="D8" s="20" t="s">
        <v>293</v>
      </c>
      <c r="E8" s="29" t="s">
        <v>294</v>
      </c>
      <c r="F8" s="20" t="s">
        <v>295</v>
      </c>
      <c r="G8" s="29" t="s">
        <v>296</v>
      </c>
      <c r="H8" s="20" t="s">
        <v>297</v>
      </c>
      <c r="I8" s="20" t="s">
        <v>298</v>
      </c>
      <c r="J8" s="29" t="s">
        <v>299</v>
      </c>
    </row>
    <row r="9" ht="42" customHeight="1" spans="1:10">
      <c r="A9" s="137" t="s">
        <v>274</v>
      </c>
      <c r="B9" s="20" t="s">
        <v>291</v>
      </c>
      <c r="C9" s="20" t="s">
        <v>292</v>
      </c>
      <c r="D9" s="20" t="s">
        <v>293</v>
      </c>
      <c r="E9" s="29" t="s">
        <v>300</v>
      </c>
      <c r="F9" s="20" t="s">
        <v>295</v>
      </c>
      <c r="G9" s="29" t="s">
        <v>301</v>
      </c>
      <c r="H9" s="20" t="s">
        <v>297</v>
      </c>
      <c r="I9" s="20" t="s">
        <v>298</v>
      </c>
      <c r="J9" s="29" t="s">
        <v>302</v>
      </c>
    </row>
    <row r="10" ht="42" customHeight="1" spans="1:10">
      <c r="A10" s="137" t="s">
        <v>274</v>
      </c>
      <c r="B10" s="20" t="s">
        <v>291</v>
      </c>
      <c r="C10" s="20" t="s">
        <v>292</v>
      </c>
      <c r="D10" s="20" t="s">
        <v>293</v>
      </c>
      <c r="E10" s="29" t="s">
        <v>303</v>
      </c>
      <c r="F10" s="20" t="s">
        <v>295</v>
      </c>
      <c r="G10" s="29" t="s">
        <v>304</v>
      </c>
      <c r="H10" s="20" t="s">
        <v>305</v>
      </c>
      <c r="I10" s="20" t="s">
        <v>298</v>
      </c>
      <c r="J10" s="29" t="s">
        <v>306</v>
      </c>
    </row>
    <row r="11" ht="42" customHeight="1" spans="1:10">
      <c r="A11" s="137" t="s">
        <v>274</v>
      </c>
      <c r="B11" s="20" t="s">
        <v>291</v>
      </c>
      <c r="C11" s="20" t="s">
        <v>292</v>
      </c>
      <c r="D11" s="20" t="s">
        <v>307</v>
      </c>
      <c r="E11" s="29" t="s">
        <v>308</v>
      </c>
      <c r="F11" s="20" t="s">
        <v>295</v>
      </c>
      <c r="G11" s="29" t="s">
        <v>97</v>
      </c>
      <c r="H11" s="20" t="s">
        <v>309</v>
      </c>
      <c r="I11" s="20" t="s">
        <v>298</v>
      </c>
      <c r="J11" s="29" t="s">
        <v>310</v>
      </c>
    </row>
    <row r="12" ht="42" customHeight="1" spans="1:10">
      <c r="A12" s="137" t="s">
        <v>274</v>
      </c>
      <c r="B12" s="20" t="s">
        <v>291</v>
      </c>
      <c r="C12" s="20" t="s">
        <v>292</v>
      </c>
      <c r="D12" s="20" t="s">
        <v>307</v>
      </c>
      <c r="E12" s="29" t="s">
        <v>311</v>
      </c>
      <c r="F12" s="20" t="s">
        <v>295</v>
      </c>
      <c r="G12" s="29" t="s">
        <v>312</v>
      </c>
      <c r="H12" s="20" t="s">
        <v>309</v>
      </c>
      <c r="I12" s="20" t="s">
        <v>298</v>
      </c>
      <c r="J12" s="29" t="s">
        <v>313</v>
      </c>
    </row>
    <row r="13" ht="42" customHeight="1" spans="1:10">
      <c r="A13" s="137" t="s">
        <v>274</v>
      </c>
      <c r="B13" s="20" t="s">
        <v>291</v>
      </c>
      <c r="C13" s="20" t="s">
        <v>292</v>
      </c>
      <c r="D13" s="20" t="s">
        <v>314</v>
      </c>
      <c r="E13" s="29" t="s">
        <v>315</v>
      </c>
      <c r="F13" s="20" t="s">
        <v>295</v>
      </c>
      <c r="G13" s="29" t="s">
        <v>316</v>
      </c>
      <c r="H13" s="20" t="s">
        <v>309</v>
      </c>
      <c r="I13" s="20" t="s">
        <v>298</v>
      </c>
      <c r="J13" s="29" t="s">
        <v>317</v>
      </c>
    </row>
    <row r="14" ht="42" customHeight="1" spans="1:10">
      <c r="A14" s="137" t="s">
        <v>274</v>
      </c>
      <c r="B14" s="20" t="s">
        <v>291</v>
      </c>
      <c r="C14" s="20" t="s">
        <v>292</v>
      </c>
      <c r="D14" s="20" t="s">
        <v>318</v>
      </c>
      <c r="E14" s="29" t="s">
        <v>319</v>
      </c>
      <c r="F14" s="20" t="s">
        <v>320</v>
      </c>
      <c r="G14" s="29" t="s">
        <v>321</v>
      </c>
      <c r="H14" s="20" t="s">
        <v>322</v>
      </c>
      <c r="I14" s="20" t="s">
        <v>298</v>
      </c>
      <c r="J14" s="29" t="s">
        <v>323</v>
      </c>
    </row>
    <row r="15" ht="42" customHeight="1" spans="1:10">
      <c r="A15" s="137" t="s">
        <v>274</v>
      </c>
      <c r="B15" s="20" t="s">
        <v>291</v>
      </c>
      <c r="C15" s="20" t="s">
        <v>324</v>
      </c>
      <c r="D15" s="20" t="s">
        <v>325</v>
      </c>
      <c r="E15" s="29" t="s">
        <v>326</v>
      </c>
      <c r="F15" s="20" t="s">
        <v>295</v>
      </c>
      <c r="G15" s="29" t="s">
        <v>296</v>
      </c>
      <c r="H15" s="20" t="s">
        <v>327</v>
      </c>
      <c r="I15" s="20" t="s">
        <v>298</v>
      </c>
      <c r="J15" s="29" t="s">
        <v>328</v>
      </c>
    </row>
    <row r="16" ht="42" customHeight="1" spans="1:10">
      <c r="A16" s="137" t="s">
        <v>274</v>
      </c>
      <c r="B16" s="20" t="s">
        <v>291</v>
      </c>
      <c r="C16" s="20" t="s">
        <v>324</v>
      </c>
      <c r="D16" s="20" t="s">
        <v>325</v>
      </c>
      <c r="E16" s="29" t="s">
        <v>329</v>
      </c>
      <c r="F16" s="20" t="s">
        <v>295</v>
      </c>
      <c r="G16" s="29" t="s">
        <v>330</v>
      </c>
      <c r="H16" s="20" t="s">
        <v>297</v>
      </c>
      <c r="I16" s="20" t="s">
        <v>298</v>
      </c>
      <c r="J16" s="29" t="s">
        <v>331</v>
      </c>
    </row>
    <row r="17" ht="42" customHeight="1" spans="1:10">
      <c r="A17" s="137" t="s">
        <v>274</v>
      </c>
      <c r="B17" s="20" t="s">
        <v>291</v>
      </c>
      <c r="C17" s="20" t="s">
        <v>332</v>
      </c>
      <c r="D17" s="20" t="s">
        <v>333</v>
      </c>
      <c r="E17" s="29" t="s">
        <v>334</v>
      </c>
      <c r="F17" s="20" t="s">
        <v>295</v>
      </c>
      <c r="G17" s="29" t="s">
        <v>335</v>
      </c>
      <c r="H17" s="20" t="s">
        <v>309</v>
      </c>
      <c r="I17" s="20" t="s">
        <v>298</v>
      </c>
      <c r="J17" s="29" t="s">
        <v>336</v>
      </c>
    </row>
    <row r="18" ht="42" customHeight="1" spans="1:10">
      <c r="A18" s="137" t="s">
        <v>271</v>
      </c>
      <c r="B18" s="20" t="s">
        <v>337</v>
      </c>
      <c r="C18" s="20" t="s">
        <v>292</v>
      </c>
      <c r="D18" s="20" t="s">
        <v>293</v>
      </c>
      <c r="E18" s="29" t="s">
        <v>338</v>
      </c>
      <c r="F18" s="20" t="s">
        <v>295</v>
      </c>
      <c r="G18" s="29" t="s">
        <v>92</v>
      </c>
      <c r="H18" s="20" t="s">
        <v>339</v>
      </c>
      <c r="I18" s="20" t="s">
        <v>298</v>
      </c>
      <c r="J18" s="29" t="s">
        <v>340</v>
      </c>
    </row>
    <row r="19" ht="42" customHeight="1" spans="1:10">
      <c r="A19" s="137" t="s">
        <v>271</v>
      </c>
      <c r="B19" s="20" t="s">
        <v>337</v>
      </c>
      <c r="C19" s="20" t="s">
        <v>324</v>
      </c>
      <c r="D19" s="20" t="s">
        <v>325</v>
      </c>
      <c r="E19" s="29" t="s">
        <v>341</v>
      </c>
      <c r="F19" s="20" t="s">
        <v>342</v>
      </c>
      <c r="G19" s="29" t="s">
        <v>343</v>
      </c>
      <c r="H19" s="20" t="s">
        <v>344</v>
      </c>
      <c r="I19" s="20" t="s">
        <v>345</v>
      </c>
      <c r="J19" s="29" t="s">
        <v>346</v>
      </c>
    </row>
    <row r="20" ht="42" customHeight="1" spans="1:10">
      <c r="A20" s="137" t="s">
        <v>271</v>
      </c>
      <c r="B20" s="20" t="s">
        <v>337</v>
      </c>
      <c r="C20" s="20" t="s">
        <v>332</v>
      </c>
      <c r="D20" s="20" t="s">
        <v>333</v>
      </c>
      <c r="E20" s="29" t="s">
        <v>347</v>
      </c>
      <c r="F20" s="20" t="s">
        <v>295</v>
      </c>
      <c r="G20" s="29" t="s">
        <v>335</v>
      </c>
      <c r="H20" s="20" t="s">
        <v>309</v>
      </c>
      <c r="I20" s="20" t="s">
        <v>298</v>
      </c>
      <c r="J20" s="29" t="s">
        <v>348</v>
      </c>
    </row>
    <row r="21" ht="42" customHeight="1" spans="1:10">
      <c r="A21" s="137" t="s">
        <v>269</v>
      </c>
      <c r="B21" s="20" t="s">
        <v>349</v>
      </c>
      <c r="C21" s="20" t="s">
        <v>292</v>
      </c>
      <c r="D21" s="20" t="s">
        <v>293</v>
      </c>
      <c r="E21" s="29" t="s">
        <v>350</v>
      </c>
      <c r="F21" s="20" t="s">
        <v>295</v>
      </c>
      <c r="G21" s="29" t="s">
        <v>350</v>
      </c>
      <c r="H21" s="20" t="s">
        <v>344</v>
      </c>
      <c r="I21" s="20" t="s">
        <v>298</v>
      </c>
      <c r="J21" s="29" t="s">
        <v>350</v>
      </c>
    </row>
    <row r="22" ht="42" customHeight="1" spans="1:10">
      <c r="A22" s="137" t="s">
        <v>269</v>
      </c>
      <c r="B22" s="20" t="s">
        <v>349</v>
      </c>
      <c r="C22" s="20" t="s">
        <v>324</v>
      </c>
      <c r="D22" s="20" t="s">
        <v>325</v>
      </c>
      <c r="E22" s="29" t="s">
        <v>351</v>
      </c>
      <c r="F22" s="20" t="s">
        <v>295</v>
      </c>
      <c r="G22" s="29" t="s">
        <v>351</v>
      </c>
      <c r="H22" s="20" t="s">
        <v>344</v>
      </c>
      <c r="I22" s="20" t="s">
        <v>345</v>
      </c>
      <c r="J22" s="29" t="s">
        <v>351</v>
      </c>
    </row>
    <row r="23" ht="42" customHeight="1" spans="1:10">
      <c r="A23" s="137" t="s">
        <v>269</v>
      </c>
      <c r="B23" s="20" t="s">
        <v>349</v>
      </c>
      <c r="C23" s="20" t="s">
        <v>332</v>
      </c>
      <c r="D23" s="20" t="s">
        <v>333</v>
      </c>
      <c r="E23" s="29" t="s">
        <v>352</v>
      </c>
      <c r="F23" s="20" t="s">
        <v>295</v>
      </c>
      <c r="G23" s="29" t="s">
        <v>335</v>
      </c>
      <c r="H23" s="20" t="s">
        <v>309</v>
      </c>
      <c r="I23" s="20" t="s">
        <v>298</v>
      </c>
      <c r="J23" s="29" t="s">
        <v>352</v>
      </c>
    </row>
    <row r="24" ht="42" customHeight="1" spans="1:10">
      <c r="A24" s="137" t="s">
        <v>280</v>
      </c>
      <c r="B24" s="20" t="s">
        <v>353</v>
      </c>
      <c r="C24" s="20" t="s">
        <v>292</v>
      </c>
      <c r="D24" s="20" t="s">
        <v>293</v>
      </c>
      <c r="E24" s="29" t="s">
        <v>354</v>
      </c>
      <c r="F24" s="20" t="s">
        <v>295</v>
      </c>
      <c r="G24" s="29">
        <v>1</v>
      </c>
      <c r="H24" s="20" t="s">
        <v>339</v>
      </c>
      <c r="I24" s="20" t="s">
        <v>298</v>
      </c>
      <c r="J24" s="29" t="s">
        <v>355</v>
      </c>
    </row>
    <row r="25" ht="42" customHeight="1" spans="1:10">
      <c r="A25" s="137" t="s">
        <v>280</v>
      </c>
      <c r="B25" s="20" t="s">
        <v>353</v>
      </c>
      <c r="C25" s="20" t="s">
        <v>292</v>
      </c>
      <c r="D25" s="20" t="s">
        <v>293</v>
      </c>
      <c r="E25" s="29" t="s">
        <v>356</v>
      </c>
      <c r="F25" s="20" t="s">
        <v>295</v>
      </c>
      <c r="G25" s="29" t="s">
        <v>85</v>
      </c>
      <c r="H25" s="20" t="s">
        <v>297</v>
      </c>
      <c r="I25" s="20" t="s">
        <v>298</v>
      </c>
      <c r="J25" s="29" t="s">
        <v>357</v>
      </c>
    </row>
    <row r="26" ht="42" customHeight="1" spans="1:10">
      <c r="A26" s="137" t="s">
        <v>280</v>
      </c>
      <c r="B26" s="20" t="s">
        <v>353</v>
      </c>
      <c r="C26" s="20" t="s">
        <v>292</v>
      </c>
      <c r="D26" s="20" t="s">
        <v>293</v>
      </c>
      <c r="E26" s="29" t="s">
        <v>358</v>
      </c>
      <c r="F26" s="20" t="s">
        <v>295</v>
      </c>
      <c r="G26" s="29">
        <v>1</v>
      </c>
      <c r="H26" s="20" t="s">
        <v>339</v>
      </c>
      <c r="I26" s="20" t="s">
        <v>298</v>
      </c>
      <c r="J26" s="29" t="s">
        <v>359</v>
      </c>
    </row>
    <row r="27" ht="42" customHeight="1" spans="1:10">
      <c r="A27" s="137" t="s">
        <v>280</v>
      </c>
      <c r="B27" s="20" t="s">
        <v>353</v>
      </c>
      <c r="C27" s="20" t="s">
        <v>292</v>
      </c>
      <c r="D27" s="20" t="s">
        <v>318</v>
      </c>
      <c r="E27" s="29" t="s">
        <v>319</v>
      </c>
      <c r="F27" s="20" t="s">
        <v>295</v>
      </c>
      <c r="G27" s="29" t="s">
        <v>335</v>
      </c>
      <c r="H27" s="20" t="s">
        <v>309</v>
      </c>
      <c r="I27" s="20" t="s">
        <v>298</v>
      </c>
      <c r="J27" s="29" t="s">
        <v>360</v>
      </c>
    </row>
    <row r="28" ht="42" customHeight="1" spans="1:10">
      <c r="A28" s="137" t="s">
        <v>280</v>
      </c>
      <c r="B28" s="20" t="s">
        <v>353</v>
      </c>
      <c r="C28" s="20" t="s">
        <v>324</v>
      </c>
      <c r="D28" s="20" t="s">
        <v>325</v>
      </c>
      <c r="E28" s="29" t="s">
        <v>361</v>
      </c>
      <c r="F28" s="20" t="s">
        <v>295</v>
      </c>
      <c r="G28" s="29" t="s">
        <v>312</v>
      </c>
      <c r="H28" s="20" t="s">
        <v>309</v>
      </c>
      <c r="I28" s="20" t="s">
        <v>298</v>
      </c>
      <c r="J28" s="29" t="s">
        <v>361</v>
      </c>
    </row>
    <row r="29" ht="42" customHeight="1" spans="1:10">
      <c r="A29" s="137" t="s">
        <v>280</v>
      </c>
      <c r="B29" s="20" t="s">
        <v>353</v>
      </c>
      <c r="C29" s="20" t="s">
        <v>332</v>
      </c>
      <c r="D29" s="20" t="s">
        <v>333</v>
      </c>
      <c r="E29" s="29" t="s">
        <v>362</v>
      </c>
      <c r="F29" s="20" t="s">
        <v>295</v>
      </c>
      <c r="G29" s="29" t="s">
        <v>335</v>
      </c>
      <c r="H29" s="20" t="s">
        <v>309</v>
      </c>
      <c r="I29" s="20" t="s">
        <v>298</v>
      </c>
      <c r="J29" s="29" t="s">
        <v>336</v>
      </c>
    </row>
    <row r="30" ht="42" customHeight="1" spans="1:10">
      <c r="A30" s="137" t="s">
        <v>278</v>
      </c>
      <c r="B30" s="20" t="s">
        <v>363</v>
      </c>
      <c r="C30" s="20" t="s">
        <v>292</v>
      </c>
      <c r="D30" s="20" t="s">
        <v>293</v>
      </c>
      <c r="E30" s="29" t="s">
        <v>364</v>
      </c>
      <c r="F30" s="20" t="s">
        <v>295</v>
      </c>
      <c r="G30" s="29" t="s">
        <v>365</v>
      </c>
      <c r="H30" s="20" t="s">
        <v>297</v>
      </c>
      <c r="I30" s="20" t="s">
        <v>298</v>
      </c>
      <c r="J30" s="29" t="s">
        <v>366</v>
      </c>
    </row>
    <row r="31" ht="42" customHeight="1" spans="1:10">
      <c r="A31" s="137" t="s">
        <v>278</v>
      </c>
      <c r="B31" s="20" t="s">
        <v>363</v>
      </c>
      <c r="C31" s="20" t="s">
        <v>292</v>
      </c>
      <c r="D31" s="20" t="s">
        <v>293</v>
      </c>
      <c r="E31" s="29" t="s">
        <v>367</v>
      </c>
      <c r="F31" s="20" t="s">
        <v>295</v>
      </c>
      <c r="G31" s="29" t="s">
        <v>85</v>
      </c>
      <c r="H31" s="20" t="s">
        <v>297</v>
      </c>
      <c r="I31" s="20" t="s">
        <v>298</v>
      </c>
      <c r="J31" s="29" t="s">
        <v>368</v>
      </c>
    </row>
    <row r="32" ht="42" customHeight="1" spans="1:10">
      <c r="A32" s="137" t="s">
        <v>278</v>
      </c>
      <c r="B32" s="20" t="s">
        <v>363</v>
      </c>
      <c r="C32" s="20" t="s">
        <v>292</v>
      </c>
      <c r="D32" s="20" t="s">
        <v>293</v>
      </c>
      <c r="E32" s="29" t="s">
        <v>369</v>
      </c>
      <c r="F32" s="20" t="s">
        <v>295</v>
      </c>
      <c r="G32" s="29" t="s">
        <v>304</v>
      </c>
      <c r="H32" s="20" t="s">
        <v>297</v>
      </c>
      <c r="I32" s="20" t="s">
        <v>298</v>
      </c>
      <c r="J32" s="29" t="s">
        <v>370</v>
      </c>
    </row>
    <row r="33" ht="42" customHeight="1" spans="1:10">
      <c r="A33" s="137" t="s">
        <v>278</v>
      </c>
      <c r="B33" s="20" t="s">
        <v>363</v>
      </c>
      <c r="C33" s="20" t="s">
        <v>292</v>
      </c>
      <c r="D33" s="20" t="s">
        <v>293</v>
      </c>
      <c r="E33" s="29" t="s">
        <v>371</v>
      </c>
      <c r="F33" s="20" t="s">
        <v>295</v>
      </c>
      <c r="G33" s="29" t="s">
        <v>372</v>
      </c>
      <c r="H33" s="20" t="s">
        <v>373</v>
      </c>
      <c r="I33" s="20" t="s">
        <v>298</v>
      </c>
      <c r="J33" s="29" t="s">
        <v>374</v>
      </c>
    </row>
    <row r="34" ht="42" customHeight="1" spans="1:10">
      <c r="A34" s="137" t="s">
        <v>278</v>
      </c>
      <c r="B34" s="20" t="s">
        <v>363</v>
      </c>
      <c r="C34" s="20" t="s">
        <v>292</v>
      </c>
      <c r="D34" s="20" t="s">
        <v>307</v>
      </c>
      <c r="E34" s="29" t="s">
        <v>375</v>
      </c>
      <c r="F34" s="20" t="s">
        <v>295</v>
      </c>
      <c r="G34" s="29" t="s">
        <v>92</v>
      </c>
      <c r="H34" s="20" t="s">
        <v>309</v>
      </c>
      <c r="I34" s="20" t="s">
        <v>298</v>
      </c>
      <c r="J34" s="29" t="s">
        <v>375</v>
      </c>
    </row>
    <row r="35" ht="42" customHeight="1" spans="1:10">
      <c r="A35" s="137" t="s">
        <v>278</v>
      </c>
      <c r="B35" s="20" t="s">
        <v>363</v>
      </c>
      <c r="C35" s="20" t="s">
        <v>292</v>
      </c>
      <c r="D35" s="20" t="s">
        <v>314</v>
      </c>
      <c r="E35" s="29" t="s">
        <v>315</v>
      </c>
      <c r="F35" s="20" t="s">
        <v>295</v>
      </c>
      <c r="G35" s="29" t="s">
        <v>316</v>
      </c>
      <c r="H35" s="20" t="s">
        <v>309</v>
      </c>
      <c r="I35" s="20" t="s">
        <v>298</v>
      </c>
      <c r="J35" s="29" t="s">
        <v>317</v>
      </c>
    </row>
    <row r="36" ht="42" customHeight="1" spans="1:10">
      <c r="A36" s="137" t="s">
        <v>278</v>
      </c>
      <c r="B36" s="20" t="s">
        <v>363</v>
      </c>
      <c r="C36" s="20" t="s">
        <v>292</v>
      </c>
      <c r="D36" s="20" t="s">
        <v>318</v>
      </c>
      <c r="E36" s="29" t="s">
        <v>319</v>
      </c>
      <c r="F36" s="20" t="s">
        <v>320</v>
      </c>
      <c r="G36" s="29" t="s">
        <v>321</v>
      </c>
      <c r="H36" s="20" t="s">
        <v>322</v>
      </c>
      <c r="I36" s="20" t="s">
        <v>298</v>
      </c>
      <c r="J36" s="29" t="s">
        <v>376</v>
      </c>
    </row>
    <row r="37" ht="42" customHeight="1" spans="1:10">
      <c r="A37" s="137" t="s">
        <v>278</v>
      </c>
      <c r="B37" s="20" t="s">
        <v>363</v>
      </c>
      <c r="C37" s="20" t="s">
        <v>324</v>
      </c>
      <c r="D37" s="20" t="s">
        <v>325</v>
      </c>
      <c r="E37" s="29" t="s">
        <v>377</v>
      </c>
      <c r="F37" s="20" t="s">
        <v>295</v>
      </c>
      <c r="G37" s="29" t="s">
        <v>378</v>
      </c>
      <c r="H37" s="20" t="s">
        <v>344</v>
      </c>
      <c r="I37" s="20" t="s">
        <v>345</v>
      </c>
      <c r="J37" s="29" t="s">
        <v>377</v>
      </c>
    </row>
    <row r="38" ht="42" customHeight="1" spans="1:10">
      <c r="A38" s="137" t="s">
        <v>278</v>
      </c>
      <c r="B38" s="20" t="s">
        <v>363</v>
      </c>
      <c r="C38" s="20" t="s">
        <v>324</v>
      </c>
      <c r="D38" s="20" t="s">
        <v>379</v>
      </c>
      <c r="E38" s="29" t="s">
        <v>380</v>
      </c>
      <c r="F38" s="20" t="s">
        <v>342</v>
      </c>
      <c r="G38" s="29" t="s">
        <v>378</v>
      </c>
      <c r="H38" s="20" t="s">
        <v>344</v>
      </c>
      <c r="I38" s="20" t="s">
        <v>345</v>
      </c>
      <c r="J38" s="29" t="s">
        <v>380</v>
      </c>
    </row>
    <row r="39" ht="42" customHeight="1" spans="1:10">
      <c r="A39" s="137" t="s">
        <v>278</v>
      </c>
      <c r="B39" s="20" t="s">
        <v>363</v>
      </c>
      <c r="C39" s="20" t="s">
        <v>332</v>
      </c>
      <c r="D39" s="20" t="s">
        <v>333</v>
      </c>
      <c r="E39" s="29" t="s">
        <v>381</v>
      </c>
      <c r="F39" s="20" t="s">
        <v>295</v>
      </c>
      <c r="G39" s="29" t="s">
        <v>335</v>
      </c>
      <c r="H39" s="20" t="s">
        <v>309</v>
      </c>
      <c r="I39" s="20" t="s">
        <v>298</v>
      </c>
      <c r="J39" s="29" t="s">
        <v>336</v>
      </c>
    </row>
  </sheetData>
  <mergeCells count="12">
    <mergeCell ref="A2:J2"/>
    <mergeCell ref="A3:H3"/>
    <mergeCell ref="A8:A17"/>
    <mergeCell ref="A18:A20"/>
    <mergeCell ref="A21:A23"/>
    <mergeCell ref="A24:A29"/>
    <mergeCell ref="A30:A39"/>
    <mergeCell ref="B8:B17"/>
    <mergeCell ref="B18:B20"/>
    <mergeCell ref="B21:B23"/>
    <mergeCell ref="B24:B29"/>
    <mergeCell ref="B30:B3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L8" sqref="L8"/>
    </sheetView>
  </sheetViews>
  <sheetFormatPr defaultColWidth="9.10833333333333" defaultRowHeight="14.25" customHeight="1" outlineLevelCol="5"/>
  <cols>
    <col min="1" max="6" width="22.6666666666667" customWidth="1"/>
  </cols>
  <sheetData>
    <row r="1" ht="12" customHeight="1" spans="1:6">
      <c r="A1" s="121">
        <v>1</v>
      </c>
      <c r="B1" s="122">
        <v>0</v>
      </c>
      <c r="C1" s="121">
        <v>1</v>
      </c>
      <c r="D1" s="123"/>
      <c r="E1" s="123"/>
      <c r="F1" s="120" t="s">
        <v>382</v>
      </c>
    </row>
    <row r="2" ht="42" customHeight="1" spans="1:6">
      <c r="A2" s="203" t="str">
        <f>"2025"&amp;"年部门政府性基金预算支出预算表"</f>
        <v>2025年部门政府性基金预算支出预算表</v>
      </c>
      <c r="B2" s="124" t="s">
        <v>383</v>
      </c>
      <c r="C2" s="125"/>
      <c r="D2" s="126"/>
      <c r="E2" s="126"/>
      <c r="F2" s="126"/>
    </row>
    <row r="3" ht="13.5" customHeight="1" spans="1:6">
      <c r="A3" s="4" t="str">
        <f>"单位名称："&amp;"昆明市五华区科学技术和工业信息化局"</f>
        <v>单位名称：昆明市五华区科学技术和工业信息化局</v>
      </c>
      <c r="B3" s="4" t="s">
        <v>384</v>
      </c>
      <c r="C3" s="121"/>
      <c r="D3" s="123"/>
      <c r="E3" s="123"/>
      <c r="F3" s="120" t="s">
        <v>1</v>
      </c>
    </row>
    <row r="4" ht="19.5" customHeight="1" spans="1:6">
      <c r="A4" s="127" t="s">
        <v>182</v>
      </c>
      <c r="B4" s="128" t="s">
        <v>73</v>
      </c>
      <c r="C4" s="127" t="s">
        <v>74</v>
      </c>
      <c r="D4" s="10" t="s">
        <v>385</v>
      </c>
      <c r="E4" s="11"/>
      <c r="F4" s="12"/>
    </row>
    <row r="5" ht="18.75" customHeight="1" spans="1:6">
      <c r="A5" s="129"/>
      <c r="B5" s="130"/>
      <c r="C5" s="129"/>
      <c r="D5" s="15" t="s">
        <v>55</v>
      </c>
      <c r="E5" s="10" t="s">
        <v>76</v>
      </c>
      <c r="F5" s="15" t="s">
        <v>77</v>
      </c>
    </row>
    <row r="6" ht="18.75" customHeight="1" spans="1:6">
      <c r="A6" s="68">
        <v>1</v>
      </c>
      <c r="B6" s="131" t="s">
        <v>84</v>
      </c>
      <c r="C6" s="68">
        <v>3</v>
      </c>
      <c r="D6" s="132">
        <v>4</v>
      </c>
      <c r="E6" s="132">
        <v>5</v>
      </c>
      <c r="F6" s="132">
        <v>6</v>
      </c>
    </row>
    <row r="7" ht="21" customHeight="1" spans="1:6">
      <c r="A7" s="20"/>
      <c r="B7" s="20"/>
      <c r="C7" s="20"/>
      <c r="D7" s="80"/>
      <c r="E7" s="80"/>
      <c r="F7" s="80"/>
    </row>
    <row r="8" ht="21" customHeight="1" spans="1:6">
      <c r="A8" s="20"/>
      <c r="B8" s="20"/>
      <c r="C8" s="20"/>
      <c r="D8" s="80"/>
      <c r="E8" s="80"/>
      <c r="F8" s="80"/>
    </row>
    <row r="9" ht="18.75" customHeight="1" spans="1:6">
      <c r="A9" s="133" t="s">
        <v>171</v>
      </c>
      <c r="B9" s="133" t="s">
        <v>171</v>
      </c>
      <c r="C9" s="134" t="s">
        <v>171</v>
      </c>
      <c r="D9" s="80"/>
      <c r="E9" s="80"/>
      <c r="F9" s="80"/>
    </row>
    <row r="10" customHeight="1" spans="1:1">
      <c r="A10" s="81" t="s">
        <v>386</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H15" sqref="H15"/>
    </sheetView>
  </sheetViews>
  <sheetFormatPr defaultColWidth="9.10833333333333" defaultRowHeight="14.25" customHeight="1"/>
  <cols>
    <col min="1" max="1" width="33.775" customWidth="1"/>
    <col min="2" max="2" width="31" customWidth="1"/>
    <col min="3" max="3" width="13.2166666666667" customWidth="1"/>
    <col min="4" max="4" width="13.6666666666667" customWidth="1"/>
    <col min="5" max="5" width="10.775" customWidth="1"/>
    <col min="6" max="6" width="6.10833333333333" customWidth="1"/>
    <col min="7" max="7" width="7.44166666666667" customWidth="1"/>
    <col min="8" max="8" width="9.10833333333333" customWidth="1"/>
    <col min="9" max="9" width="11.3333333333333" customWidth="1"/>
    <col min="10" max="10" width="10.6666666666667" customWidth="1"/>
    <col min="11" max="11" width="10.3333333333333" customWidth="1"/>
    <col min="12" max="12" width="10.1083333333333" customWidth="1"/>
    <col min="13" max="13" width="10.2166666666667" customWidth="1"/>
    <col min="14" max="14" width="9.21666666666667" customWidth="1"/>
    <col min="15" max="15" width="8.44166666666667" customWidth="1"/>
    <col min="16" max="16" width="10.3333333333333" customWidth="1"/>
    <col min="17" max="17" width="8.775" customWidth="1"/>
    <col min="18" max="18" width="10.3333333333333" customWidth="1"/>
    <col min="19" max="19" width="9.88333333333333" customWidth="1"/>
  </cols>
  <sheetData>
    <row r="1" ht="15.75" customHeight="1" spans="2:19">
      <c r="B1" s="85"/>
      <c r="C1" s="85"/>
      <c r="R1" s="2"/>
      <c r="S1" s="2" t="s">
        <v>387</v>
      </c>
    </row>
    <row r="2" ht="41.25" customHeight="1" spans="1:19">
      <c r="A2" s="73" t="str">
        <f>"2025"&amp;"年部门政府采购预算表"</f>
        <v>2025年部门政府采购预算表</v>
      </c>
      <c r="B2" s="66"/>
      <c r="C2" s="66"/>
      <c r="D2" s="3"/>
      <c r="E2" s="3"/>
      <c r="F2" s="3"/>
      <c r="G2" s="3"/>
      <c r="H2" s="3"/>
      <c r="I2" s="3"/>
      <c r="J2" s="3"/>
      <c r="K2" s="3"/>
      <c r="L2" s="3"/>
      <c r="M2" s="66"/>
      <c r="N2" s="3"/>
      <c r="O2" s="3"/>
      <c r="P2" s="66"/>
      <c r="Q2" s="3"/>
      <c r="R2" s="66"/>
      <c r="S2" s="66"/>
    </row>
    <row r="3" ht="18.75" customHeight="1" spans="1:19">
      <c r="A3" s="113" t="str">
        <f>"单位名称："&amp;"昆明市五华区科学技术和工业信息化局"</f>
        <v>单位名称：昆明市五华区科学技术和工业信息化局</v>
      </c>
      <c r="B3" s="87"/>
      <c r="C3" s="87"/>
      <c r="D3" s="6"/>
      <c r="E3" s="6"/>
      <c r="F3" s="6"/>
      <c r="G3" s="6"/>
      <c r="H3" s="6"/>
      <c r="I3" s="6"/>
      <c r="J3" s="6"/>
      <c r="K3" s="6"/>
      <c r="L3" s="6"/>
      <c r="R3" s="7"/>
      <c r="S3" s="120" t="s">
        <v>1</v>
      </c>
    </row>
    <row r="4" ht="15.75" customHeight="1" spans="1:19">
      <c r="A4" s="9" t="s">
        <v>181</v>
      </c>
      <c r="B4" s="88" t="s">
        <v>182</v>
      </c>
      <c r="C4" s="88" t="s">
        <v>388</v>
      </c>
      <c r="D4" s="90" t="s">
        <v>389</v>
      </c>
      <c r="E4" s="90" t="s">
        <v>390</v>
      </c>
      <c r="F4" s="90" t="s">
        <v>391</v>
      </c>
      <c r="G4" s="90" t="s">
        <v>392</v>
      </c>
      <c r="H4" s="90" t="s">
        <v>393</v>
      </c>
      <c r="I4" s="105" t="s">
        <v>189</v>
      </c>
      <c r="J4" s="105"/>
      <c r="K4" s="105"/>
      <c r="L4" s="105"/>
      <c r="M4" s="106"/>
      <c r="N4" s="105"/>
      <c r="O4" s="105"/>
      <c r="P4" s="82"/>
      <c r="Q4" s="105"/>
      <c r="R4" s="106"/>
      <c r="S4" s="83"/>
    </row>
    <row r="5" ht="17.25" customHeight="1" spans="1:19">
      <c r="A5" s="14"/>
      <c r="B5" s="91"/>
      <c r="C5" s="91"/>
      <c r="D5" s="93"/>
      <c r="E5" s="93"/>
      <c r="F5" s="93"/>
      <c r="G5" s="93"/>
      <c r="H5" s="93"/>
      <c r="I5" s="93" t="s">
        <v>55</v>
      </c>
      <c r="J5" s="93" t="s">
        <v>58</v>
      </c>
      <c r="K5" s="93" t="s">
        <v>394</v>
      </c>
      <c r="L5" s="93" t="s">
        <v>395</v>
      </c>
      <c r="M5" s="92" t="s">
        <v>396</v>
      </c>
      <c r="N5" s="107" t="s">
        <v>397</v>
      </c>
      <c r="O5" s="107"/>
      <c r="P5" s="111"/>
      <c r="Q5" s="107"/>
      <c r="R5" s="112"/>
      <c r="S5" s="94"/>
    </row>
    <row r="6" ht="54" customHeight="1" spans="1:19">
      <c r="A6" s="17"/>
      <c r="B6" s="94"/>
      <c r="C6" s="94"/>
      <c r="D6" s="96"/>
      <c r="E6" s="96"/>
      <c r="F6" s="96"/>
      <c r="G6" s="96"/>
      <c r="H6" s="96"/>
      <c r="I6" s="96"/>
      <c r="J6" s="96" t="s">
        <v>57</v>
      </c>
      <c r="K6" s="96"/>
      <c r="L6" s="96"/>
      <c r="M6" s="95"/>
      <c r="N6" s="96" t="s">
        <v>57</v>
      </c>
      <c r="O6" s="96" t="s">
        <v>64</v>
      </c>
      <c r="P6" s="95" t="s">
        <v>65</v>
      </c>
      <c r="Q6" s="96" t="s">
        <v>66</v>
      </c>
      <c r="R6" s="95" t="s">
        <v>67</v>
      </c>
      <c r="S6" s="94" t="s">
        <v>68</v>
      </c>
    </row>
    <row r="7" ht="18" customHeight="1" spans="1:19">
      <c r="A7" s="114">
        <v>1</v>
      </c>
      <c r="B7" s="114" t="s">
        <v>84</v>
      </c>
      <c r="C7" s="115">
        <v>3</v>
      </c>
      <c r="D7" s="115">
        <v>4</v>
      </c>
      <c r="E7" s="114">
        <v>5</v>
      </c>
      <c r="F7" s="114">
        <v>6</v>
      </c>
      <c r="G7" s="114">
        <v>7</v>
      </c>
      <c r="H7" s="114">
        <v>8</v>
      </c>
      <c r="I7" s="114">
        <v>9</v>
      </c>
      <c r="J7" s="114">
        <v>10</v>
      </c>
      <c r="K7" s="114">
        <v>11</v>
      </c>
      <c r="L7" s="114">
        <v>12</v>
      </c>
      <c r="M7" s="114">
        <v>13</v>
      </c>
      <c r="N7" s="114">
        <v>14</v>
      </c>
      <c r="O7" s="114">
        <v>15</v>
      </c>
      <c r="P7" s="114">
        <v>16</v>
      </c>
      <c r="Q7" s="114">
        <v>17</v>
      </c>
      <c r="R7" s="114">
        <v>18</v>
      </c>
      <c r="S7" s="114">
        <v>19</v>
      </c>
    </row>
    <row r="8" ht="21" customHeight="1" spans="1:19">
      <c r="A8" s="97" t="s">
        <v>70</v>
      </c>
      <c r="B8" s="98" t="s">
        <v>70</v>
      </c>
      <c r="C8" s="98" t="s">
        <v>227</v>
      </c>
      <c r="D8" s="99" t="s">
        <v>398</v>
      </c>
      <c r="E8" s="99" t="s">
        <v>399</v>
      </c>
      <c r="F8" s="99" t="s">
        <v>400</v>
      </c>
      <c r="G8" s="116">
        <v>20</v>
      </c>
      <c r="H8" s="80">
        <v>13100</v>
      </c>
      <c r="I8" s="80">
        <v>3100</v>
      </c>
      <c r="J8" s="80">
        <v>3100</v>
      </c>
      <c r="K8" s="80"/>
      <c r="L8" s="80"/>
      <c r="M8" s="80"/>
      <c r="N8" s="80"/>
      <c r="O8" s="80"/>
      <c r="P8" s="80"/>
      <c r="Q8" s="80"/>
      <c r="R8" s="80"/>
      <c r="S8" s="80"/>
    </row>
    <row r="9" ht="21" customHeight="1" spans="1:19">
      <c r="A9" s="100" t="s">
        <v>171</v>
      </c>
      <c r="B9" s="101"/>
      <c r="C9" s="101"/>
      <c r="D9" s="102"/>
      <c r="E9" s="102"/>
      <c r="F9" s="102"/>
      <c r="G9" s="117"/>
      <c r="H9" s="80">
        <v>13100</v>
      </c>
      <c r="I9" s="80">
        <v>3100</v>
      </c>
      <c r="J9" s="80">
        <v>3100</v>
      </c>
      <c r="K9" s="80"/>
      <c r="L9" s="80"/>
      <c r="M9" s="80"/>
      <c r="N9" s="80"/>
      <c r="O9" s="80"/>
      <c r="P9" s="80"/>
      <c r="Q9" s="80"/>
      <c r="R9" s="80"/>
      <c r="S9" s="80"/>
    </row>
    <row r="10" ht="21" customHeight="1" spans="1:19">
      <c r="A10" s="113" t="s">
        <v>401</v>
      </c>
      <c r="B10" s="4"/>
      <c r="C10" s="4"/>
      <c r="D10" s="113"/>
      <c r="E10" s="113"/>
      <c r="F10" s="113"/>
      <c r="G10" s="118"/>
      <c r="H10" s="119"/>
      <c r="I10" s="119"/>
      <c r="J10" s="119"/>
      <c r="K10" s="119"/>
      <c r="L10" s="119"/>
      <c r="M10" s="119"/>
      <c r="N10" s="119"/>
      <c r="O10" s="119"/>
      <c r="P10" s="119"/>
      <c r="Q10" s="119"/>
      <c r="R10" s="119"/>
      <c r="S10" s="119"/>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E4" workbookViewId="0">
      <selection activeCell="F16" sqref="F16"/>
    </sheetView>
  </sheetViews>
  <sheetFormatPr defaultColWidth="9.10833333333333" defaultRowHeight="14.25" customHeight="1"/>
  <cols>
    <col min="1" max="1" width="26.2166666666667" customWidth="1"/>
    <col min="2" max="2" width="36.3333333333333" customWidth="1"/>
    <col min="3" max="3" width="30.5583333333333" customWidth="1"/>
    <col min="4" max="4" width="26.2166666666667" customWidth="1"/>
    <col min="5" max="5" width="17.1083333333333" customWidth="1"/>
    <col min="6" max="6" width="12.1083333333333" customWidth="1"/>
    <col min="7" max="7" width="17.8833333333333" customWidth="1"/>
    <col min="8" max="8" width="16.1083333333333" customWidth="1"/>
    <col min="9" max="9" width="39.1083333333333" customWidth="1"/>
    <col min="10" max="10" width="11.2166666666667" customWidth="1"/>
    <col min="11" max="11" width="13.4416666666667" customWidth="1"/>
    <col min="12" max="21" width="13.775" customWidth="1"/>
  </cols>
  <sheetData>
    <row r="1" ht="16.5" customHeight="1" spans="1:20">
      <c r="A1" s="77"/>
      <c r="B1" s="85"/>
      <c r="C1" s="85"/>
      <c r="D1" s="85"/>
      <c r="E1" s="85"/>
      <c r="F1" s="85"/>
      <c r="G1" s="85"/>
      <c r="H1" s="77"/>
      <c r="I1" s="77"/>
      <c r="J1" s="77"/>
      <c r="K1" s="77"/>
      <c r="L1" s="77"/>
      <c r="M1" s="77"/>
      <c r="N1" s="103"/>
      <c r="O1" s="77"/>
      <c r="P1" s="77"/>
      <c r="Q1" s="85"/>
      <c r="R1" s="77"/>
      <c r="S1" s="109"/>
      <c r="T1" s="109" t="s">
        <v>402</v>
      </c>
    </row>
    <row r="2" ht="41.25" customHeight="1" spans="1:20">
      <c r="A2" s="204" t="str">
        <f>"2025"&amp;"年部门政府购买服务预算表"</f>
        <v>2025年部门政府购买服务预算表</v>
      </c>
      <c r="B2" s="66"/>
      <c r="C2" s="66"/>
      <c r="D2" s="66"/>
      <c r="E2" s="66"/>
      <c r="F2" s="66"/>
      <c r="G2" s="66"/>
      <c r="H2" s="86"/>
      <c r="I2" s="86"/>
      <c r="J2" s="86"/>
      <c r="K2" s="86"/>
      <c r="L2" s="86"/>
      <c r="M2" s="86"/>
      <c r="N2" s="104"/>
      <c r="O2" s="86"/>
      <c r="P2" s="86"/>
      <c r="Q2" s="66"/>
      <c r="R2" s="86"/>
      <c r="S2" s="104"/>
      <c r="T2" s="66"/>
    </row>
    <row r="3" ht="22.5" customHeight="1" spans="1:20">
      <c r="A3" s="74" t="str">
        <f>"单位名称："&amp;"昆明市五华区科学技术和工业信息化局"</f>
        <v>单位名称：昆明市五华区科学技术和工业信息化局</v>
      </c>
      <c r="B3" s="87"/>
      <c r="C3" s="87"/>
      <c r="D3" s="87"/>
      <c r="E3" s="87"/>
      <c r="F3" s="87"/>
      <c r="G3" s="87"/>
      <c r="H3" s="75"/>
      <c r="I3" s="75"/>
      <c r="J3" s="75"/>
      <c r="K3" s="75"/>
      <c r="L3" s="75"/>
      <c r="M3" s="75"/>
      <c r="N3" s="103"/>
      <c r="O3" s="77"/>
      <c r="P3" s="77"/>
      <c r="Q3" s="85"/>
      <c r="R3" s="77"/>
      <c r="S3" s="110"/>
      <c r="T3" s="109" t="s">
        <v>1</v>
      </c>
    </row>
    <row r="4" ht="24" customHeight="1" spans="1:20">
      <c r="A4" s="9" t="s">
        <v>181</v>
      </c>
      <c r="B4" s="88" t="s">
        <v>182</v>
      </c>
      <c r="C4" s="88" t="s">
        <v>388</v>
      </c>
      <c r="D4" s="88" t="s">
        <v>403</v>
      </c>
      <c r="E4" s="89" t="s">
        <v>404</v>
      </c>
      <c r="F4" s="89" t="s">
        <v>405</v>
      </c>
      <c r="G4" s="88" t="s">
        <v>406</v>
      </c>
      <c r="H4" s="90" t="s">
        <v>407</v>
      </c>
      <c r="I4" s="90" t="s">
        <v>408</v>
      </c>
      <c r="J4" s="105" t="s">
        <v>189</v>
      </c>
      <c r="K4" s="105"/>
      <c r="L4" s="105"/>
      <c r="M4" s="105"/>
      <c r="N4" s="106"/>
      <c r="O4" s="105"/>
      <c r="P4" s="105"/>
      <c r="Q4" s="82"/>
      <c r="R4" s="105"/>
      <c r="S4" s="106"/>
      <c r="T4" s="83"/>
    </row>
    <row r="5" ht="24" customHeight="1" spans="1:20">
      <c r="A5" s="14"/>
      <c r="B5" s="91"/>
      <c r="C5" s="91"/>
      <c r="D5" s="91"/>
      <c r="E5" s="92"/>
      <c r="F5" s="92"/>
      <c r="G5" s="91"/>
      <c r="H5" s="93"/>
      <c r="I5" s="93"/>
      <c r="J5" s="93" t="s">
        <v>55</v>
      </c>
      <c r="K5" s="93" t="s">
        <v>58</v>
      </c>
      <c r="L5" s="93" t="s">
        <v>394</v>
      </c>
      <c r="M5" s="93" t="s">
        <v>395</v>
      </c>
      <c r="N5" s="92" t="s">
        <v>396</v>
      </c>
      <c r="O5" s="107" t="s">
        <v>397</v>
      </c>
      <c r="P5" s="107"/>
      <c r="Q5" s="111"/>
      <c r="R5" s="107"/>
      <c r="S5" s="112"/>
      <c r="T5" s="94"/>
    </row>
    <row r="6" ht="54" customHeight="1" spans="1:20">
      <c r="A6" s="17"/>
      <c r="B6" s="94"/>
      <c r="C6" s="94"/>
      <c r="D6" s="94"/>
      <c r="E6" s="95"/>
      <c r="F6" s="95"/>
      <c r="G6" s="94"/>
      <c r="H6" s="96"/>
      <c r="I6" s="96"/>
      <c r="J6" s="96"/>
      <c r="K6" s="96" t="s">
        <v>57</v>
      </c>
      <c r="L6" s="96"/>
      <c r="M6" s="96"/>
      <c r="N6" s="95"/>
      <c r="O6" s="96" t="s">
        <v>57</v>
      </c>
      <c r="P6" s="96" t="s">
        <v>64</v>
      </c>
      <c r="Q6" s="94" t="s">
        <v>65</v>
      </c>
      <c r="R6" s="96" t="s">
        <v>66</v>
      </c>
      <c r="S6" s="95" t="s">
        <v>67</v>
      </c>
      <c r="T6" s="94" t="s">
        <v>68</v>
      </c>
    </row>
    <row r="7" ht="17.25" customHeight="1" spans="1:20">
      <c r="A7" s="18">
        <v>1</v>
      </c>
      <c r="B7" s="94">
        <v>2</v>
      </c>
      <c r="C7" s="18">
        <v>3</v>
      </c>
      <c r="D7" s="18">
        <v>4</v>
      </c>
      <c r="E7" s="94">
        <v>5</v>
      </c>
      <c r="F7" s="18">
        <v>6</v>
      </c>
      <c r="G7" s="18">
        <v>7</v>
      </c>
      <c r="H7" s="94">
        <v>8</v>
      </c>
      <c r="I7" s="18">
        <v>9</v>
      </c>
      <c r="J7" s="18">
        <v>10</v>
      </c>
      <c r="K7" s="94">
        <v>11</v>
      </c>
      <c r="L7" s="18">
        <v>12</v>
      </c>
      <c r="M7" s="18">
        <v>13</v>
      </c>
      <c r="N7" s="94">
        <v>14</v>
      </c>
      <c r="O7" s="18">
        <v>15</v>
      </c>
      <c r="P7" s="18">
        <v>16</v>
      </c>
      <c r="Q7" s="94">
        <v>17</v>
      </c>
      <c r="R7" s="18">
        <v>18</v>
      </c>
      <c r="S7" s="18">
        <v>19</v>
      </c>
      <c r="T7" s="18">
        <v>20</v>
      </c>
    </row>
    <row r="8" ht="73.05" customHeight="1" spans="1:20">
      <c r="A8" s="97" t="s">
        <v>70</v>
      </c>
      <c r="B8" s="98" t="s">
        <v>70</v>
      </c>
      <c r="C8" s="98" t="s">
        <v>274</v>
      </c>
      <c r="D8" s="98" t="s">
        <v>409</v>
      </c>
      <c r="E8" s="98" t="s">
        <v>410</v>
      </c>
      <c r="F8" s="98" t="s">
        <v>77</v>
      </c>
      <c r="G8" s="98" t="s">
        <v>411</v>
      </c>
      <c r="H8" s="99" t="s">
        <v>99</v>
      </c>
      <c r="I8" s="99" t="s">
        <v>412</v>
      </c>
      <c r="J8" s="80">
        <v>150000</v>
      </c>
      <c r="K8" s="80">
        <v>150000</v>
      </c>
      <c r="L8" s="80"/>
      <c r="M8" s="80"/>
      <c r="N8" s="80"/>
      <c r="O8" s="80"/>
      <c r="P8" s="80"/>
      <c r="Q8" s="80"/>
      <c r="R8" s="80"/>
      <c r="S8" s="80"/>
      <c r="T8" s="80"/>
    </row>
    <row r="9" ht="118.05" customHeight="1" spans="1:20">
      <c r="A9" s="97" t="s">
        <v>70</v>
      </c>
      <c r="B9" s="98" t="s">
        <v>70</v>
      </c>
      <c r="C9" s="98" t="s">
        <v>278</v>
      </c>
      <c r="D9" s="98" t="s">
        <v>413</v>
      </c>
      <c r="E9" s="98" t="s">
        <v>410</v>
      </c>
      <c r="F9" s="98" t="s">
        <v>77</v>
      </c>
      <c r="G9" s="98" t="s">
        <v>411</v>
      </c>
      <c r="H9" s="99" t="s">
        <v>414</v>
      </c>
      <c r="I9" s="99" t="s">
        <v>415</v>
      </c>
      <c r="J9" s="80">
        <v>180000</v>
      </c>
      <c r="K9" s="80">
        <v>180000</v>
      </c>
      <c r="L9" s="80"/>
      <c r="M9" s="80"/>
      <c r="N9" s="80"/>
      <c r="O9" s="80"/>
      <c r="P9" s="80"/>
      <c r="Q9" s="80"/>
      <c r="R9" s="80"/>
      <c r="S9" s="80"/>
      <c r="T9" s="80"/>
    </row>
    <row r="10" ht="21" customHeight="1" spans="1:20">
      <c r="A10" s="97" t="s">
        <v>70</v>
      </c>
      <c r="B10" s="98" t="s">
        <v>70</v>
      </c>
      <c r="C10" s="98" t="s">
        <v>280</v>
      </c>
      <c r="D10" s="98" t="s">
        <v>416</v>
      </c>
      <c r="E10" s="98" t="s">
        <v>417</v>
      </c>
      <c r="F10" s="98" t="s">
        <v>77</v>
      </c>
      <c r="G10" s="98" t="s">
        <v>411</v>
      </c>
      <c r="H10" s="99" t="s">
        <v>99</v>
      </c>
      <c r="I10" s="99" t="s">
        <v>416</v>
      </c>
      <c r="J10" s="80">
        <v>10500</v>
      </c>
      <c r="K10" s="80">
        <v>10500</v>
      </c>
      <c r="L10" s="80"/>
      <c r="M10" s="80"/>
      <c r="N10" s="80"/>
      <c r="O10" s="80"/>
      <c r="P10" s="80"/>
      <c r="Q10" s="80"/>
      <c r="R10" s="80"/>
      <c r="S10" s="80"/>
      <c r="T10" s="80"/>
    </row>
    <row r="11" ht="21" customHeight="1" spans="1:20">
      <c r="A11" s="100" t="s">
        <v>171</v>
      </c>
      <c r="B11" s="101"/>
      <c r="C11" s="101"/>
      <c r="D11" s="101"/>
      <c r="E11" s="101"/>
      <c r="F11" s="101"/>
      <c r="G11" s="101"/>
      <c r="H11" s="102"/>
      <c r="I11" s="108"/>
      <c r="J11" s="80">
        <v>340500</v>
      </c>
      <c r="K11" s="80">
        <v>340500</v>
      </c>
      <c r="L11" s="80"/>
      <c r="M11" s="80"/>
      <c r="N11" s="80"/>
      <c r="O11" s="80"/>
      <c r="P11" s="80"/>
      <c r="Q11" s="80"/>
      <c r="R11" s="80"/>
      <c r="S11" s="80"/>
      <c r="T11" s="80"/>
    </row>
  </sheetData>
  <mergeCells count="19">
    <mergeCell ref="A2:T2"/>
    <mergeCell ref="A3:I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J24" sqref="J24"/>
    </sheetView>
  </sheetViews>
  <sheetFormatPr defaultColWidth="9.10833333333333" defaultRowHeight="14.25" customHeight="1"/>
  <cols>
    <col min="1" max="24" width="14.3333333333333" customWidth="1"/>
  </cols>
  <sheetData>
    <row r="1" ht="17.25" customHeight="1" spans="4:24">
      <c r="D1" s="72"/>
      <c r="W1" s="2"/>
      <c r="X1" s="2" t="s">
        <v>418</v>
      </c>
    </row>
    <row r="2" ht="41.25" customHeight="1" spans="1:24">
      <c r="A2" s="73" t="str">
        <f>"2025"&amp;"年区对下转移支付预算表"</f>
        <v>2025年区对下转移支付预算表</v>
      </c>
      <c r="B2" s="3"/>
      <c r="C2" s="3"/>
      <c r="D2" s="3"/>
      <c r="E2" s="3"/>
      <c r="F2" s="3"/>
      <c r="G2" s="3"/>
      <c r="H2" s="3"/>
      <c r="I2" s="3"/>
      <c r="J2" s="3"/>
      <c r="K2" s="3"/>
      <c r="L2" s="3"/>
      <c r="M2" s="3"/>
      <c r="N2" s="3"/>
      <c r="O2" s="3"/>
      <c r="P2" s="3"/>
      <c r="Q2" s="3"/>
      <c r="R2" s="3"/>
      <c r="S2" s="3"/>
      <c r="T2" s="3"/>
      <c r="U2" s="3"/>
      <c r="V2" s="3"/>
      <c r="W2" s="66"/>
      <c r="X2" s="66"/>
    </row>
    <row r="3" ht="18" customHeight="1" spans="1:24">
      <c r="A3" s="74" t="str">
        <f>"单位名称："&amp;"昆明市五华区科学技术和工业信息化局"</f>
        <v>单位名称：昆明市五华区科学技术和工业信息化局</v>
      </c>
      <c r="B3" s="75"/>
      <c r="C3" s="75"/>
      <c r="D3" s="76"/>
      <c r="E3" s="77"/>
      <c r="F3" s="77"/>
      <c r="G3" s="77"/>
      <c r="H3" s="77"/>
      <c r="I3" s="77"/>
      <c r="W3" s="7"/>
      <c r="X3" s="7" t="s">
        <v>1</v>
      </c>
    </row>
    <row r="4" ht="19.5" customHeight="1" spans="1:24">
      <c r="A4" s="27" t="s">
        <v>419</v>
      </c>
      <c r="B4" s="10" t="s">
        <v>189</v>
      </c>
      <c r="C4" s="11"/>
      <c r="D4" s="11"/>
      <c r="E4" s="10" t="s">
        <v>420</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8" t="s">
        <v>394</v>
      </c>
      <c r="E5" s="48" t="s">
        <v>421</v>
      </c>
      <c r="F5" s="48" t="s">
        <v>422</v>
      </c>
      <c r="G5" s="48" t="s">
        <v>423</v>
      </c>
      <c r="H5" s="48" t="s">
        <v>424</v>
      </c>
      <c r="I5" s="48" t="s">
        <v>425</v>
      </c>
      <c r="J5" s="48" t="s">
        <v>426</v>
      </c>
      <c r="K5" s="48" t="s">
        <v>427</v>
      </c>
      <c r="L5" s="48" t="s">
        <v>428</v>
      </c>
      <c r="M5" s="48" t="s">
        <v>429</v>
      </c>
      <c r="N5" s="48" t="s">
        <v>430</v>
      </c>
      <c r="O5" s="48" t="s">
        <v>431</v>
      </c>
      <c r="P5" s="48" t="s">
        <v>432</v>
      </c>
      <c r="Q5" s="48" t="s">
        <v>433</v>
      </c>
      <c r="R5" s="48" t="s">
        <v>434</v>
      </c>
      <c r="S5" s="48" t="s">
        <v>435</v>
      </c>
      <c r="T5" s="48" t="s">
        <v>436</v>
      </c>
      <c r="U5" s="48" t="s">
        <v>437</v>
      </c>
      <c r="V5" s="48" t="s">
        <v>438</v>
      </c>
      <c r="W5" s="48" t="s">
        <v>439</v>
      </c>
      <c r="X5" s="84" t="s">
        <v>440</v>
      </c>
    </row>
    <row r="6" ht="19.5" customHeight="1" spans="1:24">
      <c r="A6" s="19">
        <v>1</v>
      </c>
      <c r="B6" s="19">
        <v>2</v>
      </c>
      <c r="C6" s="19">
        <v>3</v>
      </c>
      <c r="D6" s="79">
        <v>4</v>
      </c>
      <c r="E6" s="36">
        <v>5</v>
      </c>
      <c r="F6" s="19">
        <v>6</v>
      </c>
      <c r="G6" s="19">
        <v>7</v>
      </c>
      <c r="H6" s="79">
        <v>8</v>
      </c>
      <c r="I6" s="19">
        <v>9</v>
      </c>
      <c r="J6" s="19">
        <v>10</v>
      </c>
      <c r="K6" s="19">
        <v>11</v>
      </c>
      <c r="L6" s="79">
        <v>12</v>
      </c>
      <c r="M6" s="19">
        <v>13</v>
      </c>
      <c r="N6" s="19">
        <v>14</v>
      </c>
      <c r="O6" s="19">
        <v>15</v>
      </c>
      <c r="P6" s="79">
        <v>16</v>
      </c>
      <c r="Q6" s="19">
        <v>17</v>
      </c>
      <c r="R6" s="19">
        <v>18</v>
      </c>
      <c r="S6" s="19">
        <v>19</v>
      </c>
      <c r="T6" s="79">
        <v>20</v>
      </c>
      <c r="U6" s="79">
        <v>21</v>
      </c>
      <c r="V6" s="79">
        <v>22</v>
      </c>
      <c r="W6" s="36">
        <v>23</v>
      </c>
      <c r="X6" s="36">
        <v>24</v>
      </c>
    </row>
    <row r="7" ht="19.5" customHeight="1" spans="1:24">
      <c r="A7" s="29"/>
      <c r="B7" s="80"/>
      <c r="C7" s="80"/>
      <c r="D7" s="80"/>
      <c r="E7" s="80"/>
      <c r="F7" s="80"/>
      <c r="G7" s="80"/>
      <c r="H7" s="80"/>
      <c r="I7" s="80"/>
      <c r="J7" s="80"/>
      <c r="K7" s="80"/>
      <c r="L7" s="80"/>
      <c r="M7" s="80"/>
      <c r="N7" s="80"/>
      <c r="O7" s="80"/>
      <c r="P7" s="80"/>
      <c r="Q7" s="80"/>
      <c r="R7" s="80"/>
      <c r="S7" s="80"/>
      <c r="T7" s="80"/>
      <c r="U7" s="80"/>
      <c r="V7" s="80"/>
      <c r="W7" s="80"/>
      <c r="X7" s="80"/>
    </row>
    <row r="8" ht="19.5" customHeight="1" spans="1:24">
      <c r="A8" s="69"/>
      <c r="B8" s="80"/>
      <c r="C8" s="80"/>
      <c r="D8" s="80"/>
      <c r="E8" s="80"/>
      <c r="F8" s="80"/>
      <c r="G8" s="80"/>
      <c r="H8" s="80"/>
      <c r="I8" s="80"/>
      <c r="J8" s="80"/>
      <c r="K8" s="80"/>
      <c r="L8" s="80"/>
      <c r="M8" s="80"/>
      <c r="N8" s="80"/>
      <c r="O8" s="80"/>
      <c r="P8" s="80"/>
      <c r="Q8" s="80"/>
      <c r="R8" s="80"/>
      <c r="S8" s="80"/>
      <c r="T8" s="80"/>
      <c r="U8" s="80"/>
      <c r="V8" s="80"/>
      <c r="W8" s="80"/>
      <c r="X8" s="80"/>
    </row>
    <row r="9" customHeight="1" spans="1:1">
      <c r="A9" s="81" t="s">
        <v>441</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abSelected="1" workbookViewId="0">
      <selection activeCell="E24" sqref="E24"/>
    </sheetView>
  </sheetViews>
  <sheetFormatPr defaultColWidth="9.10833333333333" defaultRowHeight="12" customHeight="1" outlineLevelRow="7"/>
  <cols>
    <col min="1" max="12" width="16.4416666666667" customWidth="1"/>
  </cols>
  <sheetData>
    <row r="1" ht="16.5" customHeight="1" spans="10:10">
      <c r="J1" s="2" t="s">
        <v>442</v>
      </c>
    </row>
    <row r="2" ht="41.25" customHeight="1" spans="1:10">
      <c r="A2" s="202" t="str">
        <f>"2025"&amp;"年对下转移支付绩效目标表"</f>
        <v>2025年对下转移支付绩效目标表</v>
      </c>
      <c r="B2" s="3"/>
      <c r="C2" s="3"/>
      <c r="D2" s="3"/>
      <c r="E2" s="3"/>
      <c r="F2" s="66"/>
      <c r="G2" s="3"/>
      <c r="H2" s="66"/>
      <c r="I2" s="66"/>
      <c r="J2" s="3"/>
    </row>
    <row r="3" ht="17.25" customHeight="1" spans="1:1">
      <c r="A3" s="4" t="str">
        <f>"单位名称："&amp;"昆明市五华区科学技术和工业信息化局"</f>
        <v>单位名称：昆明市五华区科学技术和工业信息化局</v>
      </c>
    </row>
    <row r="4" ht="44.25" customHeight="1" spans="1:10">
      <c r="A4" s="67" t="s">
        <v>419</v>
      </c>
      <c r="B4" s="67" t="s">
        <v>282</v>
      </c>
      <c r="C4" s="67" t="s">
        <v>283</v>
      </c>
      <c r="D4" s="67" t="s">
        <v>284</v>
      </c>
      <c r="E4" s="67" t="s">
        <v>285</v>
      </c>
      <c r="F4" s="68" t="s">
        <v>286</v>
      </c>
      <c r="G4" s="67" t="s">
        <v>287</v>
      </c>
      <c r="H4" s="68" t="s">
        <v>288</v>
      </c>
      <c r="I4" s="68" t="s">
        <v>289</v>
      </c>
      <c r="J4" s="67" t="s">
        <v>290</v>
      </c>
    </row>
    <row r="5" ht="14.25" customHeight="1" spans="1:10">
      <c r="A5" s="67">
        <v>1</v>
      </c>
      <c r="B5" s="67">
        <v>2</v>
      </c>
      <c r="C5" s="67">
        <v>3</v>
      </c>
      <c r="D5" s="67">
        <v>4</v>
      </c>
      <c r="E5" s="67">
        <v>5</v>
      </c>
      <c r="F5" s="68">
        <v>6</v>
      </c>
      <c r="G5" s="67">
        <v>7</v>
      </c>
      <c r="H5" s="68">
        <v>8</v>
      </c>
      <c r="I5" s="68">
        <v>9</v>
      </c>
      <c r="J5" s="67">
        <v>10</v>
      </c>
    </row>
    <row r="6" ht="42" customHeight="1" spans="1:10">
      <c r="A6" s="29"/>
      <c r="B6" s="69"/>
      <c r="C6" s="69"/>
      <c r="D6" s="69"/>
      <c r="E6" s="54"/>
      <c r="F6" s="70"/>
      <c r="G6" s="54"/>
      <c r="H6" s="70"/>
      <c r="I6" s="70"/>
      <c r="J6" s="54"/>
    </row>
    <row r="7" ht="42" customHeight="1" spans="1:10">
      <c r="A7" s="29"/>
      <c r="B7" s="20"/>
      <c r="C7" s="20"/>
      <c r="D7" s="20"/>
      <c r="E7" s="29"/>
      <c r="F7" s="20"/>
      <c r="G7" s="29"/>
      <c r="H7" s="20"/>
      <c r="I7" s="20"/>
      <c r="J7" s="29"/>
    </row>
    <row r="8" customHeight="1" spans="1:1">
      <c r="A8" s="71" t="s">
        <v>443</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G22" sqref="G22"/>
    </sheetView>
  </sheetViews>
  <sheetFormatPr defaultColWidth="10.4416666666667" defaultRowHeight="14.25" customHeight="1"/>
  <cols>
    <col min="1" max="9" width="20.1083333333333" customWidth="1"/>
  </cols>
  <sheetData>
    <row r="1" customHeight="1" spans="1:9">
      <c r="A1" s="38" t="s">
        <v>444</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"单位名称："&amp;"昆明市五华区科学技术和工业信息化局"</f>
        <v>单位名称：昆明市五华区科学技术和工业信息化局</v>
      </c>
      <c r="B3" s="45"/>
      <c r="C3" s="45"/>
      <c r="D3" s="46"/>
      <c r="F3" s="43"/>
      <c r="G3" s="42"/>
      <c r="H3" s="42"/>
      <c r="I3" s="64" t="s">
        <v>1</v>
      </c>
    </row>
    <row r="4" ht="28.5" customHeight="1" spans="1:9">
      <c r="A4" s="47" t="s">
        <v>181</v>
      </c>
      <c r="B4" s="48" t="s">
        <v>182</v>
      </c>
      <c r="C4" s="49" t="s">
        <v>445</v>
      </c>
      <c r="D4" s="47" t="s">
        <v>446</v>
      </c>
      <c r="E4" s="47" t="s">
        <v>447</v>
      </c>
      <c r="F4" s="47" t="s">
        <v>448</v>
      </c>
      <c r="G4" s="48" t="s">
        <v>449</v>
      </c>
      <c r="H4" s="36"/>
      <c r="I4" s="47"/>
    </row>
    <row r="5" ht="21" customHeight="1" spans="1:9">
      <c r="A5" s="49"/>
      <c r="B5" s="50"/>
      <c r="C5" s="50"/>
      <c r="D5" s="51"/>
      <c r="E5" s="50"/>
      <c r="F5" s="50"/>
      <c r="G5" s="48" t="s">
        <v>392</v>
      </c>
      <c r="H5" s="48" t="s">
        <v>450</v>
      </c>
      <c r="I5" s="48" t="s">
        <v>451</v>
      </c>
    </row>
    <row r="6" ht="17.25" customHeight="1" spans="1:9">
      <c r="A6" s="52" t="s">
        <v>83</v>
      </c>
      <c r="B6" s="53" t="s">
        <v>84</v>
      </c>
      <c r="C6" s="52" t="s">
        <v>85</v>
      </c>
      <c r="D6" s="54" t="s">
        <v>86</v>
      </c>
      <c r="E6" s="52" t="s">
        <v>87</v>
      </c>
      <c r="F6" s="53" t="s">
        <v>88</v>
      </c>
      <c r="G6" s="55" t="s">
        <v>89</v>
      </c>
      <c r="H6" s="54" t="s">
        <v>90</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s="63" t="s">
        <v>452</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0833333333333" defaultRowHeight="14.25" customHeight="1"/>
  <cols>
    <col min="1" max="1" width="19.3333333333333" customWidth="1"/>
    <col min="2" max="2" width="33.8833333333333" customWidth="1"/>
    <col min="3" max="3" width="23.8833333333333" customWidth="1"/>
    <col min="4" max="4" width="11.1083333333333" customWidth="1"/>
    <col min="5" max="5" width="17.6666666666667" customWidth="1"/>
    <col min="6" max="6" width="9.88333333333333" customWidth="1"/>
    <col min="7" max="7" width="17.6666666666667" customWidth="1"/>
    <col min="8" max="11" width="23.1083333333333" customWidth="1"/>
  </cols>
  <sheetData>
    <row r="1" customHeight="1" spans="4:11">
      <c r="D1" s="1"/>
      <c r="E1" s="1"/>
      <c r="F1" s="1"/>
      <c r="G1" s="1"/>
      <c r="K1" s="2" t="s">
        <v>453</v>
      </c>
    </row>
    <row r="2" ht="41.25" customHeight="1" spans="1:11">
      <c r="A2" s="205"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"单位名称："&amp;"昆明市五华区科学技术和工业信息化局"</f>
        <v>单位名称：昆明市五华区科学技术和工业信息化局</v>
      </c>
      <c r="B3" s="5"/>
      <c r="C3" s="5"/>
      <c r="D3" s="5"/>
      <c r="E3" s="5"/>
      <c r="F3" s="5"/>
      <c r="G3" s="5"/>
      <c r="H3" s="6"/>
      <c r="I3" s="6"/>
      <c r="J3" s="6"/>
      <c r="K3" s="7" t="s">
        <v>1</v>
      </c>
    </row>
    <row r="4" ht="21.75" customHeight="1" spans="1:11">
      <c r="A4" s="8" t="s">
        <v>261</v>
      </c>
      <c r="B4" s="8" t="s">
        <v>184</v>
      </c>
      <c r="C4" s="8" t="s">
        <v>262</v>
      </c>
      <c r="D4" s="9" t="s">
        <v>185</v>
      </c>
      <c r="E4" s="9" t="s">
        <v>186</v>
      </c>
      <c r="F4" s="9" t="s">
        <v>263</v>
      </c>
      <c r="G4" s="9" t="s">
        <v>264</v>
      </c>
      <c r="H4" s="27" t="s">
        <v>55</v>
      </c>
      <c r="I4" s="10" t="s">
        <v>454</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171</v>
      </c>
      <c r="B10" s="33"/>
      <c r="C10" s="33"/>
      <c r="D10" s="33"/>
      <c r="E10" s="33"/>
      <c r="F10" s="33"/>
      <c r="G10" s="34"/>
      <c r="H10" s="22"/>
      <c r="I10" s="22"/>
      <c r="J10" s="22"/>
      <c r="K10" s="30"/>
    </row>
    <row r="11" customHeight="1" spans="1:1">
      <c r="A11" s="35" t="s">
        <v>455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D12" sqref="D12"/>
    </sheetView>
  </sheetViews>
  <sheetFormatPr defaultColWidth="9.10833333333333" defaultRowHeight="14.25" customHeight="1" outlineLevelCol="6"/>
  <cols>
    <col min="1" max="1" width="35.3333333333333" customWidth="1"/>
    <col min="2" max="4" width="28" customWidth="1"/>
    <col min="5" max="7" width="23.8833333333333" customWidth="1"/>
  </cols>
  <sheetData>
    <row r="1" ht="13.5" customHeight="1" spans="4:7">
      <c r="D1" s="1"/>
      <c r="G1" s="2" t="s">
        <v>456</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"单位名称："&amp;"昆明市五华区科学技术和工业信息化局"</f>
        <v>单位名称：昆明市五华区科学技术和工业信息化局</v>
      </c>
      <c r="B3" s="5"/>
      <c r="C3" s="5"/>
      <c r="D3" s="5"/>
      <c r="E3" s="6"/>
      <c r="F3" s="6"/>
      <c r="G3" s="7" t="s">
        <v>1</v>
      </c>
    </row>
    <row r="4" ht="21.75" customHeight="1" spans="1:7">
      <c r="A4" s="8" t="s">
        <v>262</v>
      </c>
      <c r="B4" s="8" t="s">
        <v>261</v>
      </c>
      <c r="C4" s="8" t="s">
        <v>184</v>
      </c>
      <c r="D4" s="9" t="s">
        <v>457</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418933.98</v>
      </c>
      <c r="F8" s="22">
        <v>418933.98</v>
      </c>
      <c r="G8" s="22">
        <v>418933.98</v>
      </c>
    </row>
    <row r="9" ht="18.75" customHeight="1" spans="1:7">
      <c r="A9" s="20"/>
      <c r="B9" s="20" t="s">
        <v>458</v>
      </c>
      <c r="C9" s="20" t="s">
        <v>269</v>
      </c>
      <c r="D9" s="20" t="s">
        <v>459</v>
      </c>
      <c r="E9" s="22">
        <v>18933.98</v>
      </c>
      <c r="F9" s="22">
        <v>18933.98</v>
      </c>
      <c r="G9" s="22">
        <v>18933.98</v>
      </c>
    </row>
    <row r="10" ht="18.75" customHeight="1" spans="1:7">
      <c r="A10" s="23"/>
      <c r="B10" s="20" t="s">
        <v>458</v>
      </c>
      <c r="C10" s="20" t="s">
        <v>271</v>
      </c>
      <c r="D10" s="20" t="s">
        <v>459</v>
      </c>
      <c r="E10" s="22">
        <v>10000</v>
      </c>
      <c r="F10" s="22">
        <v>10000</v>
      </c>
      <c r="G10" s="22">
        <v>10000</v>
      </c>
    </row>
    <row r="11" ht="18.75" customHeight="1" spans="1:7">
      <c r="A11" s="23"/>
      <c r="B11" s="20" t="s">
        <v>460</v>
      </c>
      <c r="C11" s="20" t="s">
        <v>274</v>
      </c>
      <c r="D11" s="20" t="s">
        <v>459</v>
      </c>
      <c r="E11" s="22">
        <v>155000</v>
      </c>
      <c r="F11" s="22">
        <v>155000</v>
      </c>
      <c r="G11" s="22">
        <v>155000</v>
      </c>
    </row>
    <row r="12" ht="18.75" customHeight="1" spans="1:7">
      <c r="A12" s="23"/>
      <c r="B12" s="20" t="s">
        <v>460</v>
      </c>
      <c r="C12" s="20" t="s">
        <v>278</v>
      </c>
      <c r="D12" s="20" t="s">
        <v>459</v>
      </c>
      <c r="E12" s="22">
        <v>180000</v>
      </c>
      <c r="F12" s="22">
        <v>180000</v>
      </c>
      <c r="G12" s="22">
        <v>180000</v>
      </c>
    </row>
    <row r="13" ht="18.75" customHeight="1" spans="1:7">
      <c r="A13" s="23"/>
      <c r="B13" s="20" t="s">
        <v>460</v>
      </c>
      <c r="C13" s="20" t="s">
        <v>280</v>
      </c>
      <c r="D13" s="20" t="s">
        <v>459</v>
      </c>
      <c r="E13" s="22">
        <v>55000</v>
      </c>
      <c r="F13" s="22">
        <v>55000</v>
      </c>
      <c r="G13" s="22">
        <v>55000</v>
      </c>
    </row>
    <row r="14" ht="18.75" customHeight="1" spans="1:7">
      <c r="A14" s="24" t="s">
        <v>55</v>
      </c>
      <c r="B14" s="25" t="s">
        <v>461</v>
      </c>
      <c r="C14" s="25"/>
      <c r="D14" s="26"/>
      <c r="E14" s="22">
        <v>418933.98</v>
      </c>
      <c r="F14" s="22">
        <v>418933.98</v>
      </c>
      <c r="G14" s="22">
        <v>418933.98</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2025-03-03T06:09:00Z</dcterms:created>
  <dcterms:modified xsi:type="dcterms:W3CDTF">2025-03-10T03:16:48Z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7E89A740FA6D40EC984ED11D5C1F21A5</vt:lpwstr>
  </property>
  <property fmtid="{D5CDD505-2E9C-101B-9397-08002B2CF9AE}" pid="3" name="KSOProductBuildVer">
    <vt:lpwstr>2052-11.8.2.12089</vt:lpwstr>
  </property>
</Properties>
</file>