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<sst xmlns="http://schemas.openxmlformats.org/spreadsheetml/2006/main" count="1341" uniqueCount="490">
  <si>
    <t>预算01-1表</t>
  </si>
  <si>
    <t>单位名称：昆明市五华区财政局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</si>
  <si>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</si>
  <si>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</si>
  <si>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</si>
  <si>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</si>
  <si>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</si>
  <si>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</si>
  <si>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</si>
  <si>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</si>
  <si>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</si>
  <si>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</si>
  <si>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</si>
  <si>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</si>
  <si>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</si>
  <si>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</si>
  <si>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</si>
  <si>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</si>
  <si>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</si>
  <si>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</si>
  <si>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</si>
  <si>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</si>
  <si>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</si>
  <si>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</si>
  <si>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</si>
  <si>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</si>
  <si>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</si>
  <si>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</si>
  <si>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</si>
  <si>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</si>
  <si>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</si>
  <si>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</si>
  <si>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</si>
  <si>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</si>
  <si>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</si>
  <si>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</si>
  <si>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</si>
  <si>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</si>
  <si>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</si>
  <si>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</si>
  <si>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</si>
  <si>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</si>
  <si>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</si>
  <si>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</si>
  <si>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</si>
  <si>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</si>
  <si>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</si>
  <si>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</si>
  <si>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</si>
  <si>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</si>
  <si>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</si>
  <si>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</si>
  <si>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</si>
  <si>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</si>
  <si>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</si>
  <si>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</si>
  <si>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</si>
  <si>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</si>
  <si>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</si>
  <si>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</si>
  <si>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</si>
  <si>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</si>
  <si>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</si>
  <si>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</si>
  <si>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</si>
  <si>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</si>
  <si>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</si>
  <si>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</si>
  <si>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</si>
  <si>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</si>
  <si>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119</t>
  </si>
  <si>
    <t>昆明市五华区财政局</t>
  </si>
  <si>
    <t>119001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</si>
  <si>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</si>
  <si>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</si>
  <si>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</si>
  <si>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</si>
  <si>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</si>
  <si>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</si>
  <si>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</si>
  <si>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</si>
  <si>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</si>
  <si>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</si>
  <si>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</si>
  <si>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</si>
  <si>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</si>
  <si>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</si>
  <si>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</si>
  <si>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</si>
  <si>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</si>
  <si>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</si>
  <si>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</si>
  <si>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</si>
  <si>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</si>
  <si>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</si>
  <si>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</si>
  <si>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</si>
  <si>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</si>
  <si>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</si>
  <si>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一般公共服务支出</t>
  </si>
  <si>
    <t>统计信息事务</t>
  </si>
  <si>
    <t>一般行政管理事务</t>
  </si>
  <si>
    <t>财政事务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</si>
  <si>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</si>
  <si>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</si>
  <si>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</si>
  <si>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</si>
  <si>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</si>
  <si>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</si>
  <si>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残疾人事业</t>
  </si>
  <si>
    <t>残疾人就业</t>
  </si>
  <si>
    <t>卫生健康支出</t>
  </si>
  <si>
    <t>行政事业单位医疗</t>
  </si>
  <si>
    <t>行政单位医疗</t>
  </si>
  <si>
    <t>公务员医疗补助</t>
  </si>
  <si>
    <t>其他行政事业单位医疗支出</t>
  </si>
  <si>
    <t>农林水支出</t>
  </si>
  <si>
    <t>普惠金融发展支出</t>
  </si>
  <si>
    <t>创业担保贷款贴息及奖补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</si>
  <si>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</si>
  <si>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</si>
  <si>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</si>
  <si>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</si>
  <si>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</si>
  <si>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</si>
  <si>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</si>
  <si>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</si>
  <si>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</si>
  <si>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</si>
  <si>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</si>
  <si>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</si>
  <si>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</si>
  <si>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</si>
  <si>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</si>
  <si>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</si>
  <si>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</si>
  <si>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</si>
  <si>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</si>
  <si>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</si>
  <si>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</si>
  <si>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</si>
  <si>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</si>
  <si>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</si>
  <si>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</si>
  <si>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</si>
  <si>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</si>
  <si>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</si>
  <si>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</si>
  <si>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</si>
  <si>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</si>
  <si>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</si>
  <si>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</si>
  <si>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</si>
  <si>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</si>
  <si>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</si>
  <si>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</si>
  <si>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</si>
  <si>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</si>
  <si>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</si>
  <si>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</si>
  <si>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</si>
  <si>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</si>
  <si>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</si>
  <si>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</si>
  <si>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</si>
  <si>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</si>
  <si>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</si>
  <si>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</si>
  <si>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备注：昆明市五华区财政局2025年无“三公”经费支出预算，故此表为空表。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</si>
  <si>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</si>
  <si>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</si>
  <si>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</si>
  <si>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</si>
  <si>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</si>
  <si>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</si>
  <si>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</si>
  <si>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</si>
  <si>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</si>
  <si>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</si>
  <si>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</si>
  <si>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</si>
  <si>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</si>
  <si>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</si>
  <si>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</si>
  <si>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</si>
  <si>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</si>
  <si>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</si>
  <si>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</si>
  <si>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530102210000000003404</t>
  </si>
  <si>
    <t>行政人员工资支出</t>
  </si>
  <si>
    <t>2010601</t>
  </si>
  <si>
    <t>30101</t>
  </si>
  <si>
    <t>基本工资</t>
  </si>
  <si>
    <t>30102</t>
  </si>
  <si>
    <t>津贴补贴</t>
  </si>
  <si>
    <t>30103</t>
  </si>
  <si>
    <t>奖金</t>
  </si>
  <si>
    <t>530102210000000003405</t>
  </si>
  <si>
    <t>事业人员工资支出</t>
  </si>
  <si>
    <t>30107</t>
  </si>
  <si>
    <t>绩效工资</t>
  </si>
  <si>
    <t>530102210000000003406</t>
  </si>
  <si>
    <t>社会保障缴费</t>
  </si>
  <si>
    <t>2080505</t>
  </si>
  <si>
    <t>30108</t>
  </si>
  <si>
    <t>机关事业单位基本养老保险缴费</t>
  </si>
  <si>
    <t>2080506</t>
  </si>
  <si>
    <t>30109</t>
  </si>
  <si>
    <t>职业年金缴费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</si>
  <si>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</si>
  <si>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</si>
  <si>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</si>
  <si>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</si>
  <si>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</si>
  <si>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</si>
  <si>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</si>
  <si>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</si>
  <si>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2101199</t>
  </si>
  <si>
    <t>530102210000000003407</t>
  </si>
  <si>
    <t>2210201</t>
  </si>
  <si>
    <t>30113</t>
  </si>
  <si>
    <t>530102210000000003410</t>
  </si>
  <si>
    <t>公务交通补贴</t>
  </si>
  <si>
    <t>30239</t>
  </si>
  <si>
    <t>其他交通费用</t>
  </si>
  <si>
    <t>530102210000000003411</t>
  </si>
  <si>
    <t>工会经费</t>
  </si>
  <si>
    <t>30228</t>
  </si>
  <si>
    <t>530102210000000003414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</si>
  <si>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</si>
  <si>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</si>
  <si>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</si>
  <si>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</si>
  <si>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</si>
  <si>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</si>
  <si>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</si>
  <si>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</si>
  <si>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</si>
  <si>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</si>
  <si>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</si>
  <si>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30229</t>
  </si>
  <si>
    <t>福利费</t>
  </si>
  <si>
    <t>2080501</t>
  </si>
  <si>
    <t>30299</t>
  </si>
  <si>
    <t>其他商品和服务支出</t>
  </si>
  <si>
    <t>530102231100001233382</t>
  </si>
  <si>
    <t>离退休人员支出</t>
  </si>
  <si>
    <t>30305</t>
  </si>
  <si>
    <t>生活补助</t>
  </si>
  <si>
    <t>530102231100001432053</t>
  </si>
  <si>
    <t>行政人员绩效奖励</t>
  </si>
  <si>
    <t>530102231100001432060</t>
  </si>
  <si>
    <t>离退休及特殊人员福利费</t>
  </si>
  <si>
    <t>530102231100001432068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</si>
  <si>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</si>
  <si>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</si>
  <si>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</si>
  <si>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</si>
  <si>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</si>
  <si>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</si>
  <si>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</si>
  <si>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</si>
  <si>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</si>
  <si>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530102251100003656782</t>
  </si>
  <si>
    <t>残疾人就业保障资金</t>
  </si>
  <si>
    <t>2081105</t>
  </si>
  <si>
    <t>530102251100003866034</t>
  </si>
  <si>
    <t>党建经费</t>
  </si>
  <si>
    <t>2010602</t>
  </si>
  <si>
    <t>专项业务类</t>
  </si>
  <si>
    <t>530102251100003864008</t>
  </si>
  <si>
    <t>区级创业担保贷款贴息资金</t>
  </si>
  <si>
    <t>2130804</t>
  </si>
  <si>
    <t>31205</t>
  </si>
  <si>
    <t>利息补贴</t>
  </si>
  <si>
    <t>事业发展类</t>
  </si>
  <si>
    <t>530102251100003863856</t>
  </si>
  <si>
    <t>财政系统运行维护经费</t>
  </si>
  <si>
    <t>2010502</t>
  </si>
  <si>
    <t>530102251100003864007</t>
  </si>
  <si>
    <t>财政业务管理运转经费</t>
  </si>
  <si>
    <t>30216</t>
  </si>
  <si>
    <t>培训费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</si>
  <si>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</si>
  <si>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</si>
  <si>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</si>
  <si>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</si>
  <si>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</si>
  <si>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</si>
  <si>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</si>
  <si>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</si>
  <si>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</si>
  <si>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</si>
  <si>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</si>
  <si>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</si>
  <si>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</si>
  <si>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</si>
  <si>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服务党员数量</t>
  </si>
  <si>
    <t>&gt;=</t>
  </si>
  <si>
    <t>45</t>
  </si>
  <si>
    <t>人</t>
  </si>
  <si>
    <t>定量指标</t>
  </si>
  <si>
    <t>反映服务党员的数量</t>
  </si>
  <si>
    <t>开展党建活动次数</t>
  </si>
  <si>
    <t>30</t>
  </si>
  <si>
    <t>次</t>
  </si>
  <si>
    <t>反映开展党建活动次数</t>
  </si>
  <si>
    <t>时效指标</t>
  </si>
  <si>
    <t>党建活动开展频率</t>
  </si>
  <si>
    <t>次/月（季、年）</t>
  </si>
  <si>
    <t>反映党建活动开展频率</t>
  </si>
  <si>
    <t>效益指标</t>
  </si>
  <si>
    <t>社会效益</t>
  </si>
  <si>
    <t>党员学习氛围提升</t>
  </si>
  <si>
    <t>=</t>
  </si>
  <si>
    <t>效果明显</t>
  </si>
  <si>
    <t>是/否</t>
  </si>
  <si>
    <t>定性指标</t>
  </si>
  <si>
    <t>反映党员学习氛围的提升效果</t>
  </si>
  <si>
    <t>满意度指标</t>
  </si>
  <si>
    <t>服务对象满意度</t>
  </si>
  <si>
    <t>满意度</t>
  </si>
  <si>
    <t>90</t>
  </si>
  <si>
    <t>%</t>
  </si>
  <si>
    <t>反映服务对象满意度</t>
  </si>
  <si>
    <t>为保障残疾人权益，促进残疾人就业，未安置残疾人就业依法缴纳残疾人就业保障金。</t>
  </si>
  <si>
    <t>单位应安置残疾人比例</t>
  </si>
  <si>
    <t>1.5</t>
  </si>
  <si>
    <t>保障残疾人就业保障金标准=1.5%，得15分；
保障残疾人就业保障金标准低于1.5%、高于1.0%，得10分；
保障残疾人就业保障金标准&lt;1.0%，得0分；</t>
  </si>
  <si>
    <t>在职职工人数</t>
  </si>
  <si>
    <t>53</t>
  </si>
  <si>
    <t>成本指标</t>
  </si>
  <si>
    <t>社会成本指标</t>
  </si>
  <si>
    <t>&gt;</t>
  </si>
  <si>
    <t>月</t>
  </si>
  <si>
    <t>在当年的12月以前缴纳，得30分
在12月份缴纳，的20分
12月份未缴纳，得0分</t>
  </si>
  <si>
    <t>为残疾人就业保障基金提供资金</t>
  </si>
  <si>
    <t>94077</t>
  </si>
  <si>
    <t>元</t>
  </si>
  <si>
    <t>安排残疾人就业保障金&gt;94077元，得30分；
安排残疾人就业保障金=94077元，得20分；
安排残疾人就业保障金&lt;94077元，得0分；</t>
  </si>
  <si>
    <t>满意度&gt;=90%,得10分
80%=&lt;满意度&lt;90%,得8分
70%=&lt;满意度&lt;80%,得6分
满意度&lt;70%,得0分</t>
  </si>
  <si>
    <t>根据《创业担保贷款贴息及奖补政策》《项目实施方案》，2025年完成如下工作：1.完成区级承担创业担保贷款额度拨付40万；2.执行2023年10月以后担保贷款中央财政贴息比例等于50%；3.执行2023年10月以后担保贷款省级财政贴息比例等于32%；4.执行2023年10以后担保贷款市级财政贴息比例等于3.6%；5.完成2023年10以后担保贷款区级财政贴息比例等于14.4%，使服务对象满意度不低于90%，实施更加积极的就业政策，助力创业担保贷款贴息及奖补资金发挥创业创新带动就业的作用。</t>
  </si>
  <si>
    <t>创业担保贷款发放额度</t>
  </si>
  <si>
    <t>40</t>
  </si>
  <si>
    <t>万元</t>
  </si>
  <si>
    <t xml:space="preserve">反映创业担保贷款发放额度
</t>
  </si>
  <si>
    <t>2023年10月以后担保贷款中央财政贴息比例</t>
  </si>
  <si>
    <t>50</t>
  </si>
  <si>
    <t>反映担保贷款中央财政贴息比例</t>
  </si>
  <si>
    <t>2023年10月以后担保贷款省级财政贴息比例</t>
  </si>
  <si>
    <t>32</t>
  </si>
  <si>
    <t xml:space="preserve">反映担保贷款省级财政贴息比例
</t>
  </si>
  <si>
    <t>2023年10月以后担保贷款市级财政贴息比例</t>
  </si>
  <si>
    <t>3.6</t>
  </si>
  <si>
    <t xml:space="preserve">反映担保贷款市级财政贴息比例
</t>
  </si>
  <si>
    <t>2023年10月以后担保贷款区级财政贴息比例</t>
  </si>
  <si>
    <t>14.4</t>
  </si>
  <si>
    <t xml:space="preserve">反映担保贷款区级财政贴息比例
</t>
  </si>
  <si>
    <t>经济效益</t>
  </si>
  <si>
    <t>创业担保基金最低放大倍数</t>
  </si>
  <si>
    <t>倍</t>
  </si>
  <si>
    <t>反映创业担保基金最低放大倍数</t>
  </si>
  <si>
    <t xml:space="preserve">创业担保基金最高放大倍数		</t>
  </si>
  <si>
    <t>&lt;=</t>
  </si>
  <si>
    <t xml:space="preserve">反映创业担保基金最高放大倍数	</t>
  </si>
  <si>
    <t>受益对象满意度</t>
  </si>
  <si>
    <t xml:space="preserve">反映服务对象满意程度
</t>
  </si>
  <si>
    <t>根据《项目实施方案》的要求，2025年完成如下：1.完成财政相关业务运行系统平台13个的运行维护；2.完成使用、咨询、服务涉及的单位不少于160家；3.组织系统培训1次，年度项目系统使用单位满意达到90%以上，确保五华区财政局各业务系统平稳运行，提高部门的办事效率，完成无纸化办公效益。</t>
  </si>
  <si>
    <t>涉及系统系统平台数量</t>
  </si>
  <si>
    <t>个</t>
  </si>
  <si>
    <t>开展正常财政业务的有效维护、咨询、服务</t>
  </si>
  <si>
    <t>使用、咨询、服务涉及的单位数量</t>
  </si>
  <si>
    <t>160</t>
  </si>
  <si>
    <t>及时有效处理系统使用过程中、单位操作中各类的问题</t>
  </si>
  <si>
    <t>组织系统培训</t>
  </si>
  <si>
    <t>及时组织单位使用人员进行培训</t>
  </si>
  <si>
    <t>质量指标</t>
  </si>
  <si>
    <t>系统故障清除率</t>
  </si>
  <si>
    <t>100</t>
  </si>
  <si>
    <t>及时有效处理系统故障</t>
  </si>
  <si>
    <t>系统维护的时限</t>
  </si>
  <si>
    <t>年</t>
  </si>
  <si>
    <t>提高部门的办事效率</t>
  </si>
  <si>
    <t>生态效益</t>
  </si>
  <si>
    <t>实现无纸化办公效益</t>
  </si>
  <si>
    <t>95</t>
  </si>
  <si>
    <t>办事流程实现网络化、实时化，能够实现全过程监督</t>
  </si>
  <si>
    <t>系统使用单位满意度</t>
  </si>
  <si>
    <t>单位在使用过程中有无法解决或处理的问题，向本单位反馈</t>
  </si>
  <si>
    <t>根据《项目实施方案》的要求，2025年完成如下工作：1.完成委托服务事项10项；2.完成绩效管理工作开展得事项不少于4项；3.完成工程项目及土地评审服务事项不少于3项；4.区属行政单位或区属企业往来款核查的数量不少于8个；5.开展土增清算项目个数不少于4个，年度内使服务对象满意度达到90%以上，强化绩效管理结果应用，确保辖区部门决算数据的真实性和完整性，完善工程项目决算审计流程，强化财政资金使用监管，提高财政资金使用效益，推动开发项目产生实际效益，提升财政干部和预算单位的业务水平。</t>
  </si>
  <si>
    <t>委托服务事项</t>
  </si>
  <si>
    <t>项</t>
  </si>
  <si>
    <t>反映委托业务完成情况</t>
  </si>
  <si>
    <t>绩效管理工作开展得事项</t>
  </si>
  <si>
    <t>反映开展绩效管理工作的情况</t>
  </si>
  <si>
    <t>工程项目及土地评审服务事项</t>
  </si>
  <si>
    <t>反映开展工程项目及土地评审服务事项的个数情况</t>
  </si>
  <si>
    <t>区属行政单位或区属企业往来款核查的数量</t>
  </si>
  <si>
    <t xml:space="preserve">完成区属行政单位或区属企业抽取检查的家数。
</t>
  </si>
  <si>
    <t>开展土增清算项目个数</t>
  </si>
  <si>
    <t>反映开展土增清算的地产项目个数</t>
  </si>
  <si>
    <t>为预算单位提供准确决算数据的准确率</t>
  </si>
  <si>
    <t>93</t>
  </si>
  <si>
    <t xml:space="preserve">为预算单位的决策提供决算数据准确的准确率
</t>
  </si>
  <si>
    <t>会计档案管理规范</t>
  </si>
  <si>
    <t xml:space="preserve">会计档案管理规范
</t>
  </si>
  <si>
    <t>委托目的达标率</t>
  </si>
  <si>
    <t xml:space="preserve">委托第三方服务事务完成情况
</t>
  </si>
  <si>
    <t>会计培训工作合格率</t>
  </si>
  <si>
    <t xml:space="preserve">绩效培训完成情况
</t>
  </si>
  <si>
    <t>项目完成时限</t>
  </si>
  <si>
    <t xml:space="preserve">项目完成的时限。
</t>
  </si>
  <si>
    <t>强化预算绩效管理</t>
  </si>
  <si>
    <t>效果显著</t>
  </si>
  <si>
    <t xml:space="preserve">反映做好绩效工作的效果
</t>
  </si>
  <si>
    <t>完善工程项目决算审计流程</t>
  </si>
  <si>
    <t xml:space="preserve">反映项目决算、编审编报的效果。
</t>
  </si>
  <si>
    <t>部门决算公开数字真实性、完整性、准确性</t>
  </si>
  <si>
    <t xml:space="preserve">反映决算业务对部门工作产生的效果
</t>
  </si>
  <si>
    <t>优化国有企业资源和资本配置</t>
  </si>
  <si>
    <t>成效明显</t>
  </si>
  <si>
    <t xml:space="preserve">反映财务管理工作的规范化效果
</t>
  </si>
  <si>
    <t>可持续影响</t>
  </si>
  <si>
    <t>防范财政资金风险</t>
  </si>
  <si>
    <t xml:space="preserve">防范财政资金风险
</t>
  </si>
  <si>
    <t>服务对象满意程度</t>
  </si>
  <si>
    <t xml:space="preserve">反映单位满意程度
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</si>
  <si>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</si>
  <si>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</si>
  <si>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</si>
  <si>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</si>
  <si>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备注：昆明市五华区财政局2025年无部门政府性基金预算支出，故此表为空表。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</si>
  <si>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</si>
  <si>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</si>
  <si>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</si>
  <si>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</si>
  <si>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</si>
  <si>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</si>
  <si>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</si>
  <si>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</si>
  <si>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</si>
  <si>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</si>
  <si>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</si>
  <si>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复印纸（A3、A4）</t>
  </si>
  <si>
    <t>复印纸</t>
  </si>
  <si>
    <t>箱</t>
  </si>
  <si>
    <t>五华区财务服务中心购买服务项目</t>
  </si>
  <si>
    <t>其他会计服务</t>
  </si>
  <si>
    <t>五华区财政局指定企业国有资产析产全过程服务</t>
  </si>
  <si>
    <t>其他商务服务</t>
  </si>
  <si>
    <t>五华区2025年全过程预算绩效管理咨询服务项目</t>
  </si>
  <si>
    <t>预算绩效评价咨询服务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</si>
  <si>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</si>
  <si>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</si>
  <si>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</si>
  <si>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</si>
  <si>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</si>
  <si>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</si>
  <si>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</si>
  <si>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</si>
  <si>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B0301 会计服务</t>
  </si>
  <si>
    <t>B 政府履职辅助性服务</t>
  </si>
  <si>
    <t>B0801 咨询服务</t>
  </si>
  <si>
    <t xml:space="preserve">      预算09-1表</t>
  </si>
  <si>
    <t xml:space="preserve">单位名称：昆明市五华区财政局                                                                                                       单位：元                                                                                                                       </t>
  </si>
  <si>
    <t>单位名称（项目）</t>
  </si>
  <si>
    <t>地区</t>
  </si>
  <si>
    <t>备注：昆明市五华区财政局2025年无区对下转移支付预算，故此表为空表。</t>
  </si>
  <si>
    <t>预算09-2表</t>
  </si>
  <si>
    <t>2025年区对下转移支付绩效目标表</t>
  </si>
  <si>
    <t>备注：昆明市五华区财政局2025年无区对下转移支付绩效目标，故此表为空表。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</si>
  <si>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</si>
  <si>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</si>
  <si>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</si>
  <si>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</si>
  <si>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</si>
  <si>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</si>
  <si>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</si>
  <si>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</si>
  <si>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备注：昆明市五华区财政局2025年无新增资产配置预算，故此表为空表。</t>
  </si>
  <si>
    <t>预算11表</t>
  </si>
  <si>
    <t>上级补助</t>
  </si>
  <si>
    <t>备注：昆明市五华区财政局2025年无上级转移支付补助项目支出预算，故此表为空表。</t>
  </si>
  <si>
    <t>预算12表</t>
  </si>
  <si>
    <t>项目级次</t>
  </si>
  <si>
    <t>216 其他公用支出</t>
  </si>
  <si>
    <t>本级</t>
  </si>
  <si>
    <t>311 专项业务类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</si>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</sst>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49" fontId="34" fillId="0" borderId="7">
      <alignment horizontal="left" vertical="center" wrapText="1"/>
    </xf>
    <xf numFmtId="180" fontId="34" fillId="0" borderId="7">
      <alignment horizontal="right" vertical="center"/>
    </xf>
  </cellStyleXfs>
  <cellXfs count="201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79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1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8" fillId="0" borderId="0" xfId="0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D6" sqref="D6:D27"/>
    </sheetView>
  </sheetViews>
  <sheetFormatPr defaultColWidth="8.62727272727273" defaultRowHeight="12.75" customHeight="1" outlineLevelCol="3"/>
  <cols>
    <col min="1" max="4" width="41" customWidth="1"/>
  </cols>
  <sheetData>
    <row r="1" ht="15" customHeight="1" spans="1:4">
      <c r="A1" s="43"/>
      <c r="B1" s="43"/>
      <c r="C1" s="43"/>
      <c r="D1" s="60" t="s">
        <v>0</v>
      </c>
    </row>
    <row r="2" ht="41.25" customHeight="1" spans="1:1">
      <c r="A2" s="38" t="str">
        <f>"2025"&amp;"年部门财务收支预算总表"</f>
        <v>2025年部门财务收支预算总表</v>
      </c>
    </row>
    <row r="3" ht="17.25" customHeight="1" spans="1:4">
      <c r="A3" s="41" t="s">
        <v>1</v>
      </c>
      <c r="B3" s="166"/>
      <c r="D3" s="143" t="s">
        <v>2</v>
      </c>
    </row>
    <row r="4" ht="23.25" customHeight="1" spans="1:4">
      <c r="A4" s="167" t="s">
        <v>3</v>
      </c>
      <c r="B4" s="168"/>
      <c r="C4" s="167" t="s">
        <v>4</v>
      </c>
      <c r="D4" s="168"/>
    </row>
    <row r="5" ht="24" customHeight="1" spans="1:4">
      <c r="A5" s="167" t="s">
        <v>5</v>
      </c>
      <c r="B5" s="167" t="s">
        <v>6</v>
      </c>
      <c r="C5" s="167" t="s">
        <v>7</v>
      </c>
      <c r="D5" s="167" t="s">
        <v>6</v>
      </c>
    </row>
    <row r="6" ht="17.25" customHeight="1" spans="1:4">
      <c r="A6" s="169" t="s">
        <v>8</v>
      </c>
      <c r="B6" s="81">
        <v>16871559</v>
      </c>
      <c r="C6" s="169" t="s">
        <v>9</v>
      </c>
      <c r="D6" s="81">
        <v>12514159</v>
      </c>
    </row>
    <row r="7" ht="17.25" customHeight="1" spans="1:4">
      <c r="A7" s="169" t="s">
        <v>10</v>
      </c>
      <c r="B7" s="81"/>
      <c r="C7" s="169" t="s">
        <v>11</v>
      </c>
      <c r="D7" s="81"/>
    </row>
    <row r="8" ht="17.25" customHeight="1" spans="1:4">
      <c r="A8" s="169" t="s">
        <v>12</v>
      </c>
      <c r="B8" s="81"/>
      <c r="C8" s="200" t="s">
        <v>13</v>
      </c>
      <c r="D8" s="81"/>
    </row>
    <row r="9" ht="17.25" customHeight="1" spans="1:4">
      <c r="A9" s="169" t="s">
        <v>14</v>
      </c>
      <c r="B9" s="81"/>
      <c r="C9" s="200" t="s">
        <v>15</v>
      </c>
      <c r="D9" s="81"/>
    </row>
    <row r="10" ht="17.25" customHeight="1" spans="1:4">
      <c r="A10" s="169" t="s">
        <v>16</v>
      </c>
      <c r="B10" s="81"/>
      <c r="C10" s="200" t="s">
        <v>17</v>
      </c>
      <c r="D10" s="81"/>
    </row>
    <row r="11" ht="17.25" customHeight="1" spans="1:4">
      <c r="A11" s="169" t="s">
        <v>18</v>
      </c>
      <c r="B11" s="81"/>
      <c r="C11" s="200" t="s">
        <v>19</v>
      </c>
      <c r="D11" s="81"/>
    </row>
    <row r="12" ht="17.25" customHeight="1" spans="1:4">
      <c r="A12" s="169" t="s">
        <v>20</v>
      </c>
      <c r="B12" s="81"/>
      <c r="C12" s="29" t="s">
        <v>21</v>
      </c>
      <c r="D12" s="81"/>
    </row>
    <row r="13" ht="17.25" customHeight="1" spans="1:4">
      <c r="A13" s="169" t="s">
        <v>22</v>
      </c>
      <c r="B13" s="81"/>
      <c r="C13" s="29" t="s">
        <v>23</v>
      </c>
      <c r="D13" s="81">
        <v>2062400</v>
      </c>
    </row>
    <row r="14" ht="17.25" customHeight="1" spans="1:4">
      <c r="A14" s="169" t="s">
        <v>24</v>
      </c>
      <c r="B14" s="81"/>
      <c r="C14" s="29" t="s">
        <v>25</v>
      </c>
      <c r="D14" s="81">
        <v>935000</v>
      </c>
    </row>
    <row r="15" ht="17.25" customHeight="1" spans="1:4">
      <c r="A15" s="169" t="s">
        <v>26</v>
      </c>
      <c r="B15" s="81"/>
      <c r="C15" s="29" t="s">
        <v>27</v>
      </c>
      <c r="D15" s="81"/>
    </row>
    <row r="16" ht="17.25" customHeight="1" spans="1:4">
      <c r="A16" s="148"/>
      <c r="B16" s="81"/>
      <c r="C16" s="29" t="s">
        <v>28</v>
      </c>
      <c r="D16" s="81"/>
    </row>
    <row r="17" ht="17.25" customHeight="1" spans="1:4">
      <c r="A17" s="170"/>
      <c r="B17" s="81"/>
      <c r="C17" s="29" t="s">
        <v>29</v>
      </c>
      <c r="D17" s="81">
        <v>400000</v>
      </c>
    </row>
    <row r="18" ht="17.25" customHeight="1" spans="1:4">
      <c r="A18" s="170"/>
      <c r="B18" s="81"/>
      <c r="C18" s="29" t="s">
        <v>30</v>
      </c>
      <c r="D18" s="81"/>
    </row>
    <row r="19" ht="17.25" customHeight="1" spans="1:4">
      <c r="A19" s="170"/>
      <c r="B19" s="81"/>
      <c r="C19" s="29" t="s">
        <v>31</v>
      </c>
      <c r="D19" s="81"/>
    </row>
    <row r="20" ht="17.25" customHeight="1" spans="1:4">
      <c r="A20" s="170"/>
      <c r="B20" s="81"/>
      <c r="C20" s="29" t="s">
        <v>32</v>
      </c>
      <c r="D20" s="81"/>
    </row>
    <row r="21" ht="17.25" customHeight="1" spans="1:4">
      <c r="A21" s="170"/>
      <c r="B21" s="81"/>
      <c r="C21" s="29" t="s">
        <v>33</v>
      </c>
      <c r="D21" s="81"/>
    </row>
    <row r="22" ht="17.25" customHeight="1" spans="1:4">
      <c r="A22" s="170"/>
      <c r="B22" s="81"/>
      <c r="C22" s="29" t="s">
        <v>34</v>
      </c>
      <c r="D22" s="81"/>
    </row>
    <row r="23" ht="17.25" customHeight="1" spans="1:4">
      <c r="A23" s="170"/>
      <c r="B23" s="81"/>
      <c r="C23" s="29" t="s">
        <v>35</v>
      </c>
      <c r="D23" s="81"/>
    </row>
    <row r="24" ht="17.25" customHeight="1" spans="1:4">
      <c r="A24" s="170"/>
      <c r="B24" s="81"/>
      <c r="C24" s="29" t="s">
        <v>36</v>
      </c>
      <c r="D24" s="81">
        <v>960000</v>
      </c>
    </row>
    <row r="25" ht="17.25" customHeight="1" spans="1:4">
      <c r="A25" s="170"/>
      <c r="B25" s="81"/>
      <c r="C25" s="29" t="s">
        <v>37</v>
      </c>
      <c r="D25" s="81"/>
    </row>
    <row r="26" ht="17.25" customHeight="1" spans="1:4">
      <c r="A26" s="170"/>
      <c r="B26" s="81"/>
      <c r="C26" s="148" t="s">
        <v>38</v>
      </c>
      <c r="D26" s="81"/>
    </row>
    <row r="27" ht="17.25" customHeight="1" spans="1:4">
      <c r="A27" s="170"/>
      <c r="B27" s="81"/>
      <c r="C27" s="29" t="s">
        <v>39</v>
      </c>
      <c r="D27" s="81"/>
    </row>
    <row r="28" ht="16.5" customHeight="1" spans="1:4">
      <c r="A28" s="170"/>
      <c r="B28" s="81"/>
      <c r="C28" s="29" t="s">
        <v>40</v>
      </c>
      <c r="D28" s="81"/>
    </row>
    <row r="29" ht="16.5" customHeight="1" spans="1:4">
      <c r="A29" s="170"/>
      <c r="B29" s="81"/>
      <c r="C29" s="148" t="s">
        <v>41</v>
      </c>
      <c r="D29" s="81"/>
    </row>
    <row r="30" ht="17.25" customHeight="1" spans="1:4">
      <c r="A30" s="170"/>
      <c r="B30" s="81"/>
      <c r="C30" s="148" t="s">
        <v>42</v>
      </c>
      <c r="D30" s="81"/>
    </row>
    <row r="31" ht="17.25" customHeight="1" spans="1:4">
      <c r="A31" s="170"/>
      <c r="B31" s="81"/>
      <c r="C31" s="29" t="s">
        <v>43</v>
      </c>
      <c r="D31" s="81"/>
    </row>
    <row r="32" ht="16.5" customHeight="1" spans="1:4">
      <c r="A32" s="170" t="s">
        <v>44</v>
      </c>
      <c r="B32" s="81">
        <v>16871559</v>
      </c>
      <c r="C32" s="170" t="s">
        <v>45</v>
      </c>
      <c r="D32" s="81">
        <v>16871559</v>
      </c>
    </row>
    <row r="33" ht="16.5" customHeight="1" spans="1:4">
      <c r="A33" s="148" t="s">
        <v>46</v>
      </c>
      <c r="B33" s="81"/>
      <c r="C33" s="148" t="s">
        <v>47</v>
      </c>
      <c r="D33" s="81"/>
    </row>
    <row r="34" ht="16.5" customHeight="1" spans="1:4">
      <c r="A34" s="29" t="s">
        <v>48</v>
      </c>
      <c r="B34" s="81"/>
      <c r="C34" s="29" t="s">
        <v>48</v>
      </c>
      <c r="D34" s="81"/>
    </row>
    <row r="35" ht="16.5" customHeight="1" spans="1:4">
      <c r="A35" s="29" t="s">
        <v>49</v>
      </c>
      <c r="B35" s="81"/>
      <c r="C35" s="29" t="s">
        <v>50</v>
      </c>
      <c r="D35" s="81"/>
    </row>
    <row r="36" ht="16.5" customHeight="1" spans="1:4">
      <c r="A36" s="171" t="s">
        <v>51</v>
      </c>
      <c r="B36" s="81">
        <v>16871559</v>
      </c>
      <c r="C36" s="171" t="s">
        <v>52</v>
      </c>
      <c r="D36" s="81">
        <v>16871559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C28" sqref="C28"/>
    </sheetView>
  </sheetViews>
  <sheetFormatPr defaultColWidth="9.12727272727273" defaultRowHeight="14.25" customHeight="1" outlineLevelCol="5"/>
  <cols>
    <col min="1" max="1" width="32.1272727272727" customWidth="1"/>
    <col min="2" max="2" width="20.7545454545455" customWidth="1"/>
    <col min="3" max="3" width="32.1272727272727" customWidth="1"/>
    <col min="4" max="4" width="27.7545454545455" customWidth="1"/>
    <col min="5" max="6" width="36.7545454545455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20" t="s">
        <v>427</v>
      </c>
    </row>
    <row r="2" ht="42" customHeight="1" spans="1:6">
      <c r="A2" s="124" t="str">
        <f>"2025"&amp;"年部门政府性基金预算支出预算表"</f>
        <v>2025年部门政府性基金预算支出预算表</v>
      </c>
      <c r="B2" s="124" t="s">
        <v>428</v>
      </c>
      <c r="C2" s="125"/>
      <c r="D2" s="126"/>
      <c r="E2" s="126"/>
      <c r="F2" s="126"/>
    </row>
    <row r="3" ht="13.5" customHeight="1" spans="1:6">
      <c r="A3" s="4" t="s">
        <v>1</v>
      </c>
      <c r="B3" s="4" t="s">
        <v>429</v>
      </c>
      <c r="C3" s="121"/>
      <c r="D3" s="123"/>
      <c r="E3" s="123"/>
      <c r="F3" s="120" t="s">
        <v>2</v>
      </c>
    </row>
    <row r="4" ht="19.5" customHeight="1" spans="1:6">
      <c r="A4" s="127" t="s">
        <v>171</v>
      </c>
      <c r="B4" s="128" t="s">
        <v>74</v>
      </c>
      <c r="C4" s="127" t="s">
        <v>75</v>
      </c>
      <c r="D4" s="10" t="s">
        <v>430</v>
      </c>
      <c r="E4" s="11"/>
      <c r="F4" s="12"/>
    </row>
    <row r="5" ht="18.75" customHeight="1" spans="1:6">
      <c r="A5" s="129"/>
      <c r="B5" s="130"/>
      <c r="C5" s="129"/>
      <c r="D5" s="15" t="s">
        <v>56</v>
      </c>
      <c r="E5" s="10" t="s">
        <v>77</v>
      </c>
      <c r="F5" s="15" t="s">
        <v>78</v>
      </c>
    </row>
    <row r="6" ht="18.75" customHeight="1" spans="1:6">
      <c r="A6" s="64">
        <v>1</v>
      </c>
      <c r="B6" s="131" t="s">
        <v>85</v>
      </c>
      <c r="C6" s="64">
        <v>3</v>
      </c>
      <c r="D6" s="132">
        <v>4</v>
      </c>
      <c r="E6" s="132">
        <v>5</v>
      </c>
      <c r="F6" s="132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3" t="s">
        <v>160</v>
      </c>
      <c r="B9" s="133" t="s">
        <v>160</v>
      </c>
      <c r="C9" s="134" t="s">
        <v>160</v>
      </c>
      <c r="D9" s="81"/>
      <c r="E9" s="81"/>
      <c r="F9" s="81"/>
    </row>
    <row r="11" customHeight="1" spans="1:1">
      <c r="A11" t="s">
        <v>431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selection activeCell="C23" sqref="C23"/>
    </sheetView>
  </sheetViews>
  <sheetFormatPr defaultColWidth="9.12727272727273" defaultRowHeight="14.25" customHeight="1"/>
  <cols>
    <col min="1" max="2" width="32.6272727272727" customWidth="1"/>
    <col min="3" max="3" width="27.7545454545455" customWidth="1"/>
    <col min="4" max="4" width="37.8727272727273" customWidth="1"/>
    <col min="5" max="5" width="35.2545454545455" customWidth="1"/>
    <col min="6" max="6" width="7.75454545454545" customWidth="1"/>
    <col min="7" max="7" width="11.1272727272727" customWidth="1"/>
    <col min="8" max="8" width="15.2545454545455" customWidth="1"/>
    <col min="9" max="9" width="21.6272727272727" customWidth="1"/>
    <col min="10" max="10" width="21" customWidth="1"/>
    <col min="11" max="18" width="20" customWidth="1"/>
    <col min="19" max="19" width="19.8727272727273" customWidth="1"/>
  </cols>
  <sheetData>
    <row r="1" ht="15.75" customHeight="1" spans="2:19">
      <c r="B1" s="82"/>
      <c r="C1" s="82"/>
      <c r="R1" s="2"/>
      <c r="S1" s="2" t="s">
        <v>432</v>
      </c>
    </row>
    <row r="2" ht="41.25" customHeight="1" spans="1:19">
      <c r="A2" s="68" t="str">
        <f>"2025"&amp;"年部门政府采购预算表"</f>
        <v>2025年部门政府采购预算表</v>
      </c>
      <c r="B2" s="62"/>
      <c r="C2" s="62"/>
      <c r="D2" s="3"/>
      <c r="E2" s="3"/>
      <c r="F2" s="3"/>
      <c r="G2" s="3"/>
      <c r="H2" s="3"/>
      <c r="I2" s="3"/>
      <c r="J2" s="3"/>
      <c r="K2" s="3"/>
      <c r="L2" s="3"/>
      <c r="M2" s="62"/>
      <c r="N2" s="3"/>
      <c r="O2" s="3"/>
      <c r="P2" s="62"/>
      <c r="Q2" s="3"/>
      <c r="R2" s="62"/>
      <c r="S2" s="62"/>
    </row>
    <row r="3" ht="18.75" customHeight="1" spans="1:19">
      <c r="A3" s="111" t="s">
        <v>1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20" t="s">
        <v>2</v>
      </c>
    </row>
    <row r="4" ht="15.75" customHeight="1" spans="1:19">
      <c r="A4" s="9" t="s">
        <v>170</v>
      </c>
      <c r="B4" s="85" t="s">
        <v>171</v>
      </c>
      <c r="C4" s="85" t="s">
        <v>433</v>
      </c>
      <c r="D4" s="86" t="s">
        <v>434</v>
      </c>
      <c r="E4" s="86" t="s">
        <v>435</v>
      </c>
      <c r="F4" s="86" t="s">
        <v>436</v>
      </c>
      <c r="G4" s="86" t="s">
        <v>437</v>
      </c>
      <c r="H4" s="86" t="s">
        <v>438</v>
      </c>
      <c r="I4" s="99" t="s">
        <v>178</v>
      </c>
      <c r="J4" s="99"/>
      <c r="K4" s="99"/>
      <c r="L4" s="99"/>
      <c r="M4" s="100"/>
      <c r="N4" s="99"/>
      <c r="O4" s="99"/>
      <c r="P4" s="107"/>
      <c r="Q4" s="99"/>
      <c r="R4" s="100"/>
      <c r="S4" s="108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56</v>
      </c>
      <c r="J5" s="88" t="s">
        <v>59</v>
      </c>
      <c r="K5" s="88" t="s">
        <v>439</v>
      </c>
      <c r="L5" s="88" t="s">
        <v>440</v>
      </c>
      <c r="M5" s="101" t="s">
        <v>441</v>
      </c>
      <c r="N5" s="102" t="s">
        <v>442</v>
      </c>
      <c r="O5" s="102"/>
      <c r="P5" s="109"/>
      <c r="Q5" s="102"/>
      <c r="R5" s="110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58</v>
      </c>
      <c r="K6" s="90"/>
      <c r="L6" s="90"/>
      <c r="M6" s="103"/>
      <c r="N6" s="90" t="s">
        <v>58</v>
      </c>
      <c r="O6" s="90" t="s">
        <v>65</v>
      </c>
      <c r="P6" s="89" t="s">
        <v>66</v>
      </c>
      <c r="Q6" s="90" t="s">
        <v>67</v>
      </c>
      <c r="R6" s="103" t="s">
        <v>68</v>
      </c>
      <c r="S6" s="89" t="s">
        <v>69</v>
      </c>
    </row>
    <row r="7" ht="22.5" customHeight="1" spans="1:19">
      <c r="A7" s="112">
        <v>1</v>
      </c>
      <c r="B7" s="112" t="s">
        <v>85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33.75" customHeight="1" spans="1:19">
      <c r="A8" s="91" t="s">
        <v>71</v>
      </c>
      <c r="B8" s="92" t="s">
        <v>71</v>
      </c>
      <c r="C8" s="92" t="s">
        <v>229</v>
      </c>
      <c r="D8" s="114" t="s">
        <v>443</v>
      </c>
      <c r="E8" s="115" t="s">
        <v>444</v>
      </c>
      <c r="F8" s="115" t="s">
        <v>445</v>
      </c>
      <c r="G8" s="116">
        <v>110</v>
      </c>
      <c r="H8" s="81">
        <v>19800</v>
      </c>
      <c r="I8" s="81">
        <v>19800</v>
      </c>
      <c r="J8" s="81">
        <v>19800</v>
      </c>
      <c r="K8" s="81"/>
      <c r="L8" s="81"/>
      <c r="M8" s="81"/>
      <c r="N8" s="81"/>
      <c r="O8" s="81"/>
      <c r="P8" s="81"/>
      <c r="Q8" s="81"/>
      <c r="R8" s="81"/>
      <c r="S8" s="81"/>
    </row>
    <row r="9" ht="30" customHeight="1" spans="1:19">
      <c r="A9" s="91" t="s">
        <v>71</v>
      </c>
      <c r="B9" s="92" t="s">
        <v>71</v>
      </c>
      <c r="C9" s="92" t="s">
        <v>280</v>
      </c>
      <c r="D9" s="114" t="s">
        <v>446</v>
      </c>
      <c r="E9" s="115" t="s">
        <v>447</v>
      </c>
      <c r="F9" s="115" t="s">
        <v>391</v>
      </c>
      <c r="G9" s="116">
        <v>1</v>
      </c>
      <c r="H9" s="81">
        <v>400000</v>
      </c>
      <c r="I9" s="81">
        <v>400000</v>
      </c>
      <c r="J9" s="81">
        <v>400000</v>
      </c>
      <c r="K9" s="81"/>
      <c r="L9" s="81"/>
      <c r="M9" s="81"/>
      <c r="N9" s="81"/>
      <c r="O9" s="81"/>
      <c r="P9" s="81"/>
      <c r="Q9" s="81"/>
      <c r="R9" s="81"/>
      <c r="S9" s="81"/>
    </row>
    <row r="10" ht="33.75" customHeight="1" spans="1:19">
      <c r="A10" s="91" t="s">
        <v>71</v>
      </c>
      <c r="B10" s="92" t="s">
        <v>71</v>
      </c>
      <c r="C10" s="92" t="s">
        <v>280</v>
      </c>
      <c r="D10" s="114" t="s">
        <v>448</v>
      </c>
      <c r="E10" s="115" t="s">
        <v>449</v>
      </c>
      <c r="F10" s="115" t="s">
        <v>391</v>
      </c>
      <c r="G10" s="116">
        <v>1</v>
      </c>
      <c r="H10" s="81">
        <v>237000</v>
      </c>
      <c r="I10" s="81">
        <v>237000</v>
      </c>
      <c r="J10" s="81">
        <v>237000</v>
      </c>
      <c r="K10" s="81"/>
      <c r="L10" s="81"/>
      <c r="M10" s="81"/>
      <c r="N10" s="81"/>
      <c r="O10" s="81"/>
      <c r="P10" s="81"/>
      <c r="Q10" s="81"/>
      <c r="R10" s="81"/>
      <c r="S10" s="81"/>
    </row>
    <row r="11" ht="36" customHeight="1" spans="1:19">
      <c r="A11" s="91" t="s">
        <v>71</v>
      </c>
      <c r="B11" s="92" t="s">
        <v>71</v>
      </c>
      <c r="C11" s="92" t="s">
        <v>280</v>
      </c>
      <c r="D11" s="114" t="s">
        <v>450</v>
      </c>
      <c r="E11" s="115" t="s">
        <v>451</v>
      </c>
      <c r="F11" s="115" t="s">
        <v>391</v>
      </c>
      <c r="G11" s="116">
        <v>1</v>
      </c>
      <c r="H11" s="81">
        <v>440000</v>
      </c>
      <c r="I11" s="81">
        <v>440000</v>
      </c>
      <c r="J11" s="81">
        <v>440000</v>
      </c>
      <c r="K11" s="81"/>
      <c r="L11" s="81"/>
      <c r="M11" s="81"/>
      <c r="N11" s="81"/>
      <c r="O11" s="81"/>
      <c r="P11" s="81"/>
      <c r="Q11" s="81"/>
      <c r="R11" s="81"/>
      <c r="S11" s="81"/>
    </row>
    <row r="12" ht="21" customHeight="1" spans="1:19">
      <c r="A12" s="94" t="s">
        <v>160</v>
      </c>
      <c r="B12" s="95"/>
      <c r="C12" s="95"/>
      <c r="D12" s="96"/>
      <c r="E12" s="96"/>
      <c r="F12" s="96"/>
      <c r="G12" s="117"/>
      <c r="H12" s="81">
        <v>1096800</v>
      </c>
      <c r="I12" s="81">
        <v>1096800</v>
      </c>
      <c r="J12" s="81">
        <v>1096800</v>
      </c>
      <c r="K12" s="81"/>
      <c r="L12" s="81"/>
      <c r="M12" s="81"/>
      <c r="N12" s="81"/>
      <c r="O12" s="81"/>
      <c r="P12" s="81"/>
      <c r="Q12" s="81"/>
      <c r="R12" s="81"/>
      <c r="S12" s="81"/>
    </row>
    <row r="13" ht="21" customHeight="1" spans="1:19">
      <c r="A13" s="111" t="s">
        <v>452</v>
      </c>
      <c r="B13" s="4"/>
      <c r="C13" s="4"/>
      <c r="D13" s="111"/>
      <c r="E13" s="111"/>
      <c r="F13" s="111"/>
      <c r="G13" s="118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</sheetData>
  <mergeCells count="19">
    <mergeCell ref="A2:S2"/>
    <mergeCell ref="A3:H3"/>
    <mergeCell ref="I4:S4"/>
    <mergeCell ref="N5:S5"/>
    <mergeCell ref="A12:G12"/>
    <mergeCell ref="A13:S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selection activeCell="I18" sqref="I18"/>
    </sheetView>
  </sheetViews>
  <sheetFormatPr defaultColWidth="9.12727272727273" defaultRowHeight="14.25" customHeight="1"/>
  <cols>
    <col min="1" max="5" width="39.1272727272727" customWidth="1"/>
    <col min="6" max="6" width="27.6272727272727" customWidth="1"/>
    <col min="7" max="7" width="28.6272727272727" customWidth="1"/>
    <col min="8" max="8" width="28.1272727272727" customWidth="1"/>
    <col min="9" max="9" width="39.1272727272727" customWidth="1"/>
    <col min="10" max="18" width="20.3727272727273" customWidth="1"/>
    <col min="19" max="20" width="20.2545454545455" customWidth="1"/>
  </cols>
  <sheetData>
    <row r="1" ht="16.5" customHeight="1" spans="1:20">
      <c r="A1" s="72"/>
      <c r="B1" s="82"/>
      <c r="C1" s="82"/>
      <c r="D1" s="82"/>
      <c r="E1" s="82"/>
      <c r="F1" s="82"/>
      <c r="G1" s="82"/>
      <c r="H1" s="72"/>
      <c r="I1" s="72"/>
      <c r="J1" s="72"/>
      <c r="K1" s="72"/>
      <c r="L1" s="72"/>
      <c r="M1" s="72"/>
      <c r="N1" s="97"/>
      <c r="O1" s="72"/>
      <c r="P1" s="72"/>
      <c r="Q1" s="82"/>
      <c r="R1" s="72"/>
      <c r="S1" s="105"/>
      <c r="T1" s="105" t="s">
        <v>453</v>
      </c>
    </row>
    <row r="2" ht="41.25" customHeight="1" spans="1:20">
      <c r="A2" s="68" t="str">
        <f>"2025"&amp;"年部门政府购买服务预算表"</f>
        <v>2025年部门政府购买服务预算表</v>
      </c>
      <c r="B2" s="62"/>
      <c r="C2" s="62"/>
      <c r="D2" s="62"/>
      <c r="E2" s="62"/>
      <c r="F2" s="62"/>
      <c r="G2" s="62"/>
      <c r="H2" s="83"/>
      <c r="I2" s="83"/>
      <c r="J2" s="83"/>
      <c r="K2" s="83"/>
      <c r="L2" s="83"/>
      <c r="M2" s="83"/>
      <c r="N2" s="98"/>
      <c r="O2" s="83"/>
      <c r="P2" s="83"/>
      <c r="Q2" s="62"/>
      <c r="R2" s="83"/>
      <c r="S2" s="98"/>
      <c r="T2" s="62"/>
    </row>
    <row r="3" ht="22.5" customHeight="1" spans="1:20">
      <c r="A3" s="69" t="s">
        <v>1</v>
      </c>
      <c r="B3" s="84"/>
      <c r="C3" s="84"/>
      <c r="D3" s="84"/>
      <c r="E3" s="84"/>
      <c r="F3" s="84"/>
      <c r="G3" s="84"/>
      <c r="H3" s="70"/>
      <c r="I3" s="70"/>
      <c r="J3" s="70"/>
      <c r="K3" s="70"/>
      <c r="L3" s="70"/>
      <c r="M3" s="70"/>
      <c r="N3" s="97"/>
      <c r="O3" s="72"/>
      <c r="P3" s="72"/>
      <c r="Q3" s="82"/>
      <c r="R3" s="72"/>
      <c r="S3" s="106"/>
      <c r="T3" s="105" t="s">
        <v>2</v>
      </c>
    </row>
    <row r="4" ht="24" customHeight="1" spans="1:20">
      <c r="A4" s="9" t="s">
        <v>170</v>
      </c>
      <c r="B4" s="85" t="s">
        <v>171</v>
      </c>
      <c r="C4" s="85" t="s">
        <v>433</v>
      </c>
      <c r="D4" s="85" t="s">
        <v>454</v>
      </c>
      <c r="E4" s="85" t="s">
        <v>455</v>
      </c>
      <c r="F4" s="85" t="s">
        <v>456</v>
      </c>
      <c r="G4" s="85" t="s">
        <v>457</v>
      </c>
      <c r="H4" s="86" t="s">
        <v>458</v>
      </c>
      <c r="I4" s="86" t="s">
        <v>459</v>
      </c>
      <c r="J4" s="99" t="s">
        <v>178</v>
      </c>
      <c r="K4" s="99"/>
      <c r="L4" s="99"/>
      <c r="M4" s="99"/>
      <c r="N4" s="100"/>
      <c r="O4" s="99"/>
      <c r="P4" s="99"/>
      <c r="Q4" s="107"/>
      <c r="R4" s="99"/>
      <c r="S4" s="100"/>
      <c r="T4" s="108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56</v>
      </c>
      <c r="K5" s="88" t="s">
        <v>59</v>
      </c>
      <c r="L5" s="88" t="s">
        <v>439</v>
      </c>
      <c r="M5" s="88" t="s">
        <v>440</v>
      </c>
      <c r="N5" s="101" t="s">
        <v>441</v>
      </c>
      <c r="O5" s="102" t="s">
        <v>442</v>
      </c>
      <c r="P5" s="102"/>
      <c r="Q5" s="109"/>
      <c r="R5" s="102"/>
      <c r="S5" s="110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58</v>
      </c>
      <c r="L6" s="90"/>
      <c r="M6" s="90"/>
      <c r="N6" s="103"/>
      <c r="O6" s="90" t="s">
        <v>58</v>
      </c>
      <c r="P6" s="90" t="s">
        <v>65</v>
      </c>
      <c r="Q6" s="89" t="s">
        <v>66</v>
      </c>
      <c r="R6" s="90" t="s">
        <v>67</v>
      </c>
      <c r="S6" s="103" t="s">
        <v>68</v>
      </c>
      <c r="T6" s="89" t="s">
        <v>69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 t="s">
        <v>71</v>
      </c>
      <c r="B8" s="92" t="s">
        <v>71</v>
      </c>
      <c r="C8" s="92" t="s">
        <v>280</v>
      </c>
      <c r="D8" s="92" t="s">
        <v>446</v>
      </c>
      <c r="E8" s="92" t="s">
        <v>460</v>
      </c>
      <c r="F8" s="92" t="s">
        <v>78</v>
      </c>
      <c r="G8" s="92" t="s">
        <v>461</v>
      </c>
      <c r="H8" s="93" t="s">
        <v>99</v>
      </c>
      <c r="I8" s="93" t="s">
        <v>446</v>
      </c>
      <c r="J8" s="81">
        <v>400000</v>
      </c>
      <c r="K8" s="81">
        <v>400000</v>
      </c>
      <c r="L8" s="81"/>
      <c r="M8" s="81"/>
      <c r="N8" s="81"/>
      <c r="O8" s="81"/>
      <c r="P8" s="81"/>
      <c r="Q8" s="81"/>
      <c r="R8" s="81"/>
      <c r="S8" s="81"/>
      <c r="T8" s="81"/>
    </row>
    <row r="9" ht="21" customHeight="1" spans="1:20">
      <c r="A9" s="91" t="s">
        <v>71</v>
      </c>
      <c r="B9" s="92" t="s">
        <v>71</v>
      </c>
      <c r="C9" s="92" t="s">
        <v>280</v>
      </c>
      <c r="D9" s="92" t="s">
        <v>448</v>
      </c>
      <c r="E9" s="92" t="s">
        <v>460</v>
      </c>
      <c r="F9" s="92" t="s">
        <v>78</v>
      </c>
      <c r="G9" s="92" t="s">
        <v>461</v>
      </c>
      <c r="H9" s="93" t="s">
        <v>99</v>
      </c>
      <c r="I9" s="93" t="s">
        <v>448</v>
      </c>
      <c r="J9" s="81">
        <v>237000</v>
      </c>
      <c r="K9" s="81">
        <v>237000</v>
      </c>
      <c r="L9" s="81"/>
      <c r="M9" s="81"/>
      <c r="N9" s="81"/>
      <c r="O9" s="81"/>
      <c r="P9" s="81"/>
      <c r="Q9" s="81"/>
      <c r="R9" s="81"/>
      <c r="S9" s="81"/>
      <c r="T9" s="81"/>
    </row>
    <row r="10" ht="21" customHeight="1" spans="1:20">
      <c r="A10" s="91" t="s">
        <v>71</v>
      </c>
      <c r="B10" s="92" t="s">
        <v>71</v>
      </c>
      <c r="C10" s="92" t="s">
        <v>280</v>
      </c>
      <c r="D10" s="92" t="s">
        <v>450</v>
      </c>
      <c r="E10" s="92" t="s">
        <v>462</v>
      </c>
      <c r="F10" s="92" t="s">
        <v>78</v>
      </c>
      <c r="G10" s="92" t="s">
        <v>461</v>
      </c>
      <c r="H10" s="93" t="s">
        <v>99</v>
      </c>
      <c r="I10" s="93" t="s">
        <v>450</v>
      </c>
      <c r="J10" s="81">
        <v>440000</v>
      </c>
      <c r="K10" s="81">
        <v>440000</v>
      </c>
      <c r="L10" s="81"/>
      <c r="M10" s="81"/>
      <c r="N10" s="81"/>
      <c r="O10" s="81"/>
      <c r="P10" s="81"/>
      <c r="Q10" s="81"/>
      <c r="R10" s="81"/>
      <c r="S10" s="81"/>
      <c r="T10" s="81"/>
    </row>
    <row r="11" ht="21" customHeight="1" spans="1:20">
      <c r="A11" s="94" t="s">
        <v>160</v>
      </c>
      <c r="B11" s="95"/>
      <c r="C11" s="95"/>
      <c r="D11" s="95"/>
      <c r="E11" s="95"/>
      <c r="F11" s="95"/>
      <c r="G11" s="95"/>
      <c r="H11" s="96"/>
      <c r="I11" s="104"/>
      <c r="J11" s="81">
        <v>1077000</v>
      </c>
      <c r="K11" s="81">
        <v>1077000</v>
      </c>
      <c r="L11" s="81"/>
      <c r="M11" s="81"/>
      <c r="N11" s="81"/>
      <c r="O11" s="81"/>
      <c r="P11" s="81"/>
      <c r="Q11" s="81"/>
      <c r="R11" s="81"/>
      <c r="S11" s="81"/>
      <c r="T11" s="81"/>
    </row>
  </sheetData>
  <mergeCells count="19">
    <mergeCell ref="A2:T2"/>
    <mergeCell ref="A3:I3"/>
    <mergeCell ref="J4:T4"/>
    <mergeCell ref="O5:T5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selection activeCell="F15" sqref="F15"/>
    </sheetView>
  </sheetViews>
  <sheetFormatPr defaultColWidth="9.12727272727273" defaultRowHeight="14.25" customHeight="1" outlineLevelCol="4"/>
  <cols>
    <col min="1" max="1" width="37.7545454545455" customWidth="1"/>
    <col min="2" max="5" width="20" customWidth="1"/>
  </cols>
  <sheetData>
    <row r="1" ht="17.25" customHeight="1" spans="4:5">
      <c r="D1" s="67"/>
      <c r="E1" t="s">
        <v>463</v>
      </c>
    </row>
    <row r="2" ht="41.25" customHeight="1" spans="1:5">
      <c r="A2" s="68" t="str">
        <f>"2025"&amp;"年区对下转移支付预算表"</f>
        <v>2025年区对下转移支付预算表</v>
      </c>
      <c r="B2" s="3"/>
      <c r="C2" s="3"/>
      <c r="D2" s="3"/>
      <c r="E2" s="3"/>
    </row>
    <row r="3" ht="32" customHeight="1" spans="1:5">
      <c r="A3" s="69" t="s">
        <v>464</v>
      </c>
      <c r="B3" s="70"/>
      <c r="C3" s="70"/>
      <c r="D3" s="71"/>
      <c r="E3" s="72"/>
    </row>
    <row r="4" ht="27.75" customHeight="1" spans="1:5">
      <c r="A4" s="73" t="s">
        <v>465</v>
      </c>
      <c r="B4" s="74" t="s">
        <v>178</v>
      </c>
      <c r="C4" s="74"/>
      <c r="D4" s="74"/>
      <c r="E4" s="74"/>
    </row>
    <row r="5" ht="40.5" customHeight="1" spans="1:5">
      <c r="A5" s="75"/>
      <c r="B5" s="74" t="s">
        <v>56</v>
      </c>
      <c r="C5" s="76" t="s">
        <v>59</v>
      </c>
      <c r="D5" s="76" t="s">
        <v>439</v>
      </c>
      <c r="E5" s="77" t="s">
        <v>466</v>
      </c>
    </row>
    <row r="6" ht="30.75" customHeight="1" spans="1:5">
      <c r="A6" s="19">
        <v>1</v>
      </c>
      <c r="B6" s="78">
        <v>2</v>
      </c>
      <c r="C6" s="78">
        <v>3</v>
      </c>
      <c r="D6" s="79">
        <v>4</v>
      </c>
      <c r="E6" s="80">
        <v>5</v>
      </c>
    </row>
    <row r="7" ht="26.25" customHeight="1" spans="1:5">
      <c r="A7" s="27"/>
      <c r="B7" s="81"/>
      <c r="C7" s="81"/>
      <c r="D7" s="81"/>
      <c r="E7" s="81"/>
    </row>
    <row r="8" ht="27.75" customHeight="1" spans="1:5">
      <c r="A8" s="65"/>
      <c r="B8" s="81"/>
      <c r="C8" s="81"/>
      <c r="D8" s="81"/>
      <c r="E8" s="81"/>
    </row>
    <row r="10" customHeight="1" spans="1:1">
      <c r="A10" t="s">
        <v>467</v>
      </c>
    </row>
  </sheetData>
  <mergeCells count="4">
    <mergeCell ref="A2:E2"/>
    <mergeCell ref="A3:E3"/>
    <mergeCell ref="B4:E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9" sqref="B19"/>
    </sheetView>
  </sheetViews>
  <sheetFormatPr defaultColWidth="9.12727272727273" defaultRowHeight="12" customHeight="1" outlineLevelRow="7"/>
  <cols>
    <col min="1" max="1" width="34.2545454545455" customWidth="1"/>
    <col min="2" max="2" width="29" customWidth="1"/>
    <col min="3" max="5" width="23.6272727272727" customWidth="1"/>
    <col min="6" max="6" width="11.2545454545455" customWidth="1"/>
    <col min="7" max="7" width="25.1272727272727" customWidth="1"/>
    <col min="8" max="8" width="15.6272727272727" customWidth="1"/>
    <col min="9" max="9" width="13.3727272727273" customWidth="1"/>
    <col min="10" max="10" width="18.8727272727273" customWidth="1"/>
  </cols>
  <sheetData>
    <row r="1" ht="16.5" customHeight="1" spans="10:10">
      <c r="J1" s="2" t="s">
        <v>468</v>
      </c>
    </row>
    <row r="2" ht="41.25" customHeight="1" spans="1:10">
      <c r="A2" s="201" t="s">
        <v>469</v>
      </c>
      <c r="B2" s="3"/>
      <c r="C2" s="3"/>
      <c r="D2" s="3"/>
      <c r="E2" s="3"/>
      <c r="F2" s="62"/>
      <c r="G2" s="3"/>
      <c r="H2" s="62"/>
      <c r="I2" s="62"/>
      <c r="J2" s="3"/>
    </row>
    <row r="3" ht="17.25" customHeight="1" spans="1:1">
      <c r="A3" s="4" t="s">
        <v>1</v>
      </c>
    </row>
    <row r="4" ht="44.25" customHeight="1" spans="1:10">
      <c r="A4" s="63" t="s">
        <v>465</v>
      </c>
      <c r="B4" s="63" t="s">
        <v>286</v>
      </c>
      <c r="C4" s="63" t="s">
        <v>287</v>
      </c>
      <c r="D4" s="63" t="s">
        <v>288</v>
      </c>
      <c r="E4" s="63" t="s">
        <v>289</v>
      </c>
      <c r="F4" s="64" t="s">
        <v>290</v>
      </c>
      <c r="G4" s="63" t="s">
        <v>291</v>
      </c>
      <c r="H4" s="64" t="s">
        <v>292</v>
      </c>
      <c r="I4" s="64" t="s">
        <v>293</v>
      </c>
      <c r="J4" s="63" t="s">
        <v>294</v>
      </c>
    </row>
    <row r="5" ht="29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4">
        <v>6</v>
      </c>
      <c r="G5" s="63">
        <v>7</v>
      </c>
      <c r="H5" s="64">
        <v>8</v>
      </c>
      <c r="I5" s="64">
        <v>9</v>
      </c>
      <c r="J5" s="63">
        <v>10</v>
      </c>
    </row>
    <row r="6" ht="42" customHeight="1" spans="1:10">
      <c r="A6" s="27"/>
      <c r="B6" s="65"/>
      <c r="C6" s="65"/>
      <c r="D6" s="65"/>
      <c r="E6" s="51"/>
      <c r="F6" s="66"/>
      <c r="G6" s="51"/>
      <c r="H6" s="66"/>
      <c r="I6" s="66"/>
      <c r="J6" s="51"/>
    </row>
    <row r="7" ht="42" customHeight="1" spans="1:10">
      <c r="A7" s="27"/>
      <c r="B7" s="20"/>
      <c r="C7" s="20"/>
      <c r="D7" s="20"/>
      <c r="E7" s="27"/>
      <c r="F7" s="20"/>
      <c r="G7" s="27"/>
      <c r="H7" s="20"/>
      <c r="I7" s="20"/>
      <c r="J7" s="27"/>
    </row>
    <row r="8" ht="32.25" customHeight="1" spans="1:1">
      <c r="A8" t="s">
        <v>470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B1" workbookViewId="0">
      <selection activeCell="B18" sqref="B18"/>
    </sheetView>
  </sheetViews>
  <sheetFormatPr defaultColWidth="10.3727272727273" defaultRowHeight="14.25" customHeight="1"/>
  <cols>
    <col min="1" max="3" width="33.7545454545455" customWidth="1"/>
    <col min="4" max="4" width="45.6272727272727" customWidth="1"/>
    <col min="5" max="5" width="27.6272727272727" customWidth="1"/>
    <col min="6" max="6" width="21.7545454545455" customWidth="1"/>
    <col min="7" max="9" width="26.2545454545455" customWidth="1"/>
  </cols>
  <sheetData>
    <row r="1" customHeight="1" spans="1:9">
      <c r="A1" s="35" t="s">
        <v>471</v>
      </c>
      <c r="B1" s="36"/>
      <c r="C1" s="36"/>
      <c r="D1" s="37"/>
      <c r="E1" s="37"/>
      <c r="F1" s="37"/>
      <c r="G1" s="36"/>
      <c r="H1" s="36"/>
      <c r="I1" s="37"/>
    </row>
    <row r="2" ht="41.25" customHeight="1" spans="1:9">
      <c r="A2" s="38" t="str">
        <f>"2025"&amp;"年新增资产配置预算表"</f>
        <v>2025年新增资产配置预算表</v>
      </c>
      <c r="B2" s="39"/>
      <c r="C2" s="39"/>
      <c r="D2" s="40"/>
      <c r="E2" s="40"/>
      <c r="F2" s="40"/>
      <c r="G2" s="39"/>
      <c r="H2" s="39"/>
      <c r="I2" s="40"/>
    </row>
    <row r="3" customHeight="1" spans="1:9">
      <c r="A3" s="41" t="s">
        <v>1</v>
      </c>
      <c r="B3" s="42"/>
      <c r="C3" s="42"/>
      <c r="D3" s="43"/>
      <c r="F3" s="40"/>
      <c r="G3" s="39"/>
      <c r="H3" s="39"/>
      <c r="I3" s="60" t="s">
        <v>2</v>
      </c>
    </row>
    <row r="4" ht="28.5" customHeight="1" spans="1:9">
      <c r="A4" s="44" t="s">
        <v>170</v>
      </c>
      <c r="B4" s="45" t="s">
        <v>171</v>
      </c>
      <c r="C4" s="46" t="s">
        <v>472</v>
      </c>
      <c r="D4" s="44" t="s">
        <v>473</v>
      </c>
      <c r="E4" s="44" t="s">
        <v>474</v>
      </c>
      <c r="F4" s="44" t="s">
        <v>475</v>
      </c>
      <c r="G4" s="45" t="s">
        <v>476</v>
      </c>
      <c r="H4" s="33"/>
      <c r="I4" s="44"/>
    </row>
    <row r="5" ht="21" customHeight="1" spans="1:9">
      <c r="A5" s="46"/>
      <c r="B5" s="47"/>
      <c r="C5" s="47"/>
      <c r="D5" s="48"/>
      <c r="E5" s="47"/>
      <c r="F5" s="47"/>
      <c r="G5" s="45" t="s">
        <v>437</v>
      </c>
      <c r="H5" s="45" t="s">
        <v>477</v>
      </c>
      <c r="I5" s="45" t="s">
        <v>478</v>
      </c>
    </row>
    <row r="6" ht="17.25" customHeight="1" spans="1:9">
      <c r="A6" s="49" t="s">
        <v>84</v>
      </c>
      <c r="B6" s="50" t="s">
        <v>85</v>
      </c>
      <c r="C6" s="49" t="s">
        <v>86</v>
      </c>
      <c r="D6" s="51" t="s">
        <v>87</v>
      </c>
      <c r="E6" s="49" t="s">
        <v>88</v>
      </c>
      <c r="F6" s="50" t="s">
        <v>89</v>
      </c>
      <c r="G6" s="52" t="s">
        <v>90</v>
      </c>
      <c r="H6" s="51" t="s">
        <v>91</v>
      </c>
      <c r="I6" s="51">
        <v>9</v>
      </c>
    </row>
    <row r="7" ht="19.5" customHeight="1" spans="1:9">
      <c r="A7" s="53"/>
      <c r="B7" s="29"/>
      <c r="C7" s="29"/>
      <c r="D7" s="27"/>
      <c r="E7" s="20"/>
      <c r="F7" s="52"/>
      <c r="G7" s="54"/>
      <c r="H7" s="55"/>
      <c r="I7" s="55"/>
    </row>
    <row r="8" ht="27" customHeight="1" spans="1:9">
      <c r="A8" s="56" t="s">
        <v>56</v>
      </c>
      <c r="B8" s="57"/>
      <c r="C8" s="57"/>
      <c r="D8" s="58"/>
      <c r="E8" s="59"/>
      <c r="F8" s="59"/>
      <c r="G8" s="54"/>
      <c r="H8" s="55"/>
      <c r="I8" s="55"/>
    </row>
    <row r="10" ht="26.25" customHeight="1" spans="1:1">
      <c r="A10" t="s">
        <v>479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C17" sqref="C17"/>
    </sheetView>
  </sheetViews>
  <sheetFormatPr defaultColWidth="9.12727272727273" defaultRowHeight="14.25" customHeight="1"/>
  <cols>
    <col min="1" max="1" width="19.2545454545455" customWidth="1"/>
    <col min="2" max="2" width="33.8727272727273" customWidth="1"/>
    <col min="3" max="3" width="23.8727272727273" customWidth="1"/>
    <col min="4" max="4" width="11.1272727272727" customWidth="1"/>
    <col min="5" max="5" width="17.7545454545455" customWidth="1"/>
    <col min="6" max="6" width="9.87272727272727" customWidth="1"/>
    <col min="7" max="7" width="17.7545454545455" customWidth="1"/>
    <col min="8" max="11" width="23.1272727272727" customWidth="1"/>
  </cols>
  <sheetData>
    <row r="1" customHeight="1" spans="4:11">
      <c r="D1" s="1"/>
      <c r="E1" s="1"/>
      <c r="F1" s="1"/>
      <c r="G1" s="1"/>
      <c r="K1" s="2" t="s">
        <v>480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">
        <v>1</v>
      </c>
      <c r="B3" s="5"/>
      <c r="C3" s="5"/>
      <c r="D3" s="5"/>
      <c r="E3" s="5"/>
      <c r="F3" s="5"/>
      <c r="G3" s="5"/>
      <c r="H3" s="6"/>
      <c r="I3" s="6"/>
      <c r="J3" s="6"/>
      <c r="K3" s="7" t="s">
        <v>2</v>
      </c>
    </row>
    <row r="4" ht="21.75" customHeight="1" spans="1:11">
      <c r="A4" s="8" t="s">
        <v>256</v>
      </c>
      <c r="B4" s="8" t="s">
        <v>173</v>
      </c>
      <c r="C4" s="8" t="s">
        <v>257</v>
      </c>
      <c r="D4" s="9" t="s">
        <v>174</v>
      </c>
      <c r="E4" s="9" t="s">
        <v>175</v>
      </c>
      <c r="F4" s="9" t="s">
        <v>258</v>
      </c>
      <c r="G4" s="9" t="s">
        <v>259</v>
      </c>
      <c r="H4" s="25" t="s">
        <v>56</v>
      </c>
      <c r="I4" s="10" t="s">
        <v>481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6"/>
      <c r="I5" s="9" t="s">
        <v>59</v>
      </c>
      <c r="J5" s="9" t="s">
        <v>60</v>
      </c>
      <c r="K5" s="9" t="s">
        <v>61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58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18.75" customHeight="1" spans="1:11">
      <c r="A8" s="27"/>
      <c r="B8" s="20"/>
      <c r="C8" s="27"/>
      <c r="D8" s="27"/>
      <c r="E8" s="27"/>
      <c r="F8" s="27"/>
      <c r="G8" s="27"/>
      <c r="H8" s="28"/>
      <c r="I8" s="34"/>
      <c r="J8" s="34"/>
      <c r="K8" s="28"/>
    </row>
    <row r="9" ht="18.75" customHeight="1" spans="1:11">
      <c r="A9" s="29"/>
      <c r="B9" s="20"/>
      <c r="C9" s="20"/>
      <c r="D9" s="20"/>
      <c r="E9" s="20"/>
      <c r="F9" s="20"/>
      <c r="G9" s="20"/>
      <c r="H9" s="21"/>
      <c r="I9" s="21"/>
      <c r="J9" s="21"/>
      <c r="K9" s="28"/>
    </row>
    <row r="10" ht="18.75" customHeight="1" spans="1:11">
      <c r="A10" s="30" t="s">
        <v>160</v>
      </c>
      <c r="B10" s="31"/>
      <c r="C10" s="31"/>
      <c r="D10" s="31"/>
      <c r="E10" s="31"/>
      <c r="F10" s="31"/>
      <c r="G10" s="32"/>
      <c r="H10" s="21"/>
      <c r="I10" s="21"/>
      <c r="J10" s="21"/>
      <c r="K10" s="28"/>
    </row>
    <row r="12" customHeight="1" spans="1:1">
      <c r="A12" t="s">
        <v>482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E27" sqref="E27"/>
    </sheetView>
  </sheetViews>
  <sheetFormatPr defaultColWidth="9.12727272727273" defaultRowHeight="14.25" customHeight="1" outlineLevelCol="6"/>
  <cols>
    <col min="1" max="1" width="35.2545454545455" customWidth="1"/>
    <col min="2" max="4" width="28" customWidth="1"/>
    <col min="5" max="7" width="23.8727272727273" customWidth="1"/>
  </cols>
  <sheetData>
    <row r="1" ht="13.5" customHeight="1" spans="4:7">
      <c r="D1" s="1"/>
      <c r="G1" s="2" t="s">
        <v>483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9.5" customHeight="1" spans="1:7">
      <c r="A3" s="4" t="s">
        <v>1</v>
      </c>
      <c r="B3" s="5"/>
      <c r="C3" s="5"/>
      <c r="D3" s="5"/>
      <c r="E3" s="6"/>
      <c r="F3" s="6"/>
      <c r="G3" s="7" t="s">
        <v>2</v>
      </c>
    </row>
    <row r="4" ht="31.5" customHeight="1" spans="1:7">
      <c r="A4" s="8" t="s">
        <v>257</v>
      </c>
      <c r="B4" s="8" t="s">
        <v>256</v>
      </c>
      <c r="C4" s="8" t="s">
        <v>173</v>
      </c>
      <c r="D4" s="9" t="s">
        <v>484</v>
      </c>
      <c r="E4" s="10" t="s">
        <v>59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58</v>
      </c>
      <c r="G6" s="17"/>
    </row>
    <row r="7" ht="27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8.75" customHeight="1" spans="1:7">
      <c r="A8" s="20" t="s">
        <v>71</v>
      </c>
      <c r="B8" s="20" t="s">
        <v>485</v>
      </c>
      <c r="C8" s="20" t="s">
        <v>264</v>
      </c>
      <c r="D8" s="20" t="s">
        <v>486</v>
      </c>
      <c r="E8" s="21">
        <v>100000</v>
      </c>
      <c r="F8" s="21">
        <v>100000</v>
      </c>
      <c r="G8" s="21">
        <v>100000</v>
      </c>
    </row>
    <row r="9" ht="18.75" customHeight="1" spans="1:7">
      <c r="A9" s="20" t="s">
        <v>71</v>
      </c>
      <c r="B9" s="20" t="s">
        <v>485</v>
      </c>
      <c r="C9" s="20" t="s">
        <v>267</v>
      </c>
      <c r="D9" s="20" t="s">
        <v>486</v>
      </c>
      <c r="E9" s="21">
        <v>40000</v>
      </c>
      <c r="F9" s="21">
        <v>40000</v>
      </c>
      <c r="G9" s="21">
        <v>40000</v>
      </c>
    </row>
    <row r="10" ht="18.75" customHeight="1" spans="1:7">
      <c r="A10" s="20" t="s">
        <v>71</v>
      </c>
      <c r="B10" s="20" t="s">
        <v>487</v>
      </c>
      <c r="C10" s="20" t="s">
        <v>271</v>
      </c>
      <c r="D10" s="20" t="s">
        <v>486</v>
      </c>
      <c r="E10" s="21">
        <v>400000</v>
      </c>
      <c r="F10" s="21">
        <v>400000</v>
      </c>
      <c r="G10" s="21">
        <v>400000</v>
      </c>
    </row>
    <row r="11" ht="18.75" customHeight="1" spans="1:7">
      <c r="A11" s="20" t="s">
        <v>71</v>
      </c>
      <c r="B11" s="20" t="s">
        <v>488</v>
      </c>
      <c r="C11" s="20" t="s">
        <v>277</v>
      </c>
      <c r="D11" s="20" t="s">
        <v>486</v>
      </c>
      <c r="E11" s="21">
        <v>610318</v>
      </c>
      <c r="F11" s="21">
        <v>610318</v>
      </c>
      <c r="G11" s="21">
        <v>610318</v>
      </c>
    </row>
    <row r="12" ht="18.75" customHeight="1" spans="1:7">
      <c r="A12" s="20" t="s">
        <v>71</v>
      </c>
      <c r="B12" s="20" t="s">
        <v>488</v>
      </c>
      <c r="C12" s="20" t="s">
        <v>280</v>
      </c>
      <c r="D12" s="20" t="s">
        <v>486</v>
      </c>
      <c r="E12" s="21">
        <v>3389682</v>
      </c>
      <c r="F12" s="21">
        <v>3489682</v>
      </c>
      <c r="G12" s="21">
        <v>3589682</v>
      </c>
    </row>
    <row r="13" ht="18.75" customHeight="1" spans="1:7">
      <c r="A13" s="22" t="s">
        <v>56</v>
      </c>
      <c r="B13" s="23" t="s">
        <v>489</v>
      </c>
      <c r="C13" s="23"/>
      <c r="D13" s="24"/>
      <c r="E13" s="21">
        <v>4540000</v>
      </c>
      <c r="F13" s="21">
        <f>SUM(F8:F12)</f>
        <v>4640000</v>
      </c>
      <c r="G13" s="21">
        <f>SUM(G8:G12)</f>
        <v>4740000</v>
      </c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3" sqref="A3:B3"/>
    </sheetView>
  </sheetViews>
  <sheetFormatPr defaultColWidth="8.62727272727273" defaultRowHeight="12.75" customHeight="1"/>
  <cols>
    <col min="1" max="1" width="15.8727272727273" customWidth="1"/>
    <col min="2" max="2" width="35" customWidth="1"/>
    <col min="3" max="19" width="22" customWidth="1"/>
  </cols>
  <sheetData>
    <row r="1" ht="17.25" customHeight="1" spans="1:1">
      <c r="A1" s="60" t="s">
        <v>53</v>
      </c>
    </row>
    <row r="2" ht="41.25" customHeight="1" spans="1:1">
      <c r="A2" s="38" t="str">
        <f>"2025"&amp;"年部门收入预算表"</f>
        <v>2025年部门收入预算表</v>
      </c>
    </row>
    <row r="3" ht="17.25" customHeight="1" spans="1:19">
      <c r="A3" s="41" t="s">
        <v>1</v>
      </c>
      <c r="S3" s="43" t="s">
        <v>2</v>
      </c>
    </row>
    <row r="4" ht="21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8"/>
      <c r="F4" s="188"/>
      <c r="G4" s="188"/>
      <c r="H4" s="188"/>
      <c r="I4" s="133"/>
      <c r="J4" s="188"/>
      <c r="K4" s="188"/>
      <c r="L4" s="188"/>
      <c r="M4" s="188"/>
      <c r="N4" s="195"/>
      <c r="O4" s="188" t="s">
        <v>46</v>
      </c>
      <c r="P4" s="188"/>
      <c r="Q4" s="188"/>
      <c r="R4" s="188"/>
      <c r="S4" s="195"/>
    </row>
    <row r="5" ht="27" customHeight="1" spans="1:19">
      <c r="A5" s="189"/>
      <c r="B5" s="190"/>
      <c r="C5" s="190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196" t="s">
        <v>63</v>
      </c>
      <c r="J5" s="197"/>
      <c r="K5" s="197"/>
      <c r="L5" s="197"/>
      <c r="M5" s="197"/>
      <c r="N5" s="198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30" customHeight="1" spans="1:19">
      <c r="A6" s="191"/>
      <c r="B6" s="104"/>
      <c r="C6" s="117"/>
      <c r="D6" s="117"/>
      <c r="E6" s="117"/>
      <c r="F6" s="117"/>
      <c r="G6" s="117"/>
      <c r="H6" s="117"/>
      <c r="I6" s="66" t="s">
        <v>58</v>
      </c>
      <c r="J6" s="198" t="s">
        <v>65</v>
      </c>
      <c r="K6" s="198" t="s">
        <v>66</v>
      </c>
      <c r="L6" s="198" t="s">
        <v>67</v>
      </c>
      <c r="M6" s="198" t="s">
        <v>68</v>
      </c>
      <c r="N6" s="198" t="s">
        <v>69</v>
      </c>
      <c r="O6" s="199"/>
      <c r="P6" s="199"/>
      <c r="Q6" s="199"/>
      <c r="R6" s="199"/>
      <c r="S6" s="117"/>
    </row>
    <row r="7" ht="15" customHeight="1" spans="1:19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66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</row>
    <row r="8" ht="18" customHeight="1" spans="1:19">
      <c r="A8" s="20" t="s">
        <v>70</v>
      </c>
      <c r="B8" s="20" t="s">
        <v>71</v>
      </c>
      <c r="C8" s="81">
        <v>16871559</v>
      </c>
      <c r="D8" s="81">
        <v>16871559</v>
      </c>
      <c r="E8" s="81">
        <v>16871559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18" customHeight="1" spans="1:19">
      <c r="A9" s="193" t="s">
        <v>72</v>
      </c>
      <c r="B9" s="193" t="s">
        <v>71</v>
      </c>
      <c r="C9" s="81">
        <v>16871559</v>
      </c>
      <c r="D9" s="81">
        <v>16871559</v>
      </c>
      <c r="E9" s="81">
        <v>16871559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46" t="s">
        <v>56</v>
      </c>
      <c r="B10" s="194"/>
      <c r="C10" s="81">
        <v>16871559</v>
      </c>
      <c r="D10" s="81">
        <v>16871559</v>
      </c>
      <c r="E10" s="81">
        <v>16871559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selection activeCell="A3" sqref="A3:B3"/>
    </sheetView>
  </sheetViews>
  <sheetFormatPr defaultColWidth="8.62727272727273" defaultRowHeight="12.75" customHeight="1"/>
  <cols>
    <col min="1" max="1" width="14.2545454545455" customWidth="1"/>
    <col min="2" max="2" width="37.6272727272727" customWidth="1"/>
    <col min="3" max="8" width="24.6272727272727" customWidth="1"/>
    <col min="9" max="9" width="26.7545454545455" customWidth="1"/>
    <col min="10" max="11" width="24.3727272727273" customWidth="1"/>
    <col min="12" max="15" width="24.6272727272727" customWidth="1"/>
  </cols>
  <sheetData>
    <row r="1" ht="17.25" customHeight="1" spans="1:1">
      <c r="A1" s="43" t="s">
        <v>73</v>
      </c>
    </row>
    <row r="2" ht="41.25" customHeight="1" spans="1:1">
      <c r="A2" s="38" t="str">
        <f>"2025"&amp;"年部门支出预算表"</f>
        <v>2025年部门支出预算表</v>
      </c>
    </row>
    <row r="3" ht="17.25" customHeight="1" spans="1:15">
      <c r="A3" s="41" t="s">
        <v>1</v>
      </c>
      <c r="O3" s="43" t="s">
        <v>2</v>
      </c>
    </row>
    <row r="4" ht="27" customHeight="1" spans="1:15">
      <c r="A4" s="173" t="s">
        <v>74</v>
      </c>
      <c r="B4" s="173" t="s">
        <v>75</v>
      </c>
      <c r="C4" s="173" t="s">
        <v>56</v>
      </c>
      <c r="D4" s="174" t="s">
        <v>59</v>
      </c>
      <c r="E4" s="175"/>
      <c r="F4" s="176"/>
      <c r="G4" s="177" t="s">
        <v>60</v>
      </c>
      <c r="H4" s="177" t="s">
        <v>61</v>
      </c>
      <c r="I4" s="177" t="s">
        <v>76</v>
      </c>
      <c r="J4" s="174" t="s">
        <v>63</v>
      </c>
      <c r="K4" s="175"/>
      <c r="L4" s="175"/>
      <c r="M4" s="175"/>
      <c r="N4" s="183"/>
      <c r="O4" s="184"/>
    </row>
    <row r="5" ht="42" customHeight="1" spans="1:15">
      <c r="A5" s="178"/>
      <c r="B5" s="178"/>
      <c r="C5" s="179"/>
      <c r="D5" s="180" t="s">
        <v>58</v>
      </c>
      <c r="E5" s="180" t="s">
        <v>77</v>
      </c>
      <c r="F5" s="180" t="s">
        <v>78</v>
      </c>
      <c r="G5" s="179"/>
      <c r="H5" s="179"/>
      <c r="I5" s="185"/>
      <c r="J5" s="180" t="s">
        <v>58</v>
      </c>
      <c r="K5" s="167" t="s">
        <v>79</v>
      </c>
      <c r="L5" s="167" t="s">
        <v>80</v>
      </c>
      <c r="M5" s="167" t="s">
        <v>81</v>
      </c>
      <c r="N5" s="167" t="s">
        <v>82</v>
      </c>
      <c r="O5" s="167" t="s">
        <v>83</v>
      </c>
    </row>
    <row r="6" ht="18" customHeight="1" spans="1:15">
      <c r="A6" s="49" t="s">
        <v>84</v>
      </c>
      <c r="B6" s="49" t="s">
        <v>85</v>
      </c>
      <c r="C6" s="49" t="s">
        <v>86</v>
      </c>
      <c r="D6" s="52" t="s">
        <v>87</v>
      </c>
      <c r="E6" s="52" t="s">
        <v>88</v>
      </c>
      <c r="F6" s="52" t="s">
        <v>89</v>
      </c>
      <c r="G6" s="52" t="s">
        <v>90</v>
      </c>
      <c r="H6" s="52" t="s">
        <v>91</v>
      </c>
      <c r="I6" s="52" t="s">
        <v>92</v>
      </c>
      <c r="J6" s="52" t="s">
        <v>93</v>
      </c>
      <c r="K6" s="52" t="s">
        <v>94</v>
      </c>
      <c r="L6" s="52" t="s">
        <v>95</v>
      </c>
      <c r="M6" s="52" t="s">
        <v>96</v>
      </c>
      <c r="N6" s="49" t="s">
        <v>97</v>
      </c>
      <c r="O6" s="52" t="s">
        <v>98</v>
      </c>
    </row>
    <row r="7" ht="21" customHeight="1" spans="1:15">
      <c r="A7" s="181">
        <v>201</v>
      </c>
      <c r="B7" s="53" t="s">
        <v>99</v>
      </c>
      <c r="C7" s="81">
        <v>12514159</v>
      </c>
      <c r="D7" s="81">
        <v>12514159</v>
      </c>
      <c r="E7" s="81">
        <v>8474159</v>
      </c>
      <c r="F7" s="81">
        <v>4040000</v>
      </c>
      <c r="G7" s="81"/>
      <c r="H7" s="81"/>
      <c r="I7" s="81"/>
      <c r="J7" s="81"/>
      <c r="K7" s="81"/>
      <c r="L7" s="81"/>
      <c r="M7" s="81"/>
      <c r="N7" s="81"/>
      <c r="O7" s="81"/>
    </row>
    <row r="8" ht="21" customHeight="1" spans="1:15">
      <c r="A8" s="181">
        <v>20105</v>
      </c>
      <c r="B8" s="53" t="s">
        <v>100</v>
      </c>
      <c r="C8" s="81">
        <v>610318</v>
      </c>
      <c r="D8" s="81">
        <v>610318</v>
      </c>
      <c r="E8" s="81"/>
      <c r="F8" s="81">
        <v>610318</v>
      </c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81">
        <v>2010502</v>
      </c>
      <c r="B9" s="53" t="s">
        <v>101</v>
      </c>
      <c r="C9" s="81">
        <v>610318</v>
      </c>
      <c r="D9" s="81">
        <v>610318</v>
      </c>
      <c r="E9" s="81"/>
      <c r="F9" s="81">
        <v>610318</v>
      </c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181">
        <v>20106</v>
      </c>
      <c r="B10" s="53" t="s">
        <v>102</v>
      </c>
      <c r="C10" s="81">
        <v>11903841</v>
      </c>
      <c r="D10" s="81">
        <v>11903841</v>
      </c>
      <c r="E10" s="81">
        <v>8474159</v>
      </c>
      <c r="F10" s="81">
        <v>3429682</v>
      </c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1">
        <v>2010601</v>
      </c>
      <c r="B11" s="53" t="s">
        <v>103</v>
      </c>
      <c r="C11" s="81">
        <v>8474159</v>
      </c>
      <c r="D11" s="81">
        <v>8474159</v>
      </c>
      <c r="E11" s="81">
        <v>8474159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1">
        <v>2010602</v>
      </c>
      <c r="B12" s="53" t="s">
        <v>101</v>
      </c>
      <c r="C12" s="81">
        <v>3429682</v>
      </c>
      <c r="D12" s="81">
        <v>3429682</v>
      </c>
      <c r="E12" s="81"/>
      <c r="F12" s="81">
        <v>3429682</v>
      </c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81">
        <v>208</v>
      </c>
      <c r="B13" s="53" t="s">
        <v>104</v>
      </c>
      <c r="C13" s="81">
        <v>2062400</v>
      </c>
      <c r="D13" s="81">
        <v>2062400</v>
      </c>
      <c r="E13" s="81">
        <v>1962400</v>
      </c>
      <c r="F13" s="81">
        <v>100000</v>
      </c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81">
        <v>20805</v>
      </c>
      <c r="B14" s="53" t="s">
        <v>105</v>
      </c>
      <c r="C14" s="81">
        <v>1962400</v>
      </c>
      <c r="D14" s="81">
        <v>1962400</v>
      </c>
      <c r="E14" s="81">
        <v>1962400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1">
        <v>2080501</v>
      </c>
      <c r="B15" s="53" t="s">
        <v>106</v>
      </c>
      <c r="C15" s="81">
        <v>662400</v>
      </c>
      <c r="D15" s="81">
        <v>662400</v>
      </c>
      <c r="E15" s="81">
        <v>662400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181">
        <v>2080505</v>
      </c>
      <c r="B16" s="53" t="s">
        <v>107</v>
      </c>
      <c r="C16" s="81">
        <v>1000000</v>
      </c>
      <c r="D16" s="81">
        <v>1000000</v>
      </c>
      <c r="E16" s="81">
        <v>1000000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81">
        <v>2080506</v>
      </c>
      <c r="B17" s="53" t="s">
        <v>108</v>
      </c>
      <c r="C17" s="81">
        <v>300000</v>
      </c>
      <c r="D17" s="81">
        <v>300000</v>
      </c>
      <c r="E17" s="81">
        <v>300000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81">
        <v>20811</v>
      </c>
      <c r="B18" s="53" t="s">
        <v>109</v>
      </c>
      <c r="C18" s="81">
        <v>100000</v>
      </c>
      <c r="D18" s="81">
        <v>100000</v>
      </c>
      <c r="E18" s="81"/>
      <c r="F18" s="81">
        <v>100000</v>
      </c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181">
        <v>2081105</v>
      </c>
      <c r="B19" s="53" t="s">
        <v>110</v>
      </c>
      <c r="C19" s="81">
        <v>100000</v>
      </c>
      <c r="D19" s="81">
        <v>100000</v>
      </c>
      <c r="E19" s="81"/>
      <c r="F19" s="81">
        <v>100000</v>
      </c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1">
        <v>210</v>
      </c>
      <c r="B20" s="53" t="s">
        <v>111</v>
      </c>
      <c r="C20" s="81">
        <v>935000</v>
      </c>
      <c r="D20" s="81">
        <v>935000</v>
      </c>
      <c r="E20" s="81">
        <v>935000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1">
        <v>21011</v>
      </c>
      <c r="B21" s="53" t="s">
        <v>112</v>
      </c>
      <c r="C21" s="81">
        <v>935000</v>
      </c>
      <c r="D21" s="81">
        <v>935000</v>
      </c>
      <c r="E21" s="81">
        <v>935000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81">
        <v>2101101</v>
      </c>
      <c r="B22" s="53" t="s">
        <v>113</v>
      </c>
      <c r="C22" s="81">
        <v>480000</v>
      </c>
      <c r="D22" s="81">
        <v>480000</v>
      </c>
      <c r="E22" s="81">
        <v>480000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181">
        <v>2101103</v>
      </c>
      <c r="B23" s="53" t="s">
        <v>114</v>
      </c>
      <c r="C23" s="81">
        <v>400000</v>
      </c>
      <c r="D23" s="81">
        <v>400000</v>
      </c>
      <c r="E23" s="81">
        <v>400000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181">
        <v>2101199</v>
      </c>
      <c r="B24" s="53" t="s">
        <v>115</v>
      </c>
      <c r="C24" s="81">
        <v>55000</v>
      </c>
      <c r="D24" s="81">
        <v>55000</v>
      </c>
      <c r="E24" s="81">
        <v>55000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181">
        <v>213</v>
      </c>
      <c r="B25" s="53" t="s">
        <v>116</v>
      </c>
      <c r="C25" s="81">
        <v>400000</v>
      </c>
      <c r="D25" s="81">
        <v>400000</v>
      </c>
      <c r="E25" s="81"/>
      <c r="F25" s="81">
        <v>400000</v>
      </c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181">
        <v>21308</v>
      </c>
      <c r="B26" s="53" t="s">
        <v>117</v>
      </c>
      <c r="C26" s="81">
        <v>400000</v>
      </c>
      <c r="D26" s="81">
        <v>400000</v>
      </c>
      <c r="E26" s="81"/>
      <c r="F26" s="81">
        <v>400000</v>
      </c>
      <c r="G26" s="81"/>
      <c r="H26" s="81"/>
      <c r="I26" s="81"/>
      <c r="J26" s="81"/>
      <c r="K26" s="81"/>
      <c r="L26" s="81"/>
      <c r="M26" s="81"/>
      <c r="N26" s="81"/>
      <c r="O26" s="81"/>
    </row>
    <row r="27" ht="21" customHeight="1" spans="1:15">
      <c r="A27" s="181">
        <v>2130804</v>
      </c>
      <c r="B27" s="53" t="s">
        <v>118</v>
      </c>
      <c r="C27" s="81">
        <v>400000</v>
      </c>
      <c r="D27" s="81">
        <v>400000</v>
      </c>
      <c r="E27" s="81"/>
      <c r="F27" s="81">
        <v>400000</v>
      </c>
      <c r="G27" s="81"/>
      <c r="H27" s="81"/>
      <c r="I27" s="81"/>
      <c r="J27" s="81"/>
      <c r="K27" s="81"/>
      <c r="L27" s="81"/>
      <c r="M27" s="81"/>
      <c r="N27" s="81"/>
      <c r="O27" s="81"/>
    </row>
    <row r="28" ht="21" customHeight="1" spans="1:15">
      <c r="A28" s="181">
        <v>221</v>
      </c>
      <c r="B28" s="53" t="s">
        <v>119</v>
      </c>
      <c r="C28" s="81">
        <v>960000</v>
      </c>
      <c r="D28" s="81">
        <v>960000</v>
      </c>
      <c r="E28" s="81">
        <v>960000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ht="21" customHeight="1" spans="1:15">
      <c r="A29" s="181">
        <v>22102</v>
      </c>
      <c r="B29" s="53" t="s">
        <v>120</v>
      </c>
      <c r="C29" s="81">
        <v>960000</v>
      </c>
      <c r="D29" s="81">
        <v>960000</v>
      </c>
      <c r="E29" s="81">
        <v>960000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ht="21" customHeight="1" spans="1:15">
      <c r="A30" s="181">
        <v>2210201</v>
      </c>
      <c r="B30" s="53" t="s">
        <v>121</v>
      </c>
      <c r="C30" s="81">
        <v>960000</v>
      </c>
      <c r="D30" s="81">
        <v>960000</v>
      </c>
      <c r="E30" s="81">
        <v>960000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</row>
    <row r="31" ht="21" customHeight="1" spans="1:15">
      <c r="A31" s="182" t="s">
        <v>56</v>
      </c>
      <c r="B31" s="32"/>
      <c r="C31" s="81">
        <v>16871559</v>
      </c>
      <c r="D31" s="81">
        <v>16871559</v>
      </c>
      <c r="E31" s="81">
        <v>12331559</v>
      </c>
      <c r="F31" s="81">
        <v>4540000</v>
      </c>
      <c r="G31" s="81"/>
      <c r="H31" s="81"/>
      <c r="I31" s="81"/>
      <c r="J31" s="81"/>
      <c r="K31" s="81"/>
      <c r="L31" s="81"/>
      <c r="M31" s="81"/>
      <c r="N31" s="81"/>
      <c r="O31" s="81"/>
    </row>
  </sheetData>
  <mergeCells count="12">
    <mergeCell ref="A1:O1"/>
    <mergeCell ref="A2:O2"/>
    <mergeCell ref="A3:B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7" workbookViewId="0">
      <selection activeCell="A3" sqref="A3:B3"/>
    </sheetView>
  </sheetViews>
  <sheetFormatPr defaultColWidth="8.62727272727273" defaultRowHeight="12.75" customHeight="1" outlineLevelCol="3"/>
  <cols>
    <col min="1" max="4" width="35.6272727272727" customWidth="1"/>
  </cols>
  <sheetData>
    <row r="1" ht="15" customHeight="1" spans="1:4">
      <c r="A1" s="39"/>
      <c r="B1" s="43"/>
      <c r="C1" s="43"/>
      <c r="D1" s="43" t="s">
        <v>122</v>
      </c>
    </row>
    <row r="2" ht="41.25" customHeight="1" spans="1:1">
      <c r="A2" s="38" t="str">
        <f>"2025"&amp;"年部门财政拨款收支预算总表"</f>
        <v>2025年部门财政拨款收支预算总表</v>
      </c>
    </row>
    <row r="3" ht="17.25" customHeight="1" spans="1:4">
      <c r="A3" s="41" t="s">
        <v>1</v>
      </c>
      <c r="B3" s="166"/>
      <c r="D3" s="43" t="s">
        <v>2</v>
      </c>
    </row>
    <row r="4" ht="17.25" customHeight="1" spans="1:4">
      <c r="A4" s="167" t="s">
        <v>3</v>
      </c>
      <c r="B4" s="168"/>
      <c r="C4" s="167" t="s">
        <v>4</v>
      </c>
      <c r="D4" s="168"/>
    </row>
    <row r="5" ht="18.75" customHeight="1" spans="1:4">
      <c r="A5" s="167" t="s">
        <v>5</v>
      </c>
      <c r="B5" s="167" t="s">
        <v>6</v>
      </c>
      <c r="C5" s="167" t="s">
        <v>7</v>
      </c>
      <c r="D5" s="167" t="s">
        <v>6</v>
      </c>
    </row>
    <row r="6" ht="16.5" customHeight="1" spans="1:4">
      <c r="A6" s="169" t="s">
        <v>123</v>
      </c>
      <c r="B6" s="81">
        <v>16871559</v>
      </c>
      <c r="C6" s="169" t="s">
        <v>124</v>
      </c>
      <c r="D6" s="81">
        <v>16871559</v>
      </c>
    </row>
    <row r="7" ht="16.5" customHeight="1" spans="1:4">
      <c r="A7" s="169" t="s">
        <v>125</v>
      </c>
      <c r="B7" s="81">
        <v>16871559</v>
      </c>
      <c r="C7" s="169" t="s">
        <v>126</v>
      </c>
      <c r="D7" s="81">
        <v>12514159</v>
      </c>
    </row>
    <row r="8" ht="16.5" customHeight="1" spans="1:4">
      <c r="A8" s="169" t="s">
        <v>127</v>
      </c>
      <c r="B8" s="81"/>
      <c r="C8" s="169" t="s">
        <v>128</v>
      </c>
      <c r="D8" s="81"/>
    </row>
    <row r="9" ht="16.5" customHeight="1" spans="1:4">
      <c r="A9" s="169" t="s">
        <v>129</v>
      </c>
      <c r="B9" s="81"/>
      <c r="C9" s="169" t="s">
        <v>130</v>
      </c>
      <c r="D9" s="81"/>
    </row>
    <row r="10" ht="16.5" customHeight="1" spans="1:4">
      <c r="A10" s="169" t="s">
        <v>131</v>
      </c>
      <c r="B10" s="81"/>
      <c r="C10" s="169" t="s">
        <v>132</v>
      </c>
      <c r="D10" s="81"/>
    </row>
    <row r="11" ht="16.5" customHeight="1" spans="1:4">
      <c r="A11" s="169" t="s">
        <v>125</v>
      </c>
      <c r="B11" s="81"/>
      <c r="C11" s="169" t="s">
        <v>133</v>
      </c>
      <c r="D11" s="81"/>
    </row>
    <row r="12" ht="16.5" customHeight="1" spans="1:4">
      <c r="A12" s="148" t="s">
        <v>127</v>
      </c>
      <c r="B12" s="81"/>
      <c r="C12" s="65" t="s">
        <v>134</v>
      </c>
      <c r="D12" s="81"/>
    </row>
    <row r="13" ht="16.5" customHeight="1" spans="1:4">
      <c r="A13" s="148" t="s">
        <v>129</v>
      </c>
      <c r="B13" s="81"/>
      <c r="C13" s="65" t="s">
        <v>135</v>
      </c>
      <c r="D13" s="81"/>
    </row>
    <row r="14" ht="16.5" customHeight="1" spans="1:4">
      <c r="A14" s="170"/>
      <c r="B14" s="81"/>
      <c r="C14" s="65" t="s">
        <v>136</v>
      </c>
      <c r="D14" s="81">
        <v>2062400</v>
      </c>
    </row>
    <row r="15" ht="16.5" customHeight="1" spans="1:4">
      <c r="A15" s="170"/>
      <c r="B15" s="81"/>
      <c r="C15" s="65" t="s">
        <v>137</v>
      </c>
      <c r="D15" s="81">
        <v>935000</v>
      </c>
    </row>
    <row r="16" ht="16.5" customHeight="1" spans="1:4">
      <c r="A16" s="170"/>
      <c r="B16" s="81"/>
      <c r="C16" s="65" t="s">
        <v>138</v>
      </c>
      <c r="D16" s="81"/>
    </row>
    <row r="17" ht="16.5" customHeight="1" spans="1:4">
      <c r="A17" s="170"/>
      <c r="B17" s="81"/>
      <c r="C17" s="65" t="s">
        <v>139</v>
      </c>
      <c r="D17" s="81"/>
    </row>
    <row r="18" ht="16.5" customHeight="1" spans="1:4">
      <c r="A18" s="170"/>
      <c r="B18" s="81"/>
      <c r="C18" s="65" t="s">
        <v>140</v>
      </c>
      <c r="D18" s="81">
        <v>400000</v>
      </c>
    </row>
    <row r="19" ht="16.5" customHeight="1" spans="1:4">
      <c r="A19" s="170"/>
      <c r="B19" s="81"/>
      <c r="C19" s="65" t="s">
        <v>141</v>
      </c>
      <c r="D19" s="81"/>
    </row>
    <row r="20" ht="16.5" customHeight="1" spans="1:4">
      <c r="A20" s="170"/>
      <c r="B20" s="81"/>
      <c r="C20" s="65" t="s">
        <v>142</v>
      </c>
      <c r="D20" s="81"/>
    </row>
    <row r="21" ht="16.5" customHeight="1" spans="1:4">
      <c r="A21" s="170"/>
      <c r="B21" s="81"/>
      <c r="C21" s="65" t="s">
        <v>143</v>
      </c>
      <c r="D21" s="81"/>
    </row>
    <row r="22" ht="16.5" customHeight="1" spans="1:4">
      <c r="A22" s="170"/>
      <c r="B22" s="81"/>
      <c r="C22" s="65" t="s">
        <v>144</v>
      </c>
      <c r="D22" s="81"/>
    </row>
    <row r="23" ht="16.5" customHeight="1" spans="1:4">
      <c r="A23" s="170"/>
      <c r="B23" s="81"/>
      <c r="C23" s="65" t="s">
        <v>145</v>
      </c>
      <c r="D23" s="81"/>
    </row>
    <row r="24" ht="16.5" customHeight="1" spans="1:4">
      <c r="A24" s="170"/>
      <c r="B24" s="81"/>
      <c r="C24" s="65" t="s">
        <v>146</v>
      </c>
      <c r="D24" s="81"/>
    </row>
    <row r="25" ht="16.5" customHeight="1" spans="1:4">
      <c r="A25" s="170"/>
      <c r="B25" s="81"/>
      <c r="C25" s="65" t="s">
        <v>147</v>
      </c>
      <c r="D25" s="81">
        <v>960000</v>
      </c>
    </row>
    <row r="26" ht="16.5" customHeight="1" spans="1:4">
      <c r="A26" s="170"/>
      <c r="B26" s="81"/>
      <c r="C26" s="65" t="s">
        <v>148</v>
      </c>
      <c r="D26" s="81"/>
    </row>
    <row r="27" ht="16.5" customHeight="1" spans="1:4">
      <c r="A27" s="170"/>
      <c r="B27" s="81"/>
      <c r="C27" s="65" t="s">
        <v>149</v>
      </c>
      <c r="D27" s="81"/>
    </row>
    <row r="28" ht="16.5" customHeight="1" spans="1:4">
      <c r="A28" s="170"/>
      <c r="B28" s="81"/>
      <c r="C28" s="65" t="s">
        <v>150</v>
      </c>
      <c r="D28" s="81"/>
    </row>
    <row r="29" ht="16.5" customHeight="1" spans="1:4">
      <c r="A29" s="170"/>
      <c r="B29" s="81"/>
      <c r="C29" s="65" t="s">
        <v>151</v>
      </c>
      <c r="D29" s="81"/>
    </row>
    <row r="30" ht="16.5" customHeight="1" spans="1:4">
      <c r="A30" s="170"/>
      <c r="B30" s="81"/>
      <c r="C30" s="65" t="s">
        <v>152</v>
      </c>
      <c r="D30" s="81"/>
    </row>
    <row r="31" ht="16.5" customHeight="1" spans="1:4">
      <c r="A31" s="170"/>
      <c r="B31" s="81"/>
      <c r="C31" s="148" t="s">
        <v>153</v>
      </c>
      <c r="D31" s="81"/>
    </row>
    <row r="32" ht="16.5" customHeight="1" spans="1:4">
      <c r="A32" s="170"/>
      <c r="B32" s="81"/>
      <c r="C32" s="148" t="s">
        <v>154</v>
      </c>
      <c r="D32" s="81"/>
    </row>
    <row r="33" ht="16.5" customHeight="1" spans="1:4">
      <c r="A33" s="170"/>
      <c r="B33" s="81"/>
      <c r="C33" s="27" t="s">
        <v>155</v>
      </c>
      <c r="D33" s="81"/>
    </row>
    <row r="34" ht="15" customHeight="1" spans="1:4">
      <c r="A34" s="171" t="s">
        <v>51</v>
      </c>
      <c r="B34" s="172">
        <v>16871559</v>
      </c>
      <c r="C34" s="171" t="s">
        <v>52</v>
      </c>
      <c r="D34" s="172">
        <v>16871559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topLeftCell="A2" workbookViewId="0">
      <selection activeCell="F33" sqref="F33"/>
    </sheetView>
  </sheetViews>
  <sheetFormatPr defaultColWidth="9.12727272727273" defaultRowHeight="14.25" customHeight="1" outlineLevelCol="6"/>
  <cols>
    <col min="1" max="1" width="20.1272727272727" customWidth="1"/>
    <col min="2" max="2" width="44" customWidth="1"/>
    <col min="3" max="7" width="24.1272727272727" customWidth="1"/>
  </cols>
  <sheetData>
    <row r="1" customHeight="1" spans="4:7">
      <c r="D1" s="138"/>
      <c r="F1" s="67"/>
      <c r="G1" s="143" t="s">
        <v>156</v>
      </c>
    </row>
    <row r="2" ht="41.25" customHeight="1" spans="1:7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ht="18" customHeight="1" spans="1:7">
      <c r="A3" s="4" t="s">
        <v>1</v>
      </c>
      <c r="F3" s="123"/>
      <c r="G3" s="143" t="s">
        <v>2</v>
      </c>
    </row>
    <row r="4" ht="20.25" customHeight="1" spans="1:7">
      <c r="A4" s="160" t="s">
        <v>157</v>
      </c>
      <c r="B4" s="161"/>
      <c r="C4" s="127" t="s">
        <v>56</v>
      </c>
      <c r="D4" s="151" t="s">
        <v>77</v>
      </c>
      <c r="E4" s="11"/>
      <c r="F4" s="12"/>
      <c r="G4" s="140" t="s">
        <v>78</v>
      </c>
    </row>
    <row r="5" ht="20.25" customHeight="1" spans="1:7">
      <c r="A5" s="162" t="s">
        <v>74</v>
      </c>
      <c r="B5" s="162" t="s">
        <v>75</v>
      </c>
      <c r="C5" s="18"/>
      <c r="D5" s="132" t="s">
        <v>58</v>
      </c>
      <c r="E5" s="132" t="s">
        <v>158</v>
      </c>
      <c r="F5" s="132" t="s">
        <v>159</v>
      </c>
      <c r="G5" s="142"/>
    </row>
    <row r="6" ht="15" customHeight="1" spans="1:7">
      <c r="A6" s="56" t="s">
        <v>84</v>
      </c>
      <c r="B6" s="56" t="s">
        <v>85</v>
      </c>
      <c r="C6" s="56" t="s">
        <v>86</v>
      </c>
      <c r="D6" s="56" t="s">
        <v>87</v>
      </c>
      <c r="E6" s="56" t="s">
        <v>88</v>
      </c>
      <c r="F6" s="56" t="s">
        <v>89</v>
      </c>
      <c r="G6" s="56" t="s">
        <v>90</v>
      </c>
    </row>
    <row r="7" ht="18" customHeight="1" spans="1:7">
      <c r="A7" s="163">
        <v>201</v>
      </c>
      <c r="B7" s="27" t="s">
        <v>99</v>
      </c>
      <c r="C7" s="81">
        <v>12514159</v>
      </c>
      <c r="D7" s="81">
        <v>8474159</v>
      </c>
      <c r="E7" s="81">
        <v>7689315</v>
      </c>
      <c r="F7" s="81">
        <v>784844</v>
      </c>
      <c r="G7" s="81">
        <v>4040000</v>
      </c>
    </row>
    <row r="8" ht="18" customHeight="1" spans="1:7">
      <c r="A8" s="163">
        <v>20105</v>
      </c>
      <c r="B8" s="27" t="s">
        <v>100</v>
      </c>
      <c r="C8" s="81">
        <v>610318</v>
      </c>
      <c r="D8" s="81"/>
      <c r="E8" s="81"/>
      <c r="F8" s="81"/>
      <c r="G8" s="81">
        <v>610318</v>
      </c>
    </row>
    <row r="9" ht="18" customHeight="1" spans="1:7">
      <c r="A9" s="163">
        <v>2010502</v>
      </c>
      <c r="B9" s="27" t="s">
        <v>101</v>
      </c>
      <c r="C9" s="81">
        <v>610318</v>
      </c>
      <c r="D9" s="81"/>
      <c r="E9" s="81"/>
      <c r="F9" s="81"/>
      <c r="G9" s="81">
        <v>610318</v>
      </c>
    </row>
    <row r="10" ht="18" customHeight="1" spans="1:7">
      <c r="A10" s="163">
        <v>20106</v>
      </c>
      <c r="B10" s="27" t="s">
        <v>102</v>
      </c>
      <c r="C10" s="81">
        <v>11903841</v>
      </c>
      <c r="D10" s="81">
        <v>8474159</v>
      </c>
      <c r="E10" s="81">
        <v>7689315</v>
      </c>
      <c r="F10" s="81">
        <v>784844</v>
      </c>
      <c r="G10" s="81">
        <v>3429682</v>
      </c>
    </row>
    <row r="11" ht="18" customHeight="1" spans="1:7">
      <c r="A11" s="163">
        <v>2010601</v>
      </c>
      <c r="B11" s="27" t="s">
        <v>103</v>
      </c>
      <c r="C11" s="81">
        <v>8474159</v>
      </c>
      <c r="D11" s="81">
        <v>8474159</v>
      </c>
      <c r="E11" s="81">
        <v>7689315</v>
      </c>
      <c r="F11" s="81">
        <v>784844</v>
      </c>
      <c r="G11" s="81"/>
    </row>
    <row r="12" ht="18" customHeight="1" spans="1:7">
      <c r="A12" s="163">
        <v>2010602</v>
      </c>
      <c r="B12" s="27" t="s">
        <v>101</v>
      </c>
      <c r="C12" s="81">
        <v>3429682</v>
      </c>
      <c r="D12" s="81"/>
      <c r="E12" s="81"/>
      <c r="F12" s="81"/>
      <c r="G12" s="81">
        <v>3429682</v>
      </c>
    </row>
    <row r="13" ht="18" customHeight="1" spans="1:7">
      <c r="A13" s="163">
        <v>208</v>
      </c>
      <c r="B13" s="27" t="s">
        <v>104</v>
      </c>
      <c r="C13" s="81">
        <v>2062400</v>
      </c>
      <c r="D13" s="81">
        <v>1962400</v>
      </c>
      <c r="E13" s="81">
        <v>1879600</v>
      </c>
      <c r="F13" s="81">
        <v>82800</v>
      </c>
      <c r="G13" s="81">
        <v>100000</v>
      </c>
    </row>
    <row r="14" ht="18" customHeight="1" spans="1:7">
      <c r="A14" s="163">
        <v>20805</v>
      </c>
      <c r="B14" s="27" t="s">
        <v>105</v>
      </c>
      <c r="C14" s="81">
        <v>1962400</v>
      </c>
      <c r="D14" s="81">
        <v>1962400</v>
      </c>
      <c r="E14" s="81">
        <v>1879600</v>
      </c>
      <c r="F14" s="81">
        <v>82800</v>
      </c>
      <c r="G14" s="81"/>
    </row>
    <row r="15" ht="18" customHeight="1" spans="1:7">
      <c r="A15" s="163">
        <v>2080501</v>
      </c>
      <c r="B15" s="27" t="s">
        <v>106</v>
      </c>
      <c r="C15" s="81">
        <v>662400</v>
      </c>
      <c r="D15" s="81">
        <v>662400</v>
      </c>
      <c r="E15" s="81">
        <v>579600</v>
      </c>
      <c r="F15" s="81">
        <v>82800</v>
      </c>
      <c r="G15" s="81"/>
    </row>
    <row r="16" ht="18" customHeight="1" spans="1:7">
      <c r="A16" s="163">
        <v>2080505</v>
      </c>
      <c r="B16" s="27" t="s">
        <v>107</v>
      </c>
      <c r="C16" s="81">
        <v>1000000</v>
      </c>
      <c r="D16" s="81">
        <v>1000000</v>
      </c>
      <c r="E16" s="81">
        <v>1000000</v>
      </c>
      <c r="F16" s="81"/>
      <c r="G16" s="81"/>
    </row>
    <row r="17" ht="18" customHeight="1" spans="1:7">
      <c r="A17" s="163">
        <v>2080506</v>
      </c>
      <c r="B17" s="27" t="s">
        <v>108</v>
      </c>
      <c r="C17" s="81">
        <v>300000</v>
      </c>
      <c r="D17" s="81">
        <v>300000</v>
      </c>
      <c r="E17" s="81">
        <v>300000</v>
      </c>
      <c r="F17" s="81"/>
      <c r="G17" s="81"/>
    </row>
    <row r="18" ht="18" customHeight="1" spans="1:7">
      <c r="A18" s="163">
        <v>20811</v>
      </c>
      <c r="B18" s="27" t="s">
        <v>109</v>
      </c>
      <c r="C18" s="81">
        <v>100000</v>
      </c>
      <c r="D18" s="81"/>
      <c r="E18" s="81"/>
      <c r="F18" s="81"/>
      <c r="G18" s="81">
        <v>100000</v>
      </c>
    </row>
    <row r="19" ht="18" customHeight="1" spans="1:7">
      <c r="A19" s="163">
        <v>2081105</v>
      </c>
      <c r="B19" s="27" t="s">
        <v>110</v>
      </c>
      <c r="C19" s="81">
        <v>100000</v>
      </c>
      <c r="D19" s="81"/>
      <c r="E19" s="81"/>
      <c r="F19" s="81"/>
      <c r="G19" s="81">
        <v>100000</v>
      </c>
    </row>
    <row r="20" ht="18" customHeight="1" spans="1:7">
      <c r="A20" s="163">
        <v>210</v>
      </c>
      <c r="B20" s="27" t="s">
        <v>111</v>
      </c>
      <c r="C20" s="81">
        <v>935000</v>
      </c>
      <c r="D20" s="81">
        <v>935000</v>
      </c>
      <c r="E20" s="81">
        <v>935000</v>
      </c>
      <c r="F20" s="81"/>
      <c r="G20" s="81"/>
    </row>
    <row r="21" ht="18" customHeight="1" spans="1:7">
      <c r="A21" s="163">
        <v>21011</v>
      </c>
      <c r="B21" s="27" t="s">
        <v>112</v>
      </c>
      <c r="C21" s="81">
        <v>935000</v>
      </c>
      <c r="D21" s="81">
        <v>935000</v>
      </c>
      <c r="E21" s="81">
        <v>935000</v>
      </c>
      <c r="F21" s="81"/>
      <c r="G21" s="81"/>
    </row>
    <row r="22" ht="18" customHeight="1" spans="1:7">
      <c r="A22" s="163">
        <v>2101101</v>
      </c>
      <c r="B22" s="27" t="s">
        <v>113</v>
      </c>
      <c r="C22" s="81">
        <v>480000</v>
      </c>
      <c r="D22" s="81">
        <v>480000</v>
      </c>
      <c r="E22" s="81">
        <v>480000</v>
      </c>
      <c r="F22" s="81"/>
      <c r="G22" s="81"/>
    </row>
    <row r="23" ht="18" customHeight="1" spans="1:7">
      <c r="A23" s="163">
        <v>2101103</v>
      </c>
      <c r="B23" s="27" t="s">
        <v>114</v>
      </c>
      <c r="C23" s="81">
        <v>400000</v>
      </c>
      <c r="D23" s="81">
        <v>400000</v>
      </c>
      <c r="E23" s="81">
        <v>400000</v>
      </c>
      <c r="F23" s="81"/>
      <c r="G23" s="81"/>
    </row>
    <row r="24" ht="18" customHeight="1" spans="1:7">
      <c r="A24" s="163">
        <v>2101199</v>
      </c>
      <c r="B24" s="27" t="s">
        <v>115</v>
      </c>
      <c r="C24" s="81">
        <v>55000</v>
      </c>
      <c r="D24" s="81">
        <v>55000</v>
      </c>
      <c r="E24" s="81">
        <v>55000</v>
      </c>
      <c r="F24" s="81"/>
      <c r="G24" s="81"/>
    </row>
    <row r="25" ht="18" customHeight="1" spans="1:7">
      <c r="A25" s="163">
        <v>213</v>
      </c>
      <c r="B25" s="27" t="s">
        <v>116</v>
      </c>
      <c r="C25" s="81">
        <v>400000</v>
      </c>
      <c r="D25" s="81"/>
      <c r="E25" s="81"/>
      <c r="F25" s="81"/>
      <c r="G25" s="81">
        <v>400000</v>
      </c>
    </row>
    <row r="26" ht="18" customHeight="1" spans="1:7">
      <c r="A26" s="163">
        <v>21308</v>
      </c>
      <c r="B26" s="27" t="s">
        <v>117</v>
      </c>
      <c r="C26" s="81">
        <v>400000</v>
      </c>
      <c r="D26" s="81"/>
      <c r="E26" s="81"/>
      <c r="F26" s="81"/>
      <c r="G26" s="81">
        <v>400000</v>
      </c>
    </row>
    <row r="27" ht="18" customHeight="1" spans="1:7">
      <c r="A27" s="163">
        <v>2130804</v>
      </c>
      <c r="B27" s="27" t="s">
        <v>118</v>
      </c>
      <c r="C27" s="81">
        <v>400000</v>
      </c>
      <c r="D27" s="81"/>
      <c r="E27" s="81"/>
      <c r="F27" s="81"/>
      <c r="G27" s="81">
        <v>400000</v>
      </c>
    </row>
    <row r="28" ht="18" customHeight="1" spans="1:7">
      <c r="A28" s="163">
        <v>221</v>
      </c>
      <c r="B28" s="27" t="s">
        <v>119</v>
      </c>
      <c r="C28" s="81">
        <v>960000</v>
      </c>
      <c r="D28" s="81">
        <v>960000</v>
      </c>
      <c r="E28" s="81">
        <v>960000</v>
      </c>
      <c r="F28" s="81"/>
      <c r="G28" s="81"/>
    </row>
    <row r="29" ht="18" customHeight="1" spans="1:7">
      <c r="A29" s="163">
        <v>22102</v>
      </c>
      <c r="B29" s="27" t="s">
        <v>120</v>
      </c>
      <c r="C29" s="81">
        <v>960000</v>
      </c>
      <c r="D29" s="81">
        <v>960000</v>
      </c>
      <c r="E29" s="81">
        <v>960000</v>
      </c>
      <c r="F29" s="81"/>
      <c r="G29" s="81"/>
    </row>
    <row r="30" ht="18" customHeight="1" spans="1:7">
      <c r="A30" s="163">
        <v>2210201</v>
      </c>
      <c r="B30" s="27" t="s">
        <v>121</v>
      </c>
      <c r="C30" s="81">
        <v>960000</v>
      </c>
      <c r="D30" s="81">
        <v>960000</v>
      </c>
      <c r="E30" s="81">
        <v>960000</v>
      </c>
      <c r="F30" s="81"/>
      <c r="G30" s="81"/>
    </row>
    <row r="31" ht="18" customHeight="1" spans="1:7">
      <c r="A31" s="164" t="s">
        <v>160</v>
      </c>
      <c r="B31" s="165" t="s">
        <v>160</v>
      </c>
      <c r="C31" s="81">
        <v>16871559</v>
      </c>
      <c r="D31" s="81">
        <v>12331559</v>
      </c>
      <c r="E31" s="81">
        <v>11463915</v>
      </c>
      <c r="F31" s="81">
        <v>867644</v>
      </c>
      <c r="G31" s="81">
        <v>4540000</v>
      </c>
    </row>
  </sheetData>
  <mergeCells count="6">
    <mergeCell ref="A2:G2"/>
    <mergeCell ref="A4:B4"/>
    <mergeCell ref="D4:F4"/>
    <mergeCell ref="A31:B31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4" sqref="A14"/>
    </sheetView>
  </sheetViews>
  <sheetFormatPr defaultColWidth="10.3727272727273" defaultRowHeight="14.25" customHeight="1" outlineLevelCol="5"/>
  <cols>
    <col min="1" max="6" width="28.1272727272727" customWidth="1"/>
  </cols>
  <sheetData>
    <row r="1" customHeight="1" spans="1:6">
      <c r="A1" s="40"/>
      <c r="B1" s="40"/>
      <c r="C1" s="40"/>
      <c r="D1" s="40"/>
      <c r="E1" s="39"/>
      <c r="F1" s="156" t="s">
        <v>161</v>
      </c>
    </row>
    <row r="2" ht="41.25" customHeight="1" spans="1:6">
      <c r="A2" s="157" t="str">
        <f>"2025"&amp;"年一般公共预算“三公”经费支出预算表"</f>
        <v>2025年一般公共预算“三公”经费支出预算表</v>
      </c>
      <c r="B2" s="40"/>
      <c r="C2" s="40"/>
      <c r="D2" s="40"/>
      <c r="E2" s="39"/>
      <c r="F2" s="40"/>
    </row>
    <row r="3" customHeight="1" spans="1:6">
      <c r="A3" s="111" t="s">
        <v>1</v>
      </c>
      <c r="B3" s="158"/>
      <c r="D3" s="40"/>
      <c r="E3" s="39"/>
      <c r="F3" s="60" t="s">
        <v>2</v>
      </c>
    </row>
    <row r="4" ht="27" customHeight="1" spans="1:6">
      <c r="A4" s="44" t="s">
        <v>162</v>
      </c>
      <c r="B4" s="44" t="s">
        <v>163</v>
      </c>
      <c r="C4" s="46" t="s">
        <v>164</v>
      </c>
      <c r="D4" s="44"/>
      <c r="E4" s="45"/>
      <c r="F4" s="44" t="s">
        <v>165</v>
      </c>
    </row>
    <row r="5" ht="28.5" customHeight="1" spans="1:6">
      <c r="A5" s="159"/>
      <c r="B5" s="48"/>
      <c r="C5" s="45" t="s">
        <v>58</v>
      </c>
      <c r="D5" s="45" t="s">
        <v>166</v>
      </c>
      <c r="E5" s="45" t="s">
        <v>167</v>
      </c>
      <c r="F5" s="47"/>
    </row>
    <row r="6" ht="17.25" customHeight="1" spans="1:6">
      <c r="A6" s="52" t="s">
        <v>84</v>
      </c>
      <c r="B6" s="52" t="s">
        <v>85</v>
      </c>
      <c r="C6" s="52" t="s">
        <v>86</v>
      </c>
      <c r="D6" s="52" t="s">
        <v>87</v>
      </c>
      <c r="E6" s="52" t="s">
        <v>88</v>
      </c>
      <c r="F6" s="52" t="s">
        <v>89</v>
      </c>
    </row>
    <row r="7" ht="17.25" customHeight="1" spans="1:6">
      <c r="A7" s="81"/>
      <c r="B7" s="81"/>
      <c r="C7" s="81"/>
      <c r="D7" s="81"/>
      <c r="E7" s="81"/>
      <c r="F7" s="81"/>
    </row>
    <row r="9" customHeight="1" spans="1:1">
      <c r="A9" t="s">
        <v>168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topLeftCell="F19" workbookViewId="0">
      <selection activeCell="L43" sqref="L43"/>
    </sheetView>
  </sheetViews>
  <sheetFormatPr defaultColWidth="9.12727272727273" defaultRowHeight="14.25" customHeight="1"/>
  <cols>
    <col min="1" max="2" width="32.8727272727273" customWidth="1"/>
    <col min="3" max="3" width="20.7545454545455" customWidth="1"/>
    <col min="4" max="4" width="31.2545454545455" customWidth="1"/>
    <col min="5" max="5" width="10.1272727272727" customWidth="1"/>
    <col min="6" max="6" width="37.1272727272727" customWidth="1"/>
    <col min="7" max="7" width="16.6272727272727" customWidth="1"/>
    <col min="8" max="8" width="27.7545454545455" customWidth="1"/>
    <col min="9" max="24" width="18.7545454545455" customWidth="1"/>
  </cols>
  <sheetData>
    <row r="1" ht="13.5" customHeight="1" spans="2:24">
      <c r="B1" s="138"/>
      <c r="C1" s="144"/>
      <c r="E1" s="145"/>
      <c r="F1" s="145"/>
      <c r="G1" s="145"/>
      <c r="H1" s="145"/>
      <c r="I1" s="82"/>
      <c r="J1" s="82"/>
      <c r="K1" s="82"/>
      <c r="L1" s="82"/>
      <c r="M1" s="82"/>
      <c r="N1" s="82"/>
      <c r="R1" s="82"/>
      <c r="V1" s="144"/>
      <c r="X1" s="2" t="s">
        <v>169</v>
      </c>
    </row>
    <row r="2" ht="45.75" customHeight="1" spans="1:24">
      <c r="A2" s="62" t="str">
        <f>"2025"&amp;"年部门基本支出预算表"</f>
        <v>2025年部门基本支出预算表</v>
      </c>
      <c r="B2" s="3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"/>
      <c r="P2" s="3"/>
      <c r="Q2" s="3"/>
      <c r="R2" s="62"/>
      <c r="S2" s="62"/>
      <c r="T2" s="62"/>
      <c r="U2" s="62"/>
      <c r="V2" s="62"/>
      <c r="W2" s="62"/>
      <c r="X2" s="62"/>
    </row>
    <row r="3" ht="18.75" customHeight="1" spans="1:24">
      <c r="A3" s="4" t="s">
        <v>1</v>
      </c>
      <c r="B3" s="5"/>
      <c r="C3" s="146"/>
      <c r="D3" s="146"/>
      <c r="E3" s="146"/>
      <c r="F3" s="146"/>
      <c r="G3" s="146"/>
      <c r="H3" s="146"/>
      <c r="I3" s="84"/>
      <c r="J3" s="84"/>
      <c r="K3" s="84"/>
      <c r="L3" s="84"/>
      <c r="M3" s="84"/>
      <c r="N3" s="84"/>
      <c r="O3" s="6"/>
      <c r="P3" s="6"/>
      <c r="Q3" s="6"/>
      <c r="R3" s="84"/>
      <c r="V3" s="144"/>
      <c r="X3" s="2" t="s">
        <v>2</v>
      </c>
    </row>
    <row r="4" ht="18" customHeight="1" spans="1:24">
      <c r="A4" s="8" t="s">
        <v>170</v>
      </c>
      <c r="B4" s="8" t="s">
        <v>171</v>
      </c>
      <c r="C4" s="8" t="s">
        <v>172</v>
      </c>
      <c r="D4" s="8" t="s">
        <v>173</v>
      </c>
      <c r="E4" s="8" t="s">
        <v>174</v>
      </c>
      <c r="F4" s="8" t="s">
        <v>175</v>
      </c>
      <c r="G4" s="8" t="s">
        <v>176</v>
      </c>
      <c r="H4" s="8" t="s">
        <v>177</v>
      </c>
      <c r="I4" s="151" t="s">
        <v>178</v>
      </c>
      <c r="J4" s="107" t="s">
        <v>178</v>
      </c>
      <c r="K4" s="107"/>
      <c r="L4" s="107"/>
      <c r="M4" s="107"/>
      <c r="N4" s="107"/>
      <c r="O4" s="11"/>
      <c r="P4" s="11"/>
      <c r="Q4" s="11"/>
      <c r="R4" s="100" t="s">
        <v>62</v>
      </c>
      <c r="S4" s="107" t="s">
        <v>63</v>
      </c>
      <c r="T4" s="107"/>
      <c r="U4" s="107"/>
      <c r="V4" s="107"/>
      <c r="W4" s="107"/>
      <c r="X4" s="108"/>
    </row>
    <row r="5" ht="18" customHeight="1" spans="1:24">
      <c r="A5" s="13"/>
      <c r="B5" s="26"/>
      <c r="C5" s="129"/>
      <c r="D5" s="13"/>
      <c r="E5" s="13"/>
      <c r="F5" s="13"/>
      <c r="G5" s="13"/>
      <c r="H5" s="13"/>
      <c r="I5" s="127" t="s">
        <v>179</v>
      </c>
      <c r="J5" s="151" t="s">
        <v>59</v>
      </c>
      <c r="K5" s="107"/>
      <c r="L5" s="107"/>
      <c r="M5" s="107"/>
      <c r="N5" s="108"/>
      <c r="O5" s="10" t="s">
        <v>180</v>
      </c>
      <c r="P5" s="11"/>
      <c r="Q5" s="12"/>
      <c r="R5" s="8" t="s">
        <v>62</v>
      </c>
      <c r="S5" s="151" t="s">
        <v>63</v>
      </c>
      <c r="T5" s="100" t="s">
        <v>65</v>
      </c>
      <c r="U5" s="107" t="s">
        <v>63</v>
      </c>
      <c r="V5" s="100" t="s">
        <v>67</v>
      </c>
      <c r="W5" s="100" t="s">
        <v>68</v>
      </c>
      <c r="X5" s="155" t="s">
        <v>69</v>
      </c>
    </row>
    <row r="6" ht="19.5" customHeight="1" spans="1:24">
      <c r="A6" s="26"/>
      <c r="B6" s="26"/>
      <c r="C6" s="26"/>
      <c r="D6" s="26"/>
      <c r="E6" s="26"/>
      <c r="F6" s="26"/>
      <c r="G6" s="26"/>
      <c r="H6" s="26"/>
      <c r="I6" s="26"/>
      <c r="J6" s="152" t="s">
        <v>181</v>
      </c>
      <c r="K6" s="8" t="s">
        <v>182</v>
      </c>
      <c r="L6" s="8" t="s">
        <v>183</v>
      </c>
      <c r="M6" s="8" t="s">
        <v>184</v>
      </c>
      <c r="N6" s="8" t="s">
        <v>185</v>
      </c>
      <c r="O6" s="8" t="s">
        <v>59</v>
      </c>
      <c r="P6" s="8" t="s">
        <v>60</v>
      </c>
      <c r="Q6" s="8" t="s">
        <v>61</v>
      </c>
      <c r="R6" s="26"/>
      <c r="S6" s="8" t="s">
        <v>58</v>
      </c>
      <c r="T6" s="8" t="s">
        <v>65</v>
      </c>
      <c r="U6" s="8" t="s">
        <v>186</v>
      </c>
      <c r="V6" s="8" t="s">
        <v>67</v>
      </c>
      <c r="W6" s="8" t="s">
        <v>68</v>
      </c>
      <c r="X6" s="8" t="s">
        <v>69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3" t="s">
        <v>58</v>
      </c>
      <c r="K7" s="16" t="s">
        <v>187</v>
      </c>
      <c r="L7" s="16" t="s">
        <v>183</v>
      </c>
      <c r="M7" s="16" t="s">
        <v>184</v>
      </c>
      <c r="N7" s="16" t="s">
        <v>185</v>
      </c>
      <c r="O7" s="16" t="s">
        <v>183</v>
      </c>
      <c r="P7" s="16" t="s">
        <v>184</v>
      </c>
      <c r="Q7" s="16" t="s">
        <v>185</v>
      </c>
      <c r="R7" s="16" t="s">
        <v>62</v>
      </c>
      <c r="S7" s="16" t="s">
        <v>58</v>
      </c>
      <c r="T7" s="16" t="s">
        <v>65</v>
      </c>
      <c r="U7" s="16" t="s">
        <v>186</v>
      </c>
      <c r="V7" s="16" t="s">
        <v>67</v>
      </c>
      <c r="W7" s="16" t="s">
        <v>68</v>
      </c>
      <c r="X7" s="16" t="s">
        <v>69</v>
      </c>
    </row>
    <row r="8" customHeight="1" spans="1:2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  <c r="X8" s="33">
        <v>24</v>
      </c>
    </row>
    <row r="9" ht="20.25" customHeight="1" spans="1:24">
      <c r="A9" s="148" t="s">
        <v>71</v>
      </c>
      <c r="B9" s="148" t="s">
        <v>71</v>
      </c>
      <c r="C9" s="148" t="s">
        <v>188</v>
      </c>
      <c r="D9" s="148" t="s">
        <v>189</v>
      </c>
      <c r="E9" s="148" t="s">
        <v>190</v>
      </c>
      <c r="F9" s="148" t="s">
        <v>103</v>
      </c>
      <c r="G9" s="148" t="s">
        <v>191</v>
      </c>
      <c r="H9" s="148" t="s">
        <v>192</v>
      </c>
      <c r="I9" s="81">
        <v>1543080</v>
      </c>
      <c r="J9" s="81">
        <v>1543080</v>
      </c>
      <c r="K9" s="81"/>
      <c r="L9" s="81"/>
      <c r="M9" s="81">
        <v>1543080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48" t="s">
        <v>71</v>
      </c>
      <c r="B10" s="148" t="s">
        <v>71</v>
      </c>
      <c r="C10" s="148" t="s">
        <v>188</v>
      </c>
      <c r="D10" s="148" t="s">
        <v>189</v>
      </c>
      <c r="E10" s="148" t="s">
        <v>190</v>
      </c>
      <c r="F10" s="148" t="s">
        <v>103</v>
      </c>
      <c r="G10" s="148" t="s">
        <v>193</v>
      </c>
      <c r="H10" s="148" t="s">
        <v>194</v>
      </c>
      <c r="I10" s="81">
        <v>2229084</v>
      </c>
      <c r="J10" s="81">
        <v>2229084</v>
      </c>
      <c r="K10" s="154"/>
      <c r="L10" s="154"/>
      <c r="M10" s="81">
        <v>2229084</v>
      </c>
      <c r="N10" s="154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48" t="s">
        <v>71</v>
      </c>
      <c r="B11" s="148" t="s">
        <v>71</v>
      </c>
      <c r="C11" s="148" t="s">
        <v>188</v>
      </c>
      <c r="D11" s="148" t="s">
        <v>189</v>
      </c>
      <c r="E11" s="148" t="s">
        <v>190</v>
      </c>
      <c r="F11" s="148" t="s">
        <v>103</v>
      </c>
      <c r="G11" s="148" t="s">
        <v>195</v>
      </c>
      <c r="H11" s="148" t="s">
        <v>196</v>
      </c>
      <c r="I11" s="81">
        <v>128590</v>
      </c>
      <c r="J11" s="81">
        <v>128590</v>
      </c>
      <c r="K11" s="154"/>
      <c r="L11" s="154"/>
      <c r="M11" s="81">
        <v>128590</v>
      </c>
      <c r="N11" s="154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48" t="s">
        <v>71</v>
      </c>
      <c r="B12" s="148" t="s">
        <v>71</v>
      </c>
      <c r="C12" s="148" t="s">
        <v>197</v>
      </c>
      <c r="D12" s="148" t="s">
        <v>198</v>
      </c>
      <c r="E12" s="148" t="s">
        <v>190</v>
      </c>
      <c r="F12" s="148" t="s">
        <v>103</v>
      </c>
      <c r="G12" s="148" t="s">
        <v>191</v>
      </c>
      <c r="H12" s="148" t="s">
        <v>192</v>
      </c>
      <c r="I12" s="81">
        <v>536028</v>
      </c>
      <c r="J12" s="81">
        <v>536028</v>
      </c>
      <c r="K12" s="154"/>
      <c r="L12" s="154"/>
      <c r="M12" s="81">
        <v>536028</v>
      </c>
      <c r="N12" s="154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48" t="s">
        <v>71</v>
      </c>
      <c r="B13" s="148" t="s">
        <v>71</v>
      </c>
      <c r="C13" s="148" t="s">
        <v>197</v>
      </c>
      <c r="D13" s="148" t="s">
        <v>198</v>
      </c>
      <c r="E13" s="148" t="s">
        <v>190</v>
      </c>
      <c r="F13" s="148" t="s">
        <v>103</v>
      </c>
      <c r="G13" s="148" t="s">
        <v>193</v>
      </c>
      <c r="H13" s="148" t="s">
        <v>194</v>
      </c>
      <c r="I13" s="81">
        <v>301644</v>
      </c>
      <c r="J13" s="81">
        <v>301644</v>
      </c>
      <c r="K13" s="154"/>
      <c r="L13" s="154"/>
      <c r="M13" s="81">
        <v>301644</v>
      </c>
      <c r="N13" s="154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48" t="s">
        <v>71</v>
      </c>
      <c r="B14" s="148" t="s">
        <v>71</v>
      </c>
      <c r="C14" s="148" t="s">
        <v>197</v>
      </c>
      <c r="D14" s="148" t="s">
        <v>198</v>
      </c>
      <c r="E14" s="148" t="s">
        <v>190</v>
      </c>
      <c r="F14" s="148" t="s">
        <v>103</v>
      </c>
      <c r="G14" s="148" t="s">
        <v>195</v>
      </c>
      <c r="H14" s="148" t="s">
        <v>196</v>
      </c>
      <c r="I14" s="81">
        <v>44669</v>
      </c>
      <c r="J14" s="81">
        <v>44669</v>
      </c>
      <c r="K14" s="154"/>
      <c r="L14" s="154"/>
      <c r="M14" s="81">
        <v>44669</v>
      </c>
      <c r="N14" s="154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48" t="s">
        <v>71</v>
      </c>
      <c r="B15" s="148" t="s">
        <v>71</v>
      </c>
      <c r="C15" s="148" t="s">
        <v>197</v>
      </c>
      <c r="D15" s="148" t="s">
        <v>198</v>
      </c>
      <c r="E15" s="148" t="s">
        <v>190</v>
      </c>
      <c r="F15" s="148" t="s">
        <v>103</v>
      </c>
      <c r="G15" s="148" t="s">
        <v>199</v>
      </c>
      <c r="H15" s="148" t="s">
        <v>200</v>
      </c>
      <c r="I15" s="81">
        <v>285780</v>
      </c>
      <c r="J15" s="81">
        <v>285780</v>
      </c>
      <c r="K15" s="154"/>
      <c r="L15" s="154"/>
      <c r="M15" s="81">
        <v>285780</v>
      </c>
      <c r="N15" s="154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48" t="s">
        <v>71</v>
      </c>
      <c r="B16" s="148" t="s">
        <v>71</v>
      </c>
      <c r="C16" s="148" t="s">
        <v>197</v>
      </c>
      <c r="D16" s="148" t="s">
        <v>198</v>
      </c>
      <c r="E16" s="148" t="s">
        <v>190</v>
      </c>
      <c r="F16" s="148" t="s">
        <v>103</v>
      </c>
      <c r="G16" s="148" t="s">
        <v>199</v>
      </c>
      <c r="H16" s="148" t="s">
        <v>200</v>
      </c>
      <c r="I16" s="81">
        <v>145080</v>
      </c>
      <c r="J16" s="81">
        <v>145080</v>
      </c>
      <c r="K16" s="154"/>
      <c r="L16" s="154"/>
      <c r="M16" s="81">
        <v>145080</v>
      </c>
      <c r="N16" s="154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48" t="s">
        <v>71</v>
      </c>
      <c r="B17" s="148" t="s">
        <v>71</v>
      </c>
      <c r="C17" s="148" t="s">
        <v>201</v>
      </c>
      <c r="D17" s="148" t="s">
        <v>202</v>
      </c>
      <c r="E17" s="148" t="s">
        <v>203</v>
      </c>
      <c r="F17" s="148" t="s">
        <v>107</v>
      </c>
      <c r="G17" s="148" t="s">
        <v>204</v>
      </c>
      <c r="H17" s="148" t="s">
        <v>205</v>
      </c>
      <c r="I17" s="81">
        <v>1000000</v>
      </c>
      <c r="J17" s="81">
        <v>1000000</v>
      </c>
      <c r="K17" s="154"/>
      <c r="L17" s="154"/>
      <c r="M17" s="81">
        <v>1000000</v>
      </c>
      <c r="N17" s="154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48" t="s">
        <v>71</v>
      </c>
      <c r="B18" s="148" t="s">
        <v>71</v>
      </c>
      <c r="C18" s="148" t="s">
        <v>201</v>
      </c>
      <c r="D18" s="148" t="s">
        <v>202</v>
      </c>
      <c r="E18" s="148" t="s">
        <v>206</v>
      </c>
      <c r="F18" s="148" t="s">
        <v>108</v>
      </c>
      <c r="G18" s="148" t="s">
        <v>207</v>
      </c>
      <c r="H18" s="148" t="s">
        <v>208</v>
      </c>
      <c r="I18" s="81">
        <v>300000</v>
      </c>
      <c r="J18" s="81">
        <v>300000</v>
      </c>
      <c r="K18" s="154"/>
      <c r="L18" s="154"/>
      <c r="M18" s="81">
        <v>300000</v>
      </c>
      <c r="N18" s="154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48" t="s">
        <v>71</v>
      </c>
      <c r="B19" s="148" t="s">
        <v>71</v>
      </c>
      <c r="C19" s="148" t="s">
        <v>201</v>
      </c>
      <c r="D19" s="148" t="s">
        <v>202</v>
      </c>
      <c r="E19" s="148" t="s">
        <v>209</v>
      </c>
      <c r="F19" s="148" t="s">
        <v>113</v>
      </c>
      <c r="G19" s="148" t="s">
        <v>210</v>
      </c>
      <c r="H19" s="148" t="s">
        <v>211</v>
      </c>
      <c r="I19" s="81">
        <v>480000</v>
      </c>
      <c r="J19" s="81">
        <v>480000</v>
      </c>
      <c r="K19" s="154"/>
      <c r="L19" s="154"/>
      <c r="M19" s="81">
        <v>480000</v>
      </c>
      <c r="N19" s="154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48" t="s">
        <v>71</v>
      </c>
      <c r="B20" s="148" t="s">
        <v>71</v>
      </c>
      <c r="C20" s="148" t="s">
        <v>201</v>
      </c>
      <c r="D20" s="148" t="s">
        <v>202</v>
      </c>
      <c r="E20" s="148" t="s">
        <v>212</v>
      </c>
      <c r="F20" s="148" t="s">
        <v>114</v>
      </c>
      <c r="G20" s="148" t="s">
        <v>213</v>
      </c>
      <c r="H20" s="148" t="s">
        <v>214</v>
      </c>
      <c r="I20" s="81">
        <v>400000</v>
      </c>
      <c r="J20" s="81">
        <v>400000</v>
      </c>
      <c r="K20" s="154"/>
      <c r="L20" s="154"/>
      <c r="M20" s="81">
        <v>400000</v>
      </c>
      <c r="N20" s="154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48" t="s">
        <v>71</v>
      </c>
      <c r="B21" s="148" t="s">
        <v>71</v>
      </c>
      <c r="C21" s="148" t="s">
        <v>201</v>
      </c>
      <c r="D21" s="148" t="s">
        <v>202</v>
      </c>
      <c r="E21" s="148" t="s">
        <v>190</v>
      </c>
      <c r="F21" s="148" t="s">
        <v>103</v>
      </c>
      <c r="G21" s="148" t="s">
        <v>215</v>
      </c>
      <c r="H21" s="148" t="s">
        <v>216</v>
      </c>
      <c r="I21" s="81">
        <v>10000</v>
      </c>
      <c r="J21" s="81">
        <v>10000</v>
      </c>
      <c r="K21" s="154"/>
      <c r="L21" s="154"/>
      <c r="M21" s="81">
        <v>10000</v>
      </c>
      <c r="N21" s="154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48" t="s">
        <v>71</v>
      </c>
      <c r="B22" s="148" t="s">
        <v>71</v>
      </c>
      <c r="C22" s="148" t="s">
        <v>201</v>
      </c>
      <c r="D22" s="148" t="s">
        <v>202</v>
      </c>
      <c r="E22" s="148" t="s">
        <v>217</v>
      </c>
      <c r="F22" s="148" t="s">
        <v>115</v>
      </c>
      <c r="G22" s="148" t="s">
        <v>215</v>
      </c>
      <c r="H22" s="148" t="s">
        <v>216</v>
      </c>
      <c r="I22" s="81">
        <v>40000</v>
      </c>
      <c r="J22" s="81">
        <v>40000</v>
      </c>
      <c r="K22" s="154"/>
      <c r="L22" s="154"/>
      <c r="M22" s="81">
        <v>40000</v>
      </c>
      <c r="N22" s="154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20.25" customHeight="1" spans="1:24">
      <c r="A23" s="148" t="s">
        <v>71</v>
      </c>
      <c r="B23" s="148" t="s">
        <v>71</v>
      </c>
      <c r="C23" s="148" t="s">
        <v>201</v>
      </c>
      <c r="D23" s="148" t="s">
        <v>202</v>
      </c>
      <c r="E23" s="148" t="s">
        <v>217</v>
      </c>
      <c r="F23" s="148" t="s">
        <v>115</v>
      </c>
      <c r="G23" s="148" t="s">
        <v>215</v>
      </c>
      <c r="H23" s="148" t="s">
        <v>216</v>
      </c>
      <c r="I23" s="81">
        <v>15000</v>
      </c>
      <c r="J23" s="81">
        <v>15000</v>
      </c>
      <c r="K23" s="154"/>
      <c r="L23" s="154"/>
      <c r="M23" s="81">
        <v>15000</v>
      </c>
      <c r="N23" s="154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ht="20.25" customHeight="1" spans="1:24">
      <c r="A24" s="148" t="s">
        <v>71</v>
      </c>
      <c r="B24" s="148" t="s">
        <v>71</v>
      </c>
      <c r="C24" s="148" t="s">
        <v>218</v>
      </c>
      <c r="D24" s="148" t="s">
        <v>121</v>
      </c>
      <c r="E24" s="148" t="s">
        <v>219</v>
      </c>
      <c r="F24" s="148" t="s">
        <v>121</v>
      </c>
      <c r="G24" s="148" t="s">
        <v>220</v>
      </c>
      <c r="H24" s="148" t="s">
        <v>121</v>
      </c>
      <c r="I24" s="81">
        <v>960000</v>
      </c>
      <c r="J24" s="81">
        <v>960000</v>
      </c>
      <c r="K24" s="154"/>
      <c r="L24" s="154"/>
      <c r="M24" s="81">
        <v>960000</v>
      </c>
      <c r="N24" s="154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ht="20.25" customHeight="1" spans="1:24">
      <c r="A25" s="148" t="s">
        <v>71</v>
      </c>
      <c r="B25" s="148" t="s">
        <v>71</v>
      </c>
      <c r="C25" s="148" t="s">
        <v>221</v>
      </c>
      <c r="D25" s="148" t="s">
        <v>222</v>
      </c>
      <c r="E25" s="148" t="s">
        <v>190</v>
      </c>
      <c r="F25" s="148" t="s">
        <v>103</v>
      </c>
      <c r="G25" s="148" t="s">
        <v>223</v>
      </c>
      <c r="H25" s="148" t="s">
        <v>224</v>
      </c>
      <c r="I25" s="81">
        <v>331200</v>
      </c>
      <c r="J25" s="81">
        <v>331200</v>
      </c>
      <c r="K25" s="154"/>
      <c r="L25" s="154"/>
      <c r="M25" s="81">
        <v>331200</v>
      </c>
      <c r="N25" s="154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ht="20.25" customHeight="1" spans="1:24">
      <c r="A26" s="148" t="s">
        <v>71</v>
      </c>
      <c r="B26" s="148" t="s">
        <v>71</v>
      </c>
      <c r="C26" s="148" t="s">
        <v>225</v>
      </c>
      <c r="D26" s="148" t="s">
        <v>226</v>
      </c>
      <c r="E26" s="148" t="s">
        <v>190</v>
      </c>
      <c r="F26" s="148" t="s">
        <v>103</v>
      </c>
      <c r="G26" s="148" t="s">
        <v>227</v>
      </c>
      <c r="H26" s="148" t="s">
        <v>226</v>
      </c>
      <c r="I26" s="81">
        <v>28080</v>
      </c>
      <c r="J26" s="81">
        <v>28080</v>
      </c>
      <c r="K26" s="154"/>
      <c r="L26" s="154"/>
      <c r="M26" s="81">
        <v>28080</v>
      </c>
      <c r="N26" s="154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ht="20.25" customHeight="1" spans="1:24">
      <c r="A27" s="148" t="s">
        <v>71</v>
      </c>
      <c r="B27" s="148" t="s">
        <v>71</v>
      </c>
      <c r="C27" s="148" t="s">
        <v>225</v>
      </c>
      <c r="D27" s="148" t="s">
        <v>226</v>
      </c>
      <c r="E27" s="148" t="s">
        <v>190</v>
      </c>
      <c r="F27" s="148" t="s">
        <v>103</v>
      </c>
      <c r="G27" s="148" t="s">
        <v>227</v>
      </c>
      <c r="H27" s="148" t="s">
        <v>226</v>
      </c>
      <c r="I27" s="81">
        <v>12480</v>
      </c>
      <c r="J27" s="81">
        <v>12480</v>
      </c>
      <c r="K27" s="154"/>
      <c r="L27" s="154"/>
      <c r="M27" s="81">
        <v>12480</v>
      </c>
      <c r="N27" s="154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ht="20.25" customHeight="1" spans="1:24">
      <c r="A28" s="148" t="s">
        <v>71</v>
      </c>
      <c r="B28" s="148" t="s">
        <v>71</v>
      </c>
      <c r="C28" s="148" t="s">
        <v>228</v>
      </c>
      <c r="D28" s="148" t="s">
        <v>229</v>
      </c>
      <c r="E28" s="148" t="s">
        <v>190</v>
      </c>
      <c r="F28" s="148" t="s">
        <v>103</v>
      </c>
      <c r="G28" s="148" t="s">
        <v>230</v>
      </c>
      <c r="H28" s="148" t="s">
        <v>231</v>
      </c>
      <c r="I28" s="81">
        <v>51052</v>
      </c>
      <c r="J28" s="81">
        <v>51052</v>
      </c>
      <c r="K28" s="154"/>
      <c r="L28" s="154"/>
      <c r="M28" s="81">
        <v>51052</v>
      </c>
      <c r="N28" s="154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ht="20.25" customHeight="1" spans="1:24">
      <c r="A29" s="148" t="s">
        <v>71</v>
      </c>
      <c r="B29" s="148" t="s">
        <v>71</v>
      </c>
      <c r="C29" s="148" t="s">
        <v>228</v>
      </c>
      <c r="D29" s="148" t="s">
        <v>229</v>
      </c>
      <c r="E29" s="148" t="s">
        <v>190</v>
      </c>
      <c r="F29" s="148" t="s">
        <v>103</v>
      </c>
      <c r="G29" s="148" t="s">
        <v>230</v>
      </c>
      <c r="H29" s="148" t="s">
        <v>231</v>
      </c>
      <c r="I29" s="81">
        <v>68912</v>
      </c>
      <c r="J29" s="81">
        <v>68912</v>
      </c>
      <c r="K29" s="154"/>
      <c r="L29" s="154"/>
      <c r="M29" s="81">
        <v>68912</v>
      </c>
      <c r="N29" s="154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ht="20.25" customHeight="1" spans="1:24">
      <c r="A30" s="148" t="s">
        <v>71</v>
      </c>
      <c r="B30" s="148" t="s">
        <v>71</v>
      </c>
      <c r="C30" s="148" t="s">
        <v>228</v>
      </c>
      <c r="D30" s="148" t="s">
        <v>229</v>
      </c>
      <c r="E30" s="148" t="s">
        <v>190</v>
      </c>
      <c r="F30" s="148" t="s">
        <v>103</v>
      </c>
      <c r="G30" s="148" t="s">
        <v>232</v>
      </c>
      <c r="H30" s="148" t="s">
        <v>233</v>
      </c>
      <c r="I30" s="81">
        <v>14000</v>
      </c>
      <c r="J30" s="81">
        <v>14000</v>
      </c>
      <c r="K30" s="154"/>
      <c r="L30" s="154"/>
      <c r="M30" s="81">
        <v>14000</v>
      </c>
      <c r="N30" s="154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ht="20.25" customHeight="1" spans="1:24">
      <c r="A31" s="148" t="s">
        <v>71</v>
      </c>
      <c r="B31" s="148" t="s">
        <v>71</v>
      </c>
      <c r="C31" s="148" t="s">
        <v>228</v>
      </c>
      <c r="D31" s="148" t="s">
        <v>229</v>
      </c>
      <c r="E31" s="148" t="s">
        <v>190</v>
      </c>
      <c r="F31" s="148" t="s">
        <v>103</v>
      </c>
      <c r="G31" s="148" t="s">
        <v>234</v>
      </c>
      <c r="H31" s="148" t="s">
        <v>235</v>
      </c>
      <c r="I31" s="81">
        <v>20000</v>
      </c>
      <c r="J31" s="81">
        <v>20000</v>
      </c>
      <c r="K31" s="154"/>
      <c r="L31" s="154"/>
      <c r="M31" s="81">
        <v>20000</v>
      </c>
      <c r="N31" s="154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ht="20.25" customHeight="1" spans="1:24">
      <c r="A32" s="148" t="s">
        <v>71</v>
      </c>
      <c r="B32" s="148" t="s">
        <v>71</v>
      </c>
      <c r="C32" s="148" t="s">
        <v>228</v>
      </c>
      <c r="D32" s="148" t="s">
        <v>229</v>
      </c>
      <c r="E32" s="148" t="s">
        <v>190</v>
      </c>
      <c r="F32" s="148" t="s">
        <v>103</v>
      </c>
      <c r="G32" s="148" t="s">
        <v>236</v>
      </c>
      <c r="H32" s="148" t="s">
        <v>237</v>
      </c>
      <c r="I32" s="81">
        <v>50000</v>
      </c>
      <c r="J32" s="81">
        <v>50000</v>
      </c>
      <c r="K32" s="154"/>
      <c r="L32" s="154"/>
      <c r="M32" s="81">
        <v>50000</v>
      </c>
      <c r="N32" s="154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ht="20.25" customHeight="1" spans="1:24">
      <c r="A33" s="148" t="s">
        <v>71</v>
      </c>
      <c r="B33" s="148" t="s">
        <v>71</v>
      </c>
      <c r="C33" s="148" t="s">
        <v>228</v>
      </c>
      <c r="D33" s="148" t="s">
        <v>229</v>
      </c>
      <c r="E33" s="148" t="s">
        <v>190</v>
      </c>
      <c r="F33" s="148" t="s">
        <v>103</v>
      </c>
      <c r="G33" s="148" t="s">
        <v>238</v>
      </c>
      <c r="H33" s="148" t="s">
        <v>239</v>
      </c>
      <c r="I33" s="81">
        <v>20000</v>
      </c>
      <c r="J33" s="81">
        <v>20000</v>
      </c>
      <c r="K33" s="154"/>
      <c r="L33" s="154"/>
      <c r="M33" s="81">
        <v>20000</v>
      </c>
      <c r="N33" s="154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ht="20.25" customHeight="1" spans="1:24">
      <c r="A34" s="148" t="s">
        <v>71</v>
      </c>
      <c r="B34" s="148" t="s">
        <v>71</v>
      </c>
      <c r="C34" s="148" t="s">
        <v>228</v>
      </c>
      <c r="D34" s="148" t="s">
        <v>229</v>
      </c>
      <c r="E34" s="148" t="s">
        <v>190</v>
      </c>
      <c r="F34" s="148" t="s">
        <v>103</v>
      </c>
      <c r="G34" s="148" t="s">
        <v>240</v>
      </c>
      <c r="H34" s="148" t="s">
        <v>241</v>
      </c>
      <c r="I34" s="81">
        <v>108000</v>
      </c>
      <c r="J34" s="81">
        <v>108000</v>
      </c>
      <c r="K34" s="154"/>
      <c r="L34" s="154"/>
      <c r="M34" s="81">
        <v>108000</v>
      </c>
      <c r="N34" s="154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ht="20.25" customHeight="1" spans="1:24">
      <c r="A35" s="148" t="s">
        <v>71</v>
      </c>
      <c r="B35" s="148" t="s">
        <v>71</v>
      </c>
      <c r="C35" s="148" t="s">
        <v>228</v>
      </c>
      <c r="D35" s="148" t="s">
        <v>229</v>
      </c>
      <c r="E35" s="148" t="s">
        <v>190</v>
      </c>
      <c r="F35" s="148" t="s">
        <v>103</v>
      </c>
      <c r="G35" s="148" t="s">
        <v>240</v>
      </c>
      <c r="H35" s="148" t="s">
        <v>241</v>
      </c>
      <c r="I35" s="81">
        <v>48000</v>
      </c>
      <c r="J35" s="81">
        <v>48000</v>
      </c>
      <c r="K35" s="154"/>
      <c r="L35" s="154"/>
      <c r="M35" s="81">
        <v>48000</v>
      </c>
      <c r="N35" s="154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ht="20.25" customHeight="1" spans="1:24">
      <c r="A36" s="148" t="s">
        <v>71</v>
      </c>
      <c r="B36" s="148" t="s">
        <v>71</v>
      </c>
      <c r="C36" s="148" t="s">
        <v>228</v>
      </c>
      <c r="D36" s="148" t="s">
        <v>229</v>
      </c>
      <c r="E36" s="148" t="s">
        <v>190</v>
      </c>
      <c r="F36" s="148" t="s">
        <v>103</v>
      </c>
      <c r="G36" s="148" t="s">
        <v>223</v>
      </c>
      <c r="H36" s="148" t="s">
        <v>224</v>
      </c>
      <c r="I36" s="81">
        <v>33120</v>
      </c>
      <c r="J36" s="81">
        <v>33120</v>
      </c>
      <c r="K36" s="154"/>
      <c r="L36" s="154"/>
      <c r="M36" s="81">
        <v>33120</v>
      </c>
      <c r="N36" s="154"/>
      <c r="O36" s="81"/>
      <c r="P36" s="81"/>
      <c r="Q36" s="81"/>
      <c r="R36" s="81"/>
      <c r="S36" s="81"/>
      <c r="T36" s="81"/>
      <c r="U36" s="81"/>
      <c r="V36" s="81"/>
      <c r="W36" s="81"/>
      <c r="X36" s="81"/>
    </row>
    <row r="37" ht="20.25" customHeight="1" spans="1:24">
      <c r="A37" s="148" t="s">
        <v>71</v>
      </c>
      <c r="B37" s="148" t="s">
        <v>71</v>
      </c>
      <c r="C37" s="148" t="s">
        <v>228</v>
      </c>
      <c r="D37" s="148" t="s">
        <v>229</v>
      </c>
      <c r="E37" s="148" t="s">
        <v>242</v>
      </c>
      <c r="F37" s="148" t="s">
        <v>106</v>
      </c>
      <c r="G37" s="148" t="s">
        <v>243</v>
      </c>
      <c r="H37" s="148" t="s">
        <v>244</v>
      </c>
      <c r="I37" s="81">
        <v>13800</v>
      </c>
      <c r="J37" s="81">
        <v>13800</v>
      </c>
      <c r="K37" s="154"/>
      <c r="L37" s="154"/>
      <c r="M37" s="81">
        <v>13800</v>
      </c>
      <c r="N37" s="154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ht="20.25" customHeight="1" spans="1:24">
      <c r="A38" s="148" t="s">
        <v>71</v>
      </c>
      <c r="B38" s="148" t="s">
        <v>71</v>
      </c>
      <c r="C38" s="148" t="s">
        <v>245</v>
      </c>
      <c r="D38" s="148" t="s">
        <v>246</v>
      </c>
      <c r="E38" s="148" t="s">
        <v>242</v>
      </c>
      <c r="F38" s="148" t="s">
        <v>106</v>
      </c>
      <c r="G38" s="148" t="s">
        <v>247</v>
      </c>
      <c r="H38" s="148" t="s">
        <v>248</v>
      </c>
      <c r="I38" s="81">
        <v>579600</v>
      </c>
      <c r="J38" s="81">
        <v>579600</v>
      </c>
      <c r="K38" s="154"/>
      <c r="L38" s="154"/>
      <c r="M38" s="81">
        <v>579600</v>
      </c>
      <c r="N38" s="154"/>
      <c r="O38" s="81"/>
      <c r="P38" s="81"/>
      <c r="Q38" s="81"/>
      <c r="R38" s="81"/>
      <c r="S38" s="81"/>
      <c r="T38" s="81"/>
      <c r="U38" s="81"/>
      <c r="V38" s="81"/>
      <c r="W38" s="81"/>
      <c r="X38" s="81"/>
    </row>
    <row r="39" ht="20.25" customHeight="1" spans="1:24">
      <c r="A39" s="148" t="s">
        <v>71</v>
      </c>
      <c r="B39" s="148" t="s">
        <v>71</v>
      </c>
      <c r="C39" s="148" t="s">
        <v>249</v>
      </c>
      <c r="D39" s="148" t="s">
        <v>250</v>
      </c>
      <c r="E39" s="148" t="s">
        <v>190</v>
      </c>
      <c r="F39" s="148" t="s">
        <v>103</v>
      </c>
      <c r="G39" s="148" t="s">
        <v>195</v>
      </c>
      <c r="H39" s="148" t="s">
        <v>196</v>
      </c>
      <c r="I39" s="81">
        <v>720000</v>
      </c>
      <c r="J39" s="81">
        <v>720000</v>
      </c>
      <c r="K39" s="154"/>
      <c r="L39" s="154"/>
      <c r="M39" s="81">
        <v>720000</v>
      </c>
      <c r="N39" s="154"/>
      <c r="O39" s="81"/>
      <c r="P39" s="81"/>
      <c r="Q39" s="81"/>
      <c r="R39" s="81"/>
      <c r="S39" s="81"/>
      <c r="T39" s="81"/>
      <c r="U39" s="81"/>
      <c r="V39" s="81"/>
      <c r="W39" s="81"/>
      <c r="X39" s="81"/>
    </row>
    <row r="40" ht="20.25" customHeight="1" spans="1:24">
      <c r="A40" s="148" t="s">
        <v>71</v>
      </c>
      <c r="B40" s="148" t="s">
        <v>71</v>
      </c>
      <c r="C40" s="148" t="s">
        <v>249</v>
      </c>
      <c r="D40" s="148" t="s">
        <v>250</v>
      </c>
      <c r="E40" s="148" t="s">
        <v>190</v>
      </c>
      <c r="F40" s="148" t="s">
        <v>103</v>
      </c>
      <c r="G40" s="148" t="s">
        <v>195</v>
      </c>
      <c r="H40" s="148" t="s">
        <v>196</v>
      </c>
      <c r="I40" s="81">
        <v>906960</v>
      </c>
      <c r="J40" s="81">
        <v>906960</v>
      </c>
      <c r="K40" s="154"/>
      <c r="L40" s="154"/>
      <c r="M40" s="81">
        <v>906960</v>
      </c>
      <c r="N40" s="154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ht="20.25" customHeight="1" spans="1:24">
      <c r="A41" s="148" t="s">
        <v>71</v>
      </c>
      <c r="B41" s="148" t="s">
        <v>71</v>
      </c>
      <c r="C41" s="148" t="s">
        <v>251</v>
      </c>
      <c r="D41" s="148" t="s">
        <v>252</v>
      </c>
      <c r="E41" s="148" t="s">
        <v>242</v>
      </c>
      <c r="F41" s="148" t="s">
        <v>106</v>
      </c>
      <c r="G41" s="148" t="s">
        <v>240</v>
      </c>
      <c r="H41" s="148" t="s">
        <v>241</v>
      </c>
      <c r="I41" s="81">
        <v>69000</v>
      </c>
      <c r="J41" s="81">
        <v>69000</v>
      </c>
      <c r="K41" s="154"/>
      <c r="L41" s="154"/>
      <c r="M41" s="81">
        <v>69000</v>
      </c>
      <c r="N41" s="154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ht="20.25" customHeight="1" spans="1:24">
      <c r="A42" s="148" t="s">
        <v>71</v>
      </c>
      <c r="B42" s="148" t="s">
        <v>71</v>
      </c>
      <c r="C42" s="148" t="s">
        <v>253</v>
      </c>
      <c r="D42" s="148" t="s">
        <v>254</v>
      </c>
      <c r="E42" s="148" t="s">
        <v>190</v>
      </c>
      <c r="F42" s="148" t="s">
        <v>103</v>
      </c>
      <c r="G42" s="148" t="s">
        <v>195</v>
      </c>
      <c r="H42" s="148" t="s">
        <v>196</v>
      </c>
      <c r="I42" s="81">
        <v>550400</v>
      </c>
      <c r="J42" s="81">
        <v>550400</v>
      </c>
      <c r="K42" s="154"/>
      <c r="L42" s="154"/>
      <c r="M42" s="81">
        <v>550400</v>
      </c>
      <c r="N42" s="154"/>
      <c r="O42" s="81"/>
      <c r="P42" s="81"/>
      <c r="Q42" s="81"/>
      <c r="R42" s="81"/>
      <c r="S42" s="81"/>
      <c r="T42" s="81"/>
      <c r="U42" s="81"/>
      <c r="V42" s="81"/>
      <c r="W42" s="81"/>
      <c r="X42" s="81"/>
    </row>
    <row r="43" ht="20.25" customHeight="1" spans="1:24">
      <c r="A43" s="148" t="s">
        <v>71</v>
      </c>
      <c r="B43" s="148" t="s">
        <v>71</v>
      </c>
      <c r="C43" s="148" t="s">
        <v>253</v>
      </c>
      <c r="D43" s="148" t="s">
        <v>254</v>
      </c>
      <c r="E43" s="148" t="s">
        <v>190</v>
      </c>
      <c r="F43" s="148" t="s">
        <v>103</v>
      </c>
      <c r="G43" s="148" t="s">
        <v>199</v>
      </c>
      <c r="H43" s="148" t="s">
        <v>200</v>
      </c>
      <c r="I43" s="81">
        <v>153600</v>
      </c>
      <c r="J43" s="81">
        <v>153600</v>
      </c>
      <c r="K43" s="154"/>
      <c r="L43" s="154"/>
      <c r="M43" s="81">
        <v>153600</v>
      </c>
      <c r="N43" s="154"/>
      <c r="O43" s="81"/>
      <c r="P43" s="81"/>
      <c r="Q43" s="81"/>
      <c r="R43" s="81"/>
      <c r="S43" s="81"/>
      <c r="T43" s="81"/>
      <c r="U43" s="81"/>
      <c r="V43" s="81"/>
      <c r="W43" s="81"/>
      <c r="X43" s="81"/>
    </row>
    <row r="44" ht="20.25" customHeight="1" spans="1:24">
      <c r="A44" s="148" t="s">
        <v>71</v>
      </c>
      <c r="B44" s="148" t="s">
        <v>71</v>
      </c>
      <c r="C44" s="148" t="s">
        <v>253</v>
      </c>
      <c r="D44" s="148" t="s">
        <v>254</v>
      </c>
      <c r="E44" s="148" t="s">
        <v>190</v>
      </c>
      <c r="F44" s="148" t="s">
        <v>103</v>
      </c>
      <c r="G44" s="148" t="s">
        <v>199</v>
      </c>
      <c r="H44" s="148" t="s">
        <v>200</v>
      </c>
      <c r="I44" s="81">
        <v>134400</v>
      </c>
      <c r="J44" s="81">
        <v>134400</v>
      </c>
      <c r="K44" s="154"/>
      <c r="L44" s="154"/>
      <c r="M44" s="81">
        <v>134400</v>
      </c>
      <c r="N44" s="154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ht="17.25" customHeight="1" spans="1:24">
      <c r="A45" s="30" t="s">
        <v>160</v>
      </c>
      <c r="B45" s="31"/>
      <c r="C45" s="149"/>
      <c r="D45" s="149"/>
      <c r="E45" s="149"/>
      <c r="F45" s="149"/>
      <c r="G45" s="149"/>
      <c r="H45" s="150"/>
      <c r="I45" s="81">
        <v>12331559</v>
      </c>
      <c r="J45" s="81">
        <v>12331559</v>
      </c>
      <c r="K45" s="81"/>
      <c r="L45" s="81"/>
      <c r="M45" s="81">
        <v>12331559</v>
      </c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</row>
  </sheetData>
  <mergeCells count="31">
    <mergeCell ref="A2:X2"/>
    <mergeCell ref="A3:H3"/>
    <mergeCell ref="I4:X4"/>
    <mergeCell ref="J5:N5"/>
    <mergeCell ref="O5:Q5"/>
    <mergeCell ref="S5:X5"/>
    <mergeCell ref="A45:H4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topLeftCell="D1" workbookViewId="0">
      <selection activeCell="H26" sqref="H26"/>
    </sheetView>
  </sheetViews>
  <sheetFormatPr defaultColWidth="9.12727272727273" defaultRowHeight="14.25" customHeight="1"/>
  <cols>
    <col min="1" max="1" width="17.2545454545455" customWidth="1"/>
    <col min="2" max="2" width="19.3727272727273" customWidth="1"/>
    <col min="3" max="3" width="32.8727272727273" customWidth="1"/>
    <col min="4" max="4" width="26.6272727272727" customWidth="1"/>
    <col min="5" max="5" width="11.1272727272727" customWidth="1"/>
    <col min="6" max="6" width="32.1272727272727" customWidth="1"/>
    <col min="7" max="7" width="9.87272727272727" customWidth="1"/>
    <col min="8" max="8" width="17.7545454545455" customWidth="1"/>
    <col min="9" max="13" width="20" customWidth="1"/>
    <col min="14" max="14" width="12.2545454545455" customWidth="1"/>
    <col min="15" max="15" width="12.7545454545455" customWidth="1"/>
    <col min="16" max="16" width="11.1272727272727" customWidth="1"/>
    <col min="17" max="21" width="19.8727272727273" customWidth="1"/>
    <col min="22" max="22" width="20" customWidth="1"/>
    <col min="23" max="23" width="19.8727272727273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255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1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20" t="s">
        <v>2</v>
      </c>
    </row>
    <row r="4" ht="21.75" customHeight="1" spans="1:23">
      <c r="A4" s="8" t="s">
        <v>256</v>
      </c>
      <c r="B4" s="9" t="s">
        <v>172</v>
      </c>
      <c r="C4" s="8" t="s">
        <v>173</v>
      </c>
      <c r="D4" s="8" t="s">
        <v>257</v>
      </c>
      <c r="E4" s="9" t="s">
        <v>174</v>
      </c>
      <c r="F4" s="9" t="s">
        <v>175</v>
      </c>
      <c r="G4" s="9" t="s">
        <v>258</v>
      </c>
      <c r="H4" s="9" t="s">
        <v>259</v>
      </c>
      <c r="I4" s="25" t="s">
        <v>56</v>
      </c>
      <c r="J4" s="10" t="s">
        <v>260</v>
      </c>
      <c r="K4" s="11"/>
      <c r="L4" s="11"/>
      <c r="M4" s="12"/>
      <c r="N4" s="10" t="s">
        <v>180</v>
      </c>
      <c r="O4" s="11"/>
      <c r="P4" s="12"/>
      <c r="Q4" s="9" t="s">
        <v>62</v>
      </c>
      <c r="R4" s="10" t="s">
        <v>63</v>
      </c>
      <c r="S4" s="11"/>
      <c r="T4" s="11"/>
      <c r="U4" s="11"/>
      <c r="V4" s="11"/>
      <c r="W4" s="12"/>
    </row>
    <row r="5" ht="21.75" customHeight="1" spans="1:23">
      <c r="A5" s="13"/>
      <c r="B5" s="26"/>
      <c r="C5" s="13"/>
      <c r="D5" s="13"/>
      <c r="E5" s="14"/>
      <c r="F5" s="14"/>
      <c r="G5" s="14"/>
      <c r="H5" s="14"/>
      <c r="I5" s="26"/>
      <c r="J5" s="139" t="s">
        <v>59</v>
      </c>
      <c r="K5" s="140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14"/>
      <c r="R5" s="9" t="s">
        <v>58</v>
      </c>
      <c r="S5" s="9" t="s">
        <v>65</v>
      </c>
      <c r="T5" s="9" t="s">
        <v>186</v>
      </c>
      <c r="U5" s="9" t="s">
        <v>67</v>
      </c>
      <c r="V5" s="9" t="s">
        <v>68</v>
      </c>
      <c r="W5" s="9" t="s">
        <v>69</v>
      </c>
    </row>
    <row r="6" ht="21" customHeight="1" spans="1:23">
      <c r="A6" s="26"/>
      <c r="B6" s="26"/>
      <c r="C6" s="26"/>
      <c r="D6" s="26"/>
      <c r="E6" s="26"/>
      <c r="F6" s="26"/>
      <c r="G6" s="26"/>
      <c r="H6" s="26"/>
      <c r="I6" s="26"/>
      <c r="J6" s="141" t="s">
        <v>58</v>
      </c>
      <c r="K6" s="142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3" t="s">
        <v>58</v>
      </c>
      <c r="K7" s="63" t="s">
        <v>261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29.2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19">
        <v>21</v>
      </c>
      <c r="V8" s="33">
        <v>22</v>
      </c>
      <c r="W8" s="19">
        <v>23</v>
      </c>
    </row>
    <row r="9" ht="29.25" customHeight="1" spans="1:23">
      <c r="A9" s="65" t="s">
        <v>262</v>
      </c>
      <c r="B9" s="65" t="s">
        <v>263</v>
      </c>
      <c r="C9" s="65" t="s">
        <v>264</v>
      </c>
      <c r="D9" s="65" t="s">
        <v>71</v>
      </c>
      <c r="E9" s="65" t="s">
        <v>265</v>
      </c>
      <c r="F9" s="65" t="s">
        <v>110</v>
      </c>
      <c r="G9" s="65" t="s">
        <v>243</v>
      </c>
      <c r="H9" s="65" t="s">
        <v>244</v>
      </c>
      <c r="I9" s="81">
        <v>100000</v>
      </c>
      <c r="J9" s="81">
        <v>100000</v>
      </c>
      <c r="K9" s="81">
        <v>100000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65" t="s">
        <v>262</v>
      </c>
      <c r="B10" s="65" t="s">
        <v>266</v>
      </c>
      <c r="C10" s="65" t="s">
        <v>267</v>
      </c>
      <c r="D10" s="65" t="s">
        <v>71</v>
      </c>
      <c r="E10" s="65" t="s">
        <v>268</v>
      </c>
      <c r="F10" s="65" t="s">
        <v>101</v>
      </c>
      <c r="G10" s="65" t="s">
        <v>230</v>
      </c>
      <c r="H10" s="65" t="s">
        <v>231</v>
      </c>
      <c r="I10" s="81">
        <v>40000</v>
      </c>
      <c r="J10" s="81">
        <v>40000</v>
      </c>
      <c r="K10" s="81">
        <v>40000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21.75" customHeight="1" spans="1:23">
      <c r="A11" s="65" t="s">
        <v>269</v>
      </c>
      <c r="B11" s="65" t="s">
        <v>270</v>
      </c>
      <c r="C11" s="65" t="s">
        <v>271</v>
      </c>
      <c r="D11" s="65" t="s">
        <v>71</v>
      </c>
      <c r="E11" s="65" t="s">
        <v>272</v>
      </c>
      <c r="F11" s="65" t="s">
        <v>118</v>
      </c>
      <c r="G11" s="65" t="s">
        <v>273</v>
      </c>
      <c r="H11" s="65" t="s">
        <v>274</v>
      </c>
      <c r="I11" s="81">
        <v>400000</v>
      </c>
      <c r="J11" s="81">
        <v>400000</v>
      </c>
      <c r="K11" s="81">
        <v>400000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ht="21.75" customHeight="1" spans="1:23">
      <c r="A12" s="65" t="s">
        <v>275</v>
      </c>
      <c r="B12" s="65" t="s">
        <v>276</v>
      </c>
      <c r="C12" s="65" t="s">
        <v>277</v>
      </c>
      <c r="D12" s="65" t="s">
        <v>71</v>
      </c>
      <c r="E12" s="65" t="s">
        <v>278</v>
      </c>
      <c r="F12" s="65" t="s">
        <v>101</v>
      </c>
      <c r="G12" s="65" t="s">
        <v>230</v>
      </c>
      <c r="H12" s="65" t="s">
        <v>231</v>
      </c>
      <c r="I12" s="81">
        <v>30000</v>
      </c>
      <c r="J12" s="81">
        <v>30000</v>
      </c>
      <c r="K12" s="81">
        <v>30000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ht="21.75" customHeight="1" spans="1:23">
      <c r="A13" s="65" t="s">
        <v>275</v>
      </c>
      <c r="B13" s="65" t="s">
        <v>276</v>
      </c>
      <c r="C13" s="65" t="s">
        <v>277</v>
      </c>
      <c r="D13" s="65" t="s">
        <v>71</v>
      </c>
      <c r="E13" s="65" t="s">
        <v>278</v>
      </c>
      <c r="F13" s="65" t="s">
        <v>101</v>
      </c>
      <c r="G13" s="65" t="s">
        <v>238</v>
      </c>
      <c r="H13" s="65" t="s">
        <v>239</v>
      </c>
      <c r="I13" s="81">
        <v>580318</v>
      </c>
      <c r="J13" s="81">
        <v>580318</v>
      </c>
      <c r="K13" s="81">
        <v>580318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ht="21.75" customHeight="1" spans="1:23">
      <c r="A14" s="65" t="s">
        <v>275</v>
      </c>
      <c r="B14" s="65" t="s">
        <v>279</v>
      </c>
      <c r="C14" s="65" t="s">
        <v>280</v>
      </c>
      <c r="D14" s="65" t="s">
        <v>71</v>
      </c>
      <c r="E14" s="65" t="s">
        <v>268</v>
      </c>
      <c r="F14" s="65" t="s">
        <v>101</v>
      </c>
      <c r="G14" s="65" t="s">
        <v>230</v>
      </c>
      <c r="H14" s="65" t="s">
        <v>231</v>
      </c>
      <c r="I14" s="81">
        <v>572682</v>
      </c>
      <c r="J14" s="81">
        <v>572682</v>
      </c>
      <c r="K14" s="81">
        <v>572682</v>
      </c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ht="21.75" customHeight="1" spans="1:23">
      <c r="A15" s="65" t="s">
        <v>275</v>
      </c>
      <c r="B15" s="65" t="s">
        <v>279</v>
      </c>
      <c r="C15" s="65" t="s">
        <v>280</v>
      </c>
      <c r="D15" s="65" t="s">
        <v>71</v>
      </c>
      <c r="E15" s="65" t="s">
        <v>268</v>
      </c>
      <c r="F15" s="65" t="s">
        <v>101</v>
      </c>
      <c r="G15" s="65" t="s">
        <v>281</v>
      </c>
      <c r="H15" s="65" t="s">
        <v>282</v>
      </c>
      <c r="I15" s="81">
        <v>30000</v>
      </c>
      <c r="J15" s="81">
        <v>30000</v>
      </c>
      <c r="K15" s="81">
        <v>30000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ht="21.75" customHeight="1" spans="1:23">
      <c r="A16" s="65" t="s">
        <v>275</v>
      </c>
      <c r="B16" s="65" t="s">
        <v>279</v>
      </c>
      <c r="C16" s="65" t="s">
        <v>280</v>
      </c>
      <c r="D16" s="65" t="s">
        <v>71</v>
      </c>
      <c r="E16" s="65" t="s">
        <v>268</v>
      </c>
      <c r="F16" s="65" t="s">
        <v>101</v>
      </c>
      <c r="G16" s="65" t="s">
        <v>283</v>
      </c>
      <c r="H16" s="65" t="s">
        <v>284</v>
      </c>
      <c r="I16" s="81">
        <v>2787000</v>
      </c>
      <c r="J16" s="81">
        <v>2787000</v>
      </c>
      <c r="K16" s="81">
        <v>2787000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ht="18.75" customHeight="1" spans="1:23">
      <c r="A17" s="30" t="s">
        <v>160</v>
      </c>
      <c r="B17" s="31"/>
      <c r="C17" s="31"/>
      <c r="D17" s="31"/>
      <c r="E17" s="31"/>
      <c r="F17" s="31"/>
      <c r="G17" s="31"/>
      <c r="H17" s="32"/>
      <c r="I17" s="81">
        <v>4540000</v>
      </c>
      <c r="J17" s="81">
        <v>4540000</v>
      </c>
      <c r="K17" s="81">
        <v>4540000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9"/>
  <sheetViews>
    <sheetView showZeros="0" topLeftCell="A39" workbookViewId="0">
      <selection activeCell="G45" sqref="G45"/>
    </sheetView>
  </sheetViews>
  <sheetFormatPr defaultColWidth="9.12727272727273" defaultRowHeight="12" customHeight="1"/>
  <cols>
    <col min="1" max="1" width="34.2545454545455" customWidth="1"/>
    <col min="2" max="2" width="29" customWidth="1"/>
    <col min="3" max="5" width="23.6272727272727" customWidth="1"/>
    <col min="6" max="6" width="11.2545454545455" customWidth="1"/>
    <col min="7" max="7" width="25.1272727272727" customWidth="1"/>
    <col min="8" max="8" width="15.6272727272727" customWidth="1"/>
    <col min="9" max="9" width="13.3727272727273" customWidth="1"/>
    <col min="10" max="10" width="18.8727272727273" customWidth="1"/>
  </cols>
  <sheetData>
    <row r="1" ht="18" customHeight="1" spans="10:10">
      <c r="J1" s="2" t="s">
        <v>285</v>
      </c>
    </row>
    <row r="2" ht="39.75" customHeight="1" spans="1:10">
      <c r="A2" s="61" t="str">
        <f>"2025"&amp;"年部门项目支出绩效目标表"</f>
        <v>2025年部门项目支出绩效目标表</v>
      </c>
      <c r="B2" s="3"/>
      <c r="C2" s="3"/>
      <c r="D2" s="3"/>
      <c r="E2" s="3"/>
      <c r="F2" s="62"/>
      <c r="G2" s="3"/>
      <c r="H2" s="62"/>
      <c r="I2" s="62"/>
      <c r="J2" s="3"/>
    </row>
    <row r="3" ht="17.25" customHeight="1" spans="1:1">
      <c r="A3" s="4" t="s">
        <v>1</v>
      </c>
    </row>
    <row r="4" ht="44.25" customHeight="1" spans="1:10">
      <c r="A4" s="63" t="s">
        <v>173</v>
      </c>
      <c r="B4" s="63" t="s">
        <v>286</v>
      </c>
      <c r="C4" s="63" t="s">
        <v>287</v>
      </c>
      <c r="D4" s="63" t="s">
        <v>288</v>
      </c>
      <c r="E4" s="63" t="s">
        <v>289</v>
      </c>
      <c r="F4" s="64" t="s">
        <v>290</v>
      </c>
      <c r="G4" s="63" t="s">
        <v>291</v>
      </c>
      <c r="H4" s="64" t="s">
        <v>292</v>
      </c>
      <c r="I4" s="64" t="s">
        <v>293</v>
      </c>
      <c r="J4" s="63" t="s">
        <v>294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3">
        <v>6</v>
      </c>
      <c r="G5" s="135">
        <v>7</v>
      </c>
      <c r="H5" s="33">
        <v>8</v>
      </c>
      <c r="I5" s="33">
        <v>9</v>
      </c>
      <c r="J5" s="135">
        <v>10</v>
      </c>
    </row>
    <row r="6" ht="42" customHeight="1" spans="1:10">
      <c r="A6" s="27" t="s">
        <v>71</v>
      </c>
      <c r="B6" s="65"/>
      <c r="C6" s="65"/>
      <c r="D6" s="65"/>
      <c r="E6" s="51"/>
      <c r="F6" s="66"/>
      <c r="G6" s="51"/>
      <c r="H6" s="66"/>
      <c r="I6" s="66"/>
      <c r="J6" s="51"/>
    </row>
    <row r="7" ht="42" customHeight="1" spans="1:10">
      <c r="A7" s="136" t="s">
        <v>71</v>
      </c>
      <c r="B7" s="20"/>
      <c r="C7" s="20"/>
      <c r="D7" s="20"/>
      <c r="E7" s="27"/>
      <c r="F7" s="20"/>
      <c r="G7" s="27"/>
      <c r="H7" s="20"/>
      <c r="I7" s="20"/>
      <c r="J7" s="27"/>
    </row>
    <row r="8" ht="42" customHeight="1" spans="1:10">
      <c r="A8" s="137" t="s">
        <v>267</v>
      </c>
      <c r="B8" s="20" t="s">
        <v>267</v>
      </c>
      <c r="C8" s="20" t="s">
        <v>295</v>
      </c>
      <c r="D8" s="20" t="s">
        <v>296</v>
      </c>
      <c r="E8" s="27" t="s">
        <v>297</v>
      </c>
      <c r="F8" s="20" t="s">
        <v>298</v>
      </c>
      <c r="G8" s="27" t="s">
        <v>299</v>
      </c>
      <c r="H8" s="20" t="s">
        <v>300</v>
      </c>
      <c r="I8" s="20" t="s">
        <v>301</v>
      </c>
      <c r="J8" s="27" t="s">
        <v>302</v>
      </c>
    </row>
    <row r="9" ht="42" customHeight="1" spans="1:10">
      <c r="A9" s="137" t="s">
        <v>267</v>
      </c>
      <c r="B9" s="20" t="s">
        <v>267</v>
      </c>
      <c r="C9" s="20" t="s">
        <v>295</v>
      </c>
      <c r="D9" s="20" t="s">
        <v>296</v>
      </c>
      <c r="E9" s="27" t="s">
        <v>303</v>
      </c>
      <c r="F9" s="20" t="s">
        <v>298</v>
      </c>
      <c r="G9" s="27" t="s">
        <v>304</v>
      </c>
      <c r="H9" s="20" t="s">
        <v>305</v>
      </c>
      <c r="I9" s="20" t="s">
        <v>301</v>
      </c>
      <c r="J9" s="27" t="s">
        <v>306</v>
      </c>
    </row>
    <row r="10" ht="42" customHeight="1" spans="1:10">
      <c r="A10" s="137" t="s">
        <v>267</v>
      </c>
      <c r="B10" s="20" t="s">
        <v>267</v>
      </c>
      <c r="C10" s="20" t="s">
        <v>295</v>
      </c>
      <c r="D10" s="20" t="s">
        <v>307</v>
      </c>
      <c r="E10" s="27" t="s">
        <v>308</v>
      </c>
      <c r="F10" s="20" t="s">
        <v>298</v>
      </c>
      <c r="G10" s="27">
        <v>1</v>
      </c>
      <c r="H10" s="20" t="s">
        <v>309</v>
      </c>
      <c r="I10" s="20" t="s">
        <v>301</v>
      </c>
      <c r="J10" s="27" t="s">
        <v>310</v>
      </c>
    </row>
    <row r="11" ht="42" customHeight="1" spans="1:10">
      <c r="A11" s="137" t="s">
        <v>267</v>
      </c>
      <c r="B11" s="20" t="s">
        <v>267</v>
      </c>
      <c r="C11" s="20" t="s">
        <v>311</v>
      </c>
      <c r="D11" s="20" t="s">
        <v>312</v>
      </c>
      <c r="E11" s="27" t="s">
        <v>313</v>
      </c>
      <c r="F11" s="20" t="s">
        <v>314</v>
      </c>
      <c r="G11" s="27" t="s">
        <v>315</v>
      </c>
      <c r="H11" s="20" t="s">
        <v>316</v>
      </c>
      <c r="I11" s="20" t="s">
        <v>317</v>
      </c>
      <c r="J11" s="27" t="s">
        <v>318</v>
      </c>
    </row>
    <row r="12" ht="42" customHeight="1" spans="1:10">
      <c r="A12" s="137" t="s">
        <v>267</v>
      </c>
      <c r="B12" s="20" t="s">
        <v>267</v>
      </c>
      <c r="C12" s="20" t="s">
        <v>319</v>
      </c>
      <c r="D12" s="20" t="s">
        <v>320</v>
      </c>
      <c r="E12" s="27" t="s">
        <v>321</v>
      </c>
      <c r="F12" s="20" t="s">
        <v>298</v>
      </c>
      <c r="G12" s="27" t="s">
        <v>322</v>
      </c>
      <c r="H12" s="20" t="s">
        <v>323</v>
      </c>
      <c r="I12" s="20" t="s">
        <v>301</v>
      </c>
      <c r="J12" s="27" t="s">
        <v>324</v>
      </c>
    </row>
    <row r="13" ht="42" customHeight="1" spans="1:10">
      <c r="A13" s="137" t="s">
        <v>264</v>
      </c>
      <c r="B13" s="20" t="s">
        <v>325</v>
      </c>
      <c r="C13" s="20" t="s">
        <v>295</v>
      </c>
      <c r="D13" s="20" t="s">
        <v>296</v>
      </c>
      <c r="E13" s="27" t="s">
        <v>326</v>
      </c>
      <c r="F13" s="20" t="s">
        <v>314</v>
      </c>
      <c r="G13" s="27" t="s">
        <v>327</v>
      </c>
      <c r="H13" s="20" t="s">
        <v>323</v>
      </c>
      <c r="I13" s="20" t="s">
        <v>301</v>
      </c>
      <c r="J13" s="27" t="s">
        <v>328</v>
      </c>
    </row>
    <row r="14" ht="42" customHeight="1" spans="1:10">
      <c r="A14" s="137" t="s">
        <v>264</v>
      </c>
      <c r="B14" s="20" t="s">
        <v>325</v>
      </c>
      <c r="C14" s="20" t="s">
        <v>295</v>
      </c>
      <c r="D14" s="20" t="s">
        <v>296</v>
      </c>
      <c r="E14" s="27" t="s">
        <v>329</v>
      </c>
      <c r="F14" s="20" t="s">
        <v>314</v>
      </c>
      <c r="G14" s="27" t="s">
        <v>330</v>
      </c>
      <c r="H14" s="20" t="s">
        <v>300</v>
      </c>
      <c r="I14" s="20" t="s">
        <v>301</v>
      </c>
      <c r="J14" s="27" t="s">
        <v>328</v>
      </c>
    </row>
    <row r="15" ht="42" customHeight="1" spans="1:10">
      <c r="A15" s="137" t="s">
        <v>264</v>
      </c>
      <c r="B15" s="20" t="s">
        <v>325</v>
      </c>
      <c r="C15" s="20" t="s">
        <v>295</v>
      </c>
      <c r="D15" s="20" t="s">
        <v>331</v>
      </c>
      <c r="E15" s="27" t="s">
        <v>332</v>
      </c>
      <c r="F15" s="20" t="s">
        <v>333</v>
      </c>
      <c r="G15" s="27" t="s">
        <v>95</v>
      </c>
      <c r="H15" s="20" t="s">
        <v>334</v>
      </c>
      <c r="I15" s="20" t="s">
        <v>317</v>
      </c>
      <c r="J15" s="27" t="s">
        <v>335</v>
      </c>
    </row>
    <row r="16" ht="42" customHeight="1" spans="1:10">
      <c r="A16" s="137" t="s">
        <v>264</v>
      </c>
      <c r="B16" s="20" t="s">
        <v>325</v>
      </c>
      <c r="C16" s="20" t="s">
        <v>311</v>
      </c>
      <c r="D16" s="20" t="s">
        <v>312</v>
      </c>
      <c r="E16" s="27" t="s">
        <v>336</v>
      </c>
      <c r="F16" s="20" t="s">
        <v>333</v>
      </c>
      <c r="G16" s="27" t="s">
        <v>337</v>
      </c>
      <c r="H16" s="20" t="s">
        <v>338</v>
      </c>
      <c r="I16" s="20" t="s">
        <v>301</v>
      </c>
      <c r="J16" s="27" t="s">
        <v>339</v>
      </c>
    </row>
    <row r="17" ht="42" customHeight="1" spans="1:10">
      <c r="A17" s="137" t="s">
        <v>264</v>
      </c>
      <c r="B17" s="20" t="s">
        <v>325</v>
      </c>
      <c r="C17" s="20" t="s">
        <v>319</v>
      </c>
      <c r="D17" s="20" t="s">
        <v>320</v>
      </c>
      <c r="E17" s="27" t="s">
        <v>320</v>
      </c>
      <c r="F17" s="20" t="s">
        <v>333</v>
      </c>
      <c r="G17" s="27" t="s">
        <v>322</v>
      </c>
      <c r="H17" s="20" t="s">
        <v>323</v>
      </c>
      <c r="I17" s="20" t="s">
        <v>301</v>
      </c>
      <c r="J17" s="27" t="s">
        <v>340</v>
      </c>
    </row>
    <row r="18" ht="42" customHeight="1" spans="1:10">
      <c r="A18" s="137" t="s">
        <v>271</v>
      </c>
      <c r="B18" s="20" t="s">
        <v>341</v>
      </c>
      <c r="C18" s="20" t="s">
        <v>295</v>
      </c>
      <c r="D18" s="20" t="s">
        <v>296</v>
      </c>
      <c r="E18" s="27" t="s">
        <v>342</v>
      </c>
      <c r="F18" s="20" t="s">
        <v>314</v>
      </c>
      <c r="G18" s="27" t="s">
        <v>343</v>
      </c>
      <c r="H18" s="20" t="s">
        <v>344</v>
      </c>
      <c r="I18" s="20" t="s">
        <v>301</v>
      </c>
      <c r="J18" s="27" t="s">
        <v>345</v>
      </c>
    </row>
    <row r="19" ht="42" customHeight="1" spans="1:10">
      <c r="A19" s="137" t="s">
        <v>271</v>
      </c>
      <c r="B19" s="20" t="s">
        <v>341</v>
      </c>
      <c r="C19" s="20" t="s">
        <v>295</v>
      </c>
      <c r="D19" s="20" t="s">
        <v>296</v>
      </c>
      <c r="E19" s="27" t="s">
        <v>346</v>
      </c>
      <c r="F19" s="20" t="s">
        <v>314</v>
      </c>
      <c r="G19" s="27" t="s">
        <v>347</v>
      </c>
      <c r="H19" s="20" t="s">
        <v>323</v>
      </c>
      <c r="I19" s="20" t="s">
        <v>301</v>
      </c>
      <c r="J19" s="27" t="s">
        <v>348</v>
      </c>
    </row>
    <row r="20" ht="42" customHeight="1" spans="1:10">
      <c r="A20" s="137" t="s">
        <v>271</v>
      </c>
      <c r="B20" s="20" t="s">
        <v>341</v>
      </c>
      <c r="C20" s="20" t="s">
        <v>295</v>
      </c>
      <c r="D20" s="20" t="s">
        <v>296</v>
      </c>
      <c r="E20" s="27" t="s">
        <v>349</v>
      </c>
      <c r="F20" s="20" t="s">
        <v>314</v>
      </c>
      <c r="G20" s="27" t="s">
        <v>350</v>
      </c>
      <c r="H20" s="20" t="s">
        <v>323</v>
      </c>
      <c r="I20" s="20" t="s">
        <v>301</v>
      </c>
      <c r="J20" s="27" t="s">
        <v>351</v>
      </c>
    </row>
    <row r="21" ht="42" customHeight="1" spans="1:10">
      <c r="A21" s="137" t="s">
        <v>271</v>
      </c>
      <c r="B21" s="20" t="s">
        <v>341</v>
      </c>
      <c r="C21" s="20" t="s">
        <v>295</v>
      </c>
      <c r="D21" s="20" t="s">
        <v>296</v>
      </c>
      <c r="E21" s="27" t="s">
        <v>352</v>
      </c>
      <c r="F21" s="20" t="s">
        <v>314</v>
      </c>
      <c r="G21" s="27" t="s">
        <v>353</v>
      </c>
      <c r="H21" s="20" t="s">
        <v>323</v>
      </c>
      <c r="I21" s="20" t="s">
        <v>301</v>
      </c>
      <c r="J21" s="27" t="s">
        <v>354</v>
      </c>
    </row>
    <row r="22" ht="42" customHeight="1" spans="1:10">
      <c r="A22" s="137" t="s">
        <v>271</v>
      </c>
      <c r="B22" s="20" t="s">
        <v>341</v>
      </c>
      <c r="C22" s="20" t="s">
        <v>295</v>
      </c>
      <c r="D22" s="20" t="s">
        <v>296</v>
      </c>
      <c r="E22" s="27" t="s">
        <v>355</v>
      </c>
      <c r="F22" s="20" t="s">
        <v>314</v>
      </c>
      <c r="G22" s="27" t="s">
        <v>356</v>
      </c>
      <c r="H22" s="20" t="s">
        <v>323</v>
      </c>
      <c r="I22" s="20" t="s">
        <v>301</v>
      </c>
      <c r="J22" s="27" t="s">
        <v>357</v>
      </c>
    </row>
    <row r="23" ht="42" customHeight="1" spans="1:10">
      <c r="A23" s="137" t="s">
        <v>271</v>
      </c>
      <c r="B23" s="20" t="s">
        <v>341</v>
      </c>
      <c r="C23" s="20" t="s">
        <v>311</v>
      </c>
      <c r="D23" s="20" t="s">
        <v>358</v>
      </c>
      <c r="E23" s="27" t="s">
        <v>359</v>
      </c>
      <c r="F23" s="20" t="s">
        <v>298</v>
      </c>
      <c r="G23" s="27" t="s">
        <v>85</v>
      </c>
      <c r="H23" s="20" t="s">
        <v>360</v>
      </c>
      <c r="I23" s="20" t="s">
        <v>301</v>
      </c>
      <c r="J23" s="27" t="s">
        <v>361</v>
      </c>
    </row>
    <row r="24" ht="42" customHeight="1" spans="1:10">
      <c r="A24" s="137" t="s">
        <v>271</v>
      </c>
      <c r="B24" s="20" t="s">
        <v>341</v>
      </c>
      <c r="C24" s="20" t="s">
        <v>311</v>
      </c>
      <c r="D24" s="20" t="s">
        <v>358</v>
      </c>
      <c r="E24" s="27" t="s">
        <v>362</v>
      </c>
      <c r="F24" s="20" t="s">
        <v>363</v>
      </c>
      <c r="G24" s="27" t="s">
        <v>93</v>
      </c>
      <c r="H24" s="20" t="s">
        <v>360</v>
      </c>
      <c r="I24" s="20" t="s">
        <v>301</v>
      </c>
      <c r="J24" s="27" t="s">
        <v>364</v>
      </c>
    </row>
    <row r="25" ht="42" customHeight="1" spans="1:10">
      <c r="A25" s="137" t="s">
        <v>271</v>
      </c>
      <c r="B25" s="20" t="s">
        <v>341</v>
      </c>
      <c r="C25" s="20" t="s">
        <v>319</v>
      </c>
      <c r="D25" s="20" t="s">
        <v>320</v>
      </c>
      <c r="E25" s="27" t="s">
        <v>365</v>
      </c>
      <c r="F25" s="20" t="s">
        <v>298</v>
      </c>
      <c r="G25" s="27" t="s">
        <v>322</v>
      </c>
      <c r="H25" s="20" t="s">
        <v>323</v>
      </c>
      <c r="I25" s="20" t="s">
        <v>301</v>
      </c>
      <c r="J25" s="27" t="s">
        <v>366</v>
      </c>
    </row>
    <row r="26" ht="42" customHeight="1" spans="1:10">
      <c r="A26" s="137" t="s">
        <v>277</v>
      </c>
      <c r="B26" s="20" t="s">
        <v>367</v>
      </c>
      <c r="C26" s="20" t="s">
        <v>295</v>
      </c>
      <c r="D26" s="20" t="s">
        <v>296</v>
      </c>
      <c r="E26" s="27" t="s">
        <v>368</v>
      </c>
      <c r="F26" s="20" t="s">
        <v>314</v>
      </c>
      <c r="G26" s="27" t="s">
        <v>96</v>
      </c>
      <c r="H26" s="20" t="s">
        <v>369</v>
      </c>
      <c r="I26" s="20" t="s">
        <v>301</v>
      </c>
      <c r="J26" s="27" t="s">
        <v>370</v>
      </c>
    </row>
    <row r="27" ht="42" customHeight="1" spans="1:10">
      <c r="A27" s="137" t="s">
        <v>277</v>
      </c>
      <c r="B27" s="20" t="s">
        <v>367</v>
      </c>
      <c r="C27" s="20" t="s">
        <v>295</v>
      </c>
      <c r="D27" s="20" t="s">
        <v>296</v>
      </c>
      <c r="E27" s="27" t="s">
        <v>371</v>
      </c>
      <c r="F27" s="20" t="s">
        <v>298</v>
      </c>
      <c r="G27" s="27" t="s">
        <v>372</v>
      </c>
      <c r="H27" s="20" t="s">
        <v>369</v>
      </c>
      <c r="I27" s="20" t="s">
        <v>301</v>
      </c>
      <c r="J27" s="27" t="s">
        <v>373</v>
      </c>
    </row>
    <row r="28" ht="42" customHeight="1" spans="1:10">
      <c r="A28" s="137" t="s">
        <v>277</v>
      </c>
      <c r="B28" s="20" t="s">
        <v>367</v>
      </c>
      <c r="C28" s="20" t="s">
        <v>295</v>
      </c>
      <c r="D28" s="20" t="s">
        <v>296</v>
      </c>
      <c r="E28" s="27" t="s">
        <v>374</v>
      </c>
      <c r="F28" s="20" t="s">
        <v>298</v>
      </c>
      <c r="G28" s="27">
        <v>1</v>
      </c>
      <c r="H28" s="20" t="s">
        <v>305</v>
      </c>
      <c r="I28" s="20" t="s">
        <v>301</v>
      </c>
      <c r="J28" s="27" t="s">
        <v>375</v>
      </c>
    </row>
    <row r="29" ht="42" customHeight="1" spans="1:10">
      <c r="A29" s="137" t="s">
        <v>277</v>
      </c>
      <c r="B29" s="20" t="s">
        <v>367</v>
      </c>
      <c r="C29" s="20" t="s">
        <v>295</v>
      </c>
      <c r="D29" s="20" t="s">
        <v>376</v>
      </c>
      <c r="E29" s="27" t="s">
        <v>377</v>
      </c>
      <c r="F29" s="20" t="s">
        <v>314</v>
      </c>
      <c r="G29" s="27" t="s">
        <v>378</v>
      </c>
      <c r="H29" s="20" t="s">
        <v>323</v>
      </c>
      <c r="I29" s="20" t="s">
        <v>301</v>
      </c>
      <c r="J29" s="27" t="s">
        <v>379</v>
      </c>
    </row>
    <row r="30" ht="42" customHeight="1" spans="1:10">
      <c r="A30" s="137" t="s">
        <v>277</v>
      </c>
      <c r="B30" s="20" t="s">
        <v>367</v>
      </c>
      <c r="C30" s="20" t="s">
        <v>295</v>
      </c>
      <c r="D30" s="20" t="s">
        <v>307</v>
      </c>
      <c r="E30" s="27" t="s">
        <v>380</v>
      </c>
      <c r="F30" s="20" t="s">
        <v>298</v>
      </c>
      <c r="G30" s="27">
        <v>1</v>
      </c>
      <c r="H30" s="20" t="s">
        <v>381</v>
      </c>
      <c r="I30" s="20" t="s">
        <v>301</v>
      </c>
      <c r="J30" s="27" t="s">
        <v>373</v>
      </c>
    </row>
    <row r="31" ht="42" customHeight="1" spans="1:10">
      <c r="A31" s="137" t="s">
        <v>277</v>
      </c>
      <c r="B31" s="20" t="s">
        <v>367</v>
      </c>
      <c r="C31" s="20" t="s">
        <v>311</v>
      </c>
      <c r="D31" s="20" t="s">
        <v>312</v>
      </c>
      <c r="E31" s="27" t="s">
        <v>382</v>
      </c>
      <c r="F31" s="20" t="s">
        <v>298</v>
      </c>
      <c r="G31" s="27" t="s">
        <v>322</v>
      </c>
      <c r="H31" s="20" t="s">
        <v>323</v>
      </c>
      <c r="I31" s="20" t="s">
        <v>301</v>
      </c>
      <c r="J31" s="27" t="s">
        <v>373</v>
      </c>
    </row>
    <row r="32" ht="42" customHeight="1" spans="1:10">
      <c r="A32" s="137" t="s">
        <v>277</v>
      </c>
      <c r="B32" s="20" t="s">
        <v>367</v>
      </c>
      <c r="C32" s="20" t="s">
        <v>311</v>
      </c>
      <c r="D32" s="20" t="s">
        <v>383</v>
      </c>
      <c r="E32" s="27" t="s">
        <v>384</v>
      </c>
      <c r="F32" s="20" t="s">
        <v>298</v>
      </c>
      <c r="G32" s="27" t="s">
        <v>385</v>
      </c>
      <c r="H32" s="20" t="s">
        <v>323</v>
      </c>
      <c r="I32" s="20" t="s">
        <v>301</v>
      </c>
      <c r="J32" s="27" t="s">
        <v>386</v>
      </c>
    </row>
    <row r="33" ht="42" customHeight="1" spans="1:10">
      <c r="A33" s="137" t="s">
        <v>277</v>
      </c>
      <c r="B33" s="20" t="s">
        <v>367</v>
      </c>
      <c r="C33" s="20" t="s">
        <v>319</v>
      </c>
      <c r="D33" s="20" t="s">
        <v>320</v>
      </c>
      <c r="E33" s="27" t="s">
        <v>387</v>
      </c>
      <c r="F33" s="20" t="s">
        <v>298</v>
      </c>
      <c r="G33" s="27" t="s">
        <v>322</v>
      </c>
      <c r="H33" s="20" t="s">
        <v>323</v>
      </c>
      <c r="I33" s="20" t="s">
        <v>301</v>
      </c>
      <c r="J33" s="27" t="s">
        <v>388</v>
      </c>
    </row>
    <row r="34" ht="42" customHeight="1" spans="1:10">
      <c r="A34" s="137" t="s">
        <v>280</v>
      </c>
      <c r="B34" s="20" t="s">
        <v>389</v>
      </c>
      <c r="C34" s="20" t="s">
        <v>295</v>
      </c>
      <c r="D34" s="20" t="s">
        <v>296</v>
      </c>
      <c r="E34" s="27" t="s">
        <v>390</v>
      </c>
      <c r="F34" s="20" t="s">
        <v>333</v>
      </c>
      <c r="G34" s="27" t="s">
        <v>93</v>
      </c>
      <c r="H34" s="20" t="s">
        <v>391</v>
      </c>
      <c r="I34" s="20" t="s">
        <v>301</v>
      </c>
      <c r="J34" s="27" t="s">
        <v>392</v>
      </c>
    </row>
    <row r="35" ht="42" customHeight="1" spans="1:10">
      <c r="A35" s="137" t="s">
        <v>280</v>
      </c>
      <c r="B35" s="20" t="s">
        <v>389</v>
      </c>
      <c r="C35" s="20" t="s">
        <v>295</v>
      </c>
      <c r="D35" s="20" t="s">
        <v>296</v>
      </c>
      <c r="E35" s="27" t="s">
        <v>393</v>
      </c>
      <c r="F35" s="20" t="s">
        <v>298</v>
      </c>
      <c r="G35" s="27" t="s">
        <v>87</v>
      </c>
      <c r="H35" s="20" t="s">
        <v>305</v>
      </c>
      <c r="I35" s="20" t="s">
        <v>301</v>
      </c>
      <c r="J35" s="27" t="s">
        <v>394</v>
      </c>
    </row>
    <row r="36" ht="42" customHeight="1" spans="1:10">
      <c r="A36" s="137" t="s">
        <v>280</v>
      </c>
      <c r="B36" s="20" t="s">
        <v>389</v>
      </c>
      <c r="C36" s="20" t="s">
        <v>295</v>
      </c>
      <c r="D36" s="20" t="s">
        <v>296</v>
      </c>
      <c r="E36" s="27" t="s">
        <v>395</v>
      </c>
      <c r="F36" s="20" t="s">
        <v>298</v>
      </c>
      <c r="G36" s="27" t="s">
        <v>86</v>
      </c>
      <c r="H36" s="20" t="s">
        <v>391</v>
      </c>
      <c r="I36" s="20" t="s">
        <v>301</v>
      </c>
      <c r="J36" s="27" t="s">
        <v>396</v>
      </c>
    </row>
    <row r="37" ht="42" customHeight="1" spans="1:10">
      <c r="A37" s="137" t="s">
        <v>280</v>
      </c>
      <c r="B37" s="20" t="s">
        <v>389</v>
      </c>
      <c r="C37" s="20" t="s">
        <v>295</v>
      </c>
      <c r="D37" s="20" t="s">
        <v>296</v>
      </c>
      <c r="E37" s="27" t="s">
        <v>397</v>
      </c>
      <c r="F37" s="20" t="s">
        <v>298</v>
      </c>
      <c r="G37" s="27" t="s">
        <v>91</v>
      </c>
      <c r="H37" s="20" t="s">
        <v>369</v>
      </c>
      <c r="I37" s="20" t="s">
        <v>301</v>
      </c>
      <c r="J37" s="27" t="s">
        <v>398</v>
      </c>
    </row>
    <row r="38" ht="42" customHeight="1" spans="1:10">
      <c r="A38" s="137" t="s">
        <v>280</v>
      </c>
      <c r="B38" s="20" t="s">
        <v>389</v>
      </c>
      <c r="C38" s="20" t="s">
        <v>295</v>
      </c>
      <c r="D38" s="20" t="s">
        <v>296</v>
      </c>
      <c r="E38" s="27" t="s">
        <v>399</v>
      </c>
      <c r="F38" s="20" t="s">
        <v>298</v>
      </c>
      <c r="G38" s="27" t="s">
        <v>88</v>
      </c>
      <c r="H38" s="20" t="s">
        <v>369</v>
      </c>
      <c r="I38" s="20" t="s">
        <v>301</v>
      </c>
      <c r="J38" s="27" t="s">
        <v>400</v>
      </c>
    </row>
    <row r="39" ht="42" customHeight="1" spans="1:10">
      <c r="A39" s="137" t="s">
        <v>280</v>
      </c>
      <c r="B39" s="20" t="s">
        <v>389</v>
      </c>
      <c r="C39" s="20" t="s">
        <v>295</v>
      </c>
      <c r="D39" s="20" t="s">
        <v>376</v>
      </c>
      <c r="E39" s="27" t="s">
        <v>401</v>
      </c>
      <c r="F39" s="20" t="s">
        <v>298</v>
      </c>
      <c r="G39" s="27" t="s">
        <v>402</v>
      </c>
      <c r="H39" s="20" t="s">
        <v>323</v>
      </c>
      <c r="I39" s="20" t="s">
        <v>301</v>
      </c>
      <c r="J39" s="27" t="s">
        <v>403</v>
      </c>
    </row>
    <row r="40" ht="42" customHeight="1" spans="1:10">
      <c r="A40" s="137" t="s">
        <v>280</v>
      </c>
      <c r="B40" s="20" t="s">
        <v>389</v>
      </c>
      <c r="C40" s="20" t="s">
        <v>295</v>
      </c>
      <c r="D40" s="20" t="s">
        <v>376</v>
      </c>
      <c r="E40" s="27" t="s">
        <v>404</v>
      </c>
      <c r="F40" s="20" t="s">
        <v>314</v>
      </c>
      <c r="G40" s="27" t="s">
        <v>378</v>
      </c>
      <c r="H40" s="20" t="s">
        <v>323</v>
      </c>
      <c r="I40" s="20" t="s">
        <v>301</v>
      </c>
      <c r="J40" s="27" t="s">
        <v>405</v>
      </c>
    </row>
    <row r="41" ht="42" customHeight="1" spans="1:10">
      <c r="A41" s="137" t="s">
        <v>280</v>
      </c>
      <c r="B41" s="20" t="s">
        <v>389</v>
      </c>
      <c r="C41" s="20" t="s">
        <v>295</v>
      </c>
      <c r="D41" s="20" t="s">
        <v>376</v>
      </c>
      <c r="E41" s="27" t="s">
        <v>406</v>
      </c>
      <c r="F41" s="20" t="s">
        <v>314</v>
      </c>
      <c r="G41" s="27" t="s">
        <v>378</v>
      </c>
      <c r="H41" s="20" t="s">
        <v>323</v>
      </c>
      <c r="I41" s="20" t="s">
        <v>301</v>
      </c>
      <c r="J41" s="27" t="s">
        <v>407</v>
      </c>
    </row>
    <row r="42" ht="42" customHeight="1" spans="1:10">
      <c r="A42" s="137" t="s">
        <v>280</v>
      </c>
      <c r="B42" s="20" t="s">
        <v>389</v>
      </c>
      <c r="C42" s="20" t="s">
        <v>295</v>
      </c>
      <c r="D42" s="20" t="s">
        <v>376</v>
      </c>
      <c r="E42" s="27" t="s">
        <v>408</v>
      </c>
      <c r="F42" s="20" t="s">
        <v>298</v>
      </c>
      <c r="G42" s="27" t="s">
        <v>385</v>
      </c>
      <c r="H42" s="20" t="s">
        <v>323</v>
      </c>
      <c r="I42" s="20" t="s">
        <v>301</v>
      </c>
      <c r="J42" s="27" t="s">
        <v>409</v>
      </c>
    </row>
    <row r="43" ht="42" customHeight="1" spans="1:10">
      <c r="A43" s="137" t="s">
        <v>280</v>
      </c>
      <c r="B43" s="20" t="s">
        <v>389</v>
      </c>
      <c r="C43" s="20" t="s">
        <v>295</v>
      </c>
      <c r="D43" s="20" t="s">
        <v>307</v>
      </c>
      <c r="E43" s="27" t="s">
        <v>410</v>
      </c>
      <c r="F43" s="20" t="s">
        <v>314</v>
      </c>
      <c r="G43" s="27">
        <v>1</v>
      </c>
      <c r="H43" s="20" t="s">
        <v>381</v>
      </c>
      <c r="I43" s="20" t="s">
        <v>301</v>
      </c>
      <c r="J43" s="27" t="s">
        <v>411</v>
      </c>
    </row>
    <row r="44" ht="42" customHeight="1" spans="1:10">
      <c r="A44" s="137" t="s">
        <v>280</v>
      </c>
      <c r="B44" s="20" t="s">
        <v>389</v>
      </c>
      <c r="C44" s="20" t="s">
        <v>311</v>
      </c>
      <c r="D44" s="20" t="s">
        <v>312</v>
      </c>
      <c r="E44" s="27" t="s">
        <v>412</v>
      </c>
      <c r="F44" s="20" t="s">
        <v>314</v>
      </c>
      <c r="G44" s="27" t="s">
        <v>413</v>
      </c>
      <c r="H44" s="20" t="s">
        <v>316</v>
      </c>
      <c r="I44" s="20" t="s">
        <v>317</v>
      </c>
      <c r="J44" s="27" t="s">
        <v>414</v>
      </c>
    </row>
    <row r="45" ht="42" customHeight="1" spans="1:10">
      <c r="A45" s="137" t="s">
        <v>280</v>
      </c>
      <c r="B45" s="20" t="s">
        <v>389</v>
      </c>
      <c r="C45" s="20" t="s">
        <v>311</v>
      </c>
      <c r="D45" s="20" t="s">
        <v>312</v>
      </c>
      <c r="E45" s="27" t="s">
        <v>415</v>
      </c>
      <c r="F45" s="20" t="s">
        <v>314</v>
      </c>
      <c r="G45" s="27" t="s">
        <v>413</v>
      </c>
      <c r="H45" s="20" t="s">
        <v>316</v>
      </c>
      <c r="I45" s="20" t="s">
        <v>317</v>
      </c>
      <c r="J45" s="27" t="s">
        <v>416</v>
      </c>
    </row>
    <row r="46" ht="42" customHeight="1" spans="1:10">
      <c r="A46" s="137" t="s">
        <v>280</v>
      </c>
      <c r="B46" s="20" t="s">
        <v>389</v>
      </c>
      <c r="C46" s="20" t="s">
        <v>311</v>
      </c>
      <c r="D46" s="20" t="s">
        <v>312</v>
      </c>
      <c r="E46" s="27" t="s">
        <v>417</v>
      </c>
      <c r="F46" s="20" t="s">
        <v>314</v>
      </c>
      <c r="G46" s="27" t="s">
        <v>413</v>
      </c>
      <c r="H46" s="20" t="s">
        <v>316</v>
      </c>
      <c r="I46" s="20" t="s">
        <v>317</v>
      </c>
      <c r="J46" s="27" t="s">
        <v>418</v>
      </c>
    </row>
    <row r="47" ht="42" customHeight="1" spans="1:10">
      <c r="A47" s="137" t="s">
        <v>280</v>
      </c>
      <c r="B47" s="20" t="s">
        <v>389</v>
      </c>
      <c r="C47" s="20" t="s">
        <v>311</v>
      </c>
      <c r="D47" s="20" t="s">
        <v>312</v>
      </c>
      <c r="E47" s="27" t="s">
        <v>419</v>
      </c>
      <c r="F47" s="20" t="s">
        <v>314</v>
      </c>
      <c r="G47" s="27" t="s">
        <v>420</v>
      </c>
      <c r="H47" s="20" t="s">
        <v>316</v>
      </c>
      <c r="I47" s="20" t="s">
        <v>317</v>
      </c>
      <c r="J47" s="27" t="s">
        <v>421</v>
      </c>
    </row>
    <row r="48" ht="42" customHeight="1" spans="1:10">
      <c r="A48" s="137" t="s">
        <v>280</v>
      </c>
      <c r="B48" s="20" t="s">
        <v>389</v>
      </c>
      <c r="C48" s="20" t="s">
        <v>311</v>
      </c>
      <c r="D48" s="20" t="s">
        <v>422</v>
      </c>
      <c r="E48" s="27" t="s">
        <v>423</v>
      </c>
      <c r="F48" s="20" t="s">
        <v>314</v>
      </c>
      <c r="G48" s="27" t="s">
        <v>413</v>
      </c>
      <c r="H48" s="20" t="s">
        <v>316</v>
      </c>
      <c r="I48" s="20" t="s">
        <v>301</v>
      </c>
      <c r="J48" s="27" t="s">
        <v>424</v>
      </c>
    </row>
    <row r="49" ht="42" customHeight="1" spans="1:10">
      <c r="A49" s="137" t="s">
        <v>280</v>
      </c>
      <c r="B49" s="20" t="s">
        <v>389</v>
      </c>
      <c r="C49" s="20" t="s">
        <v>319</v>
      </c>
      <c r="D49" s="20" t="s">
        <v>320</v>
      </c>
      <c r="E49" s="27" t="s">
        <v>425</v>
      </c>
      <c r="F49" s="20" t="s">
        <v>298</v>
      </c>
      <c r="G49" s="27" t="s">
        <v>322</v>
      </c>
      <c r="H49" s="20" t="s">
        <v>323</v>
      </c>
      <c r="I49" s="20" t="s">
        <v>301</v>
      </c>
      <c r="J49" s="27" t="s">
        <v>426</v>
      </c>
    </row>
  </sheetData>
  <mergeCells count="12">
    <mergeCell ref="A2:J2"/>
    <mergeCell ref="A3:H3"/>
    <mergeCell ref="A8:A12"/>
    <mergeCell ref="A13:A17"/>
    <mergeCell ref="A18:A25"/>
    <mergeCell ref="A26:A33"/>
    <mergeCell ref="A34:A49"/>
    <mergeCell ref="B8:B12"/>
    <mergeCell ref="B13:B17"/>
    <mergeCell ref="B18:B25"/>
    <mergeCell ref="B26:B33"/>
    <mergeCell ref="B34:B4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红色蒲公英</cp:lastModifiedBy>
  <dcterms:created xsi:type="dcterms:W3CDTF">2025-03-07T06:54:00Z</dcterms:created>
  <dcterms:modified xsi:type="dcterms:W3CDTF">2025-03-07T07:02:01Z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180C795E6CE44BB2AC53EFBAE7BA7BDB_12</vt:lpwstr>
  </property>
  <property fmtid="{D5CDD505-2E9C-101B-9397-08002B2CF9AE}" pid="3" name="KSOProductBuildVer">
    <vt:lpwstr>2052-12.1.0.19770</vt:lpwstr>
  </property>
</Properties>
</file>