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615" windowWidth="14775" windowHeight="114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44525"/>
</workbook>
</file>

<file path=xl/calcChain.xml><?xml version="1.0" encoding="utf-8"?>
<calcChain xmlns="http://schemas.openxmlformats.org/spreadsheetml/2006/main">
  <c r="G18" i="17" l="1"/>
  <c r="F18" i="17"/>
  <c r="A2" i="14"/>
  <c r="A2" i="13"/>
  <c r="G5" i="17"/>
  <c r="F5" i="17"/>
  <c r="E5" i="17"/>
  <c r="A2" i="17"/>
  <c r="A2" i="16"/>
  <c r="A2" i="15"/>
  <c r="A3" i="12"/>
  <c r="A2" i="12"/>
  <c r="A3" i="11"/>
  <c r="A2" i="11"/>
  <c r="A2" i="10"/>
  <c r="A2" i="9"/>
  <c r="A2" i="8"/>
  <c r="A2" i="7"/>
  <c r="A2" i="6"/>
  <c r="A2" i="5"/>
  <c r="A2" i="4"/>
  <c r="A2" i="3"/>
  <c r="A2" i="2"/>
  <c r="A2" i="1"/>
</calcChain>
</file>

<file path=xl/sharedStrings.xml><?xml version="1.0" encoding="utf-8"?>
<sst xmlns="http://schemas.openxmlformats.org/spreadsheetml/2006/main" count="2098" uniqueCount="630">
  <si>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</si>
  <si>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</si>
  <si>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</si>
  <si>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</si>
  <si>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</si>
  <si>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</si>
  <si>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</si>
  <si>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</si>
  <si>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</si>
  <si>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</si>
  <si>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</si>
  <si>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</si>
  <si>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</si>
  <si>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</si>
  <si>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</si>
  <si>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</si>
  <si>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</si>
  <si>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</si>
  <si>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</si>
  <si>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</si>
  <si>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</si>
  <si>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</si>
  <si>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</si>
  <si>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</si>
  <si>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</si>
  <si>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</si>
  <si>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</si>
  <si>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</si>
  <si>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</si>
  <si>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</si>
  <si>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</si>
  <si>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</si>
  <si>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</si>
  <si>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</si>
  <si>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</si>
  <si>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</si>
  <si>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</si>
  <si>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</si>
  <si>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</si>
  <si>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</si>
  <si>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</si>
  <si>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</si>
  <si>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</si>
  <si>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</si>
  <si>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</si>
  <si>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</si>
  <si>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</si>
  <si>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</si>
  <si>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</si>
  <si>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</si>
  <si>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</si>
  <si>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</si>
  <si>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</si>
  <si>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</si>
  <si>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</si>
  <si>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</si>
  <si>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</si>
  <si>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</si>
  <si>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</si>
  <si>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</si>
  <si>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</si>
  <si>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</si>
  <si>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</si>
  <si>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</si>
  <si>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</si>
  <si>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</si>
  <si>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</si>
  <si>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</si>
  <si>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</si>
  <si>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552</t>
  </si>
  <si>
    <t>昆明市五华区人民政府丰宁街道办事处</t>
  </si>
  <si>
    <t>552001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</si>
  <si>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</si>
  <si>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</si>
  <si>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</si>
  <si>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</si>
  <si>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</si>
  <si>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</si>
  <si>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</si>
  <si>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</si>
  <si>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</si>
  <si>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</si>
  <si>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</si>
  <si>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</si>
  <si>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</si>
  <si>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</si>
  <si>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</si>
  <si>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</si>
  <si>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</si>
  <si>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</si>
  <si>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</si>
  <si>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</si>
  <si>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</si>
  <si>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</si>
  <si>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</si>
  <si>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</si>
  <si>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</si>
  <si>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</si>
  <si>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一般公共服务支出</t>
  </si>
  <si>
    <t>人大事务</t>
  </si>
  <si>
    <t>2010199</t>
  </si>
  <si>
    <t>其他人大事务支出</t>
  </si>
  <si>
    <t>政府办公厅（室）及相关机构事务</t>
  </si>
  <si>
    <t>2010301</t>
  </si>
  <si>
    <t>行政运行</t>
  </si>
  <si>
    <t>2010302</t>
  </si>
  <si>
    <t>一般行政管理事务</t>
  </si>
  <si>
    <t>2010399</t>
  </si>
  <si>
    <t>其他政府办公厅（室）及相关机构事务支出</t>
  </si>
  <si>
    <t>群众团体事务</t>
  </si>
  <si>
    <t>2012999</t>
  </si>
  <si>
    <t>其他群众团体事务支出</t>
  </si>
  <si>
    <t>社会工作事务</t>
  </si>
  <si>
    <t>2013904</t>
  </si>
  <si>
    <t>专项业务</t>
  </si>
  <si>
    <t>社会保障和就业支出</t>
  </si>
  <si>
    <t>行政事业单位养老支出</t>
  </si>
  <si>
    <t>2080501</t>
  </si>
  <si>
    <t>行政单位离退休</t>
  </si>
  <si>
    <t>2080505</t>
  </si>
  <si>
    <t>机关事业单位基本养老保险缴费支出</t>
  </si>
  <si>
    <t>2080506</t>
  </si>
  <si>
    <t>机关事业单位职业年金缴费支出</t>
  </si>
  <si>
    <t>退役安置</t>
  </si>
  <si>
    <t>2080905</t>
  </si>
  <si>
    <t>军队转业干部安置</t>
  </si>
  <si>
    <t>卫生健康支出</t>
  </si>
  <si>
    <t>行政事业单位医疗</t>
  </si>
  <si>
    <t>2101101</t>
  </si>
  <si>
    <t>行政单位医疗</t>
  </si>
  <si>
    <t>2101103</t>
  </si>
  <si>
    <t>公务员医疗补助</t>
  </si>
  <si>
    <t>2101199</t>
  </si>
  <si>
    <t>其他行政事业单位医疗支出</t>
  </si>
  <si>
    <t>城乡社区支出</t>
  </si>
  <si>
    <t>城乡社区管理事务</t>
  </si>
  <si>
    <t>2120104</t>
  </si>
  <si>
    <t>城管执法</t>
  </si>
  <si>
    <t>2120199</t>
  </si>
  <si>
    <t>其他城乡社区管理事务支出</t>
  </si>
  <si>
    <t>住房保障支出</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</si>
  <si>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</si>
  <si>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</si>
  <si>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</si>
  <si>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</si>
  <si>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</si>
  <si>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</si>
  <si>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</si>
  <si>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</si>
  <si>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</si>
  <si>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</si>
  <si>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</si>
  <si>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</si>
  <si>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</si>
  <si>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</si>
  <si>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</si>
  <si>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</si>
  <si>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</si>
  <si>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</si>
  <si>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</si>
  <si>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</si>
  <si>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</si>
  <si>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</si>
  <si>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</si>
  <si>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</si>
  <si>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</si>
  <si>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</si>
  <si>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</si>
  <si>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</si>
  <si>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</si>
  <si>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</si>
  <si>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</si>
  <si>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</si>
  <si>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</si>
  <si>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</si>
  <si>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</si>
  <si>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</si>
  <si>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</si>
  <si>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</si>
  <si>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</si>
  <si>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</si>
  <si>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</si>
  <si>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</si>
  <si>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</si>
  <si>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</si>
  <si>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</si>
  <si>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</si>
  <si>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</si>
  <si>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</si>
  <si>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</si>
  <si>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</si>
  <si>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</si>
  <si>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</si>
  <si>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</si>
  <si>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</si>
  <si>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</si>
  <si>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</si>
  <si>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</si>
  <si>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</si>
  <si>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</si>
  <si>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</si>
  <si>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</si>
  <si>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</si>
  <si>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</si>
  <si>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</si>
  <si>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</si>
  <si>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</si>
  <si>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</si>
  <si>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</si>
  <si>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530102210000000001180</t>
  </si>
  <si>
    <t>行政人员工资支出</t>
  </si>
  <si>
    <t>30101</t>
  </si>
  <si>
    <t>基本工资</t>
  </si>
  <si>
    <t>30102</t>
  </si>
  <si>
    <t>津贴补贴</t>
  </si>
  <si>
    <t>30103</t>
  </si>
  <si>
    <t>奖金</t>
  </si>
  <si>
    <t>530102210000000001182</t>
  </si>
  <si>
    <t>事业人员工资支出</t>
  </si>
  <si>
    <t>30107</t>
  </si>
  <si>
    <t>绩效工资</t>
  </si>
  <si>
    <t>530102210000000001183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</si>
  <si>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</si>
  <si>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</si>
  <si>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</si>
  <si>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</si>
  <si>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</si>
  <si>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</si>
  <si>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</si>
  <si>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</si>
  <si>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</si>
  <si>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</si>
  <si>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</si>
  <si>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530102210000000001184</t>
  </si>
  <si>
    <t>30113</t>
  </si>
  <si>
    <t>530102210000000001188</t>
  </si>
  <si>
    <t>公务用车运行维护费</t>
  </si>
  <si>
    <t>30231</t>
  </si>
  <si>
    <t>530102210000000001189</t>
  </si>
  <si>
    <t>公务交通补贴</t>
  </si>
  <si>
    <t>30239</t>
  </si>
  <si>
    <t>其他交通费用</t>
  </si>
  <si>
    <t>530102210000000001190</t>
  </si>
  <si>
    <t>工会经费</t>
  </si>
  <si>
    <t>30228</t>
  </si>
  <si>
    <t>530102210000000003641</t>
  </si>
  <si>
    <t>其他商品服务支出</t>
  </si>
  <si>
    <t>30201</t>
  </si>
  <si>
    <t>办公费</t>
  </si>
  <si>
    <t>530102210000000003642</t>
  </si>
  <si>
    <t>一般公用经费</t>
  </si>
  <si>
    <t>30205</t>
  </si>
  <si>
    <t>水费</t>
  </si>
  <si>
    <t>30206</t>
  </si>
  <si>
    <t>电费</t>
  </si>
  <si>
    <t>30207</t>
  </si>
  <si>
    <t>邮电费</t>
  </si>
  <si>
    <t>30229</t>
  </si>
  <si>
    <t>福利费</t>
  </si>
  <si>
    <t>30299</t>
  </si>
  <si>
    <t>其他商品和服务支出</t>
  </si>
  <si>
    <t>530102231100001233393</t>
  </si>
  <si>
    <t>离退休人员支出</t>
  </si>
  <si>
    <t>30305</t>
  </si>
  <si>
    <t>生活补助</t>
  </si>
  <si>
    <t>530102231100001437436</t>
  </si>
  <si>
    <t>行政人员绩效奖励</t>
  </si>
  <si>
    <t>530102231100001437457</t>
  </si>
  <si>
    <t>事业人员绩效奖励</t>
  </si>
  <si>
    <t>530102231100001437459</t>
  </si>
  <si>
    <t>其他村（社区）人员补助</t>
  </si>
  <si>
    <t>530102231100001437460</t>
  </si>
  <si>
    <t>村社区工作经费</t>
  </si>
  <si>
    <t>30216</t>
  </si>
  <si>
    <t>培训费</t>
  </si>
  <si>
    <t>530102231100001437461</t>
  </si>
  <si>
    <t>离退休及特殊人员福利费</t>
  </si>
  <si>
    <t>530102241100002191841</t>
  </si>
  <si>
    <t>其他人员支出</t>
  </si>
  <si>
    <t>30199</t>
  </si>
  <si>
    <t>其他工资福利支出</t>
  </si>
  <si>
    <t>530102251100003810660</t>
  </si>
  <si>
    <t>社区干部补贴</t>
  </si>
  <si>
    <t>530102251100003810672</t>
  </si>
  <si>
    <t>居民小组干部补贴</t>
  </si>
  <si>
    <t>预算05-1表</t>
  </si>
  <si>
    <t>项目分类</t>
  </si>
  <si>
    <t>项目单位</t>
  </si>
  <si>
    <t>经济科目编码</t>
  </si>
  <si>
    <t>经济科目名称</t>
  </si>
  <si>
    <t>本年拨款</t>
  </si>
  <si>
    <t>其中：本次下达</t>
  </si>
  <si>
    <t>对个人和家庭的补助</t>
  </si>
  <si>
    <t>530102251100003777935</t>
  </si>
  <si>
    <t>自主择业军转干部管理服务经费</t>
  </si>
  <si>
    <t>30399</t>
  </si>
  <si>
    <t>其他对个人和家庭的补助</t>
  </si>
  <si>
    <t>其他公用支出</t>
  </si>
  <si>
    <t>530102251100003777933</t>
  </si>
  <si>
    <t>残疾人保障金补助专项经费</t>
  </si>
  <si>
    <t>530102251100003870418</t>
  </si>
  <si>
    <t>办公用房租赁经费</t>
  </si>
  <si>
    <t>30214</t>
  </si>
  <si>
    <t>租赁费</t>
  </si>
  <si>
    <t>530102251100003870436</t>
  </si>
  <si>
    <t>党建经费</t>
  </si>
  <si>
    <t>530102251100003870437</t>
  </si>
  <si>
    <t>食堂运行经费</t>
  </si>
  <si>
    <t>专项业务类</t>
  </si>
  <si>
    <t>530102210000000000950</t>
  </si>
  <si>
    <t>其他政府机关经费</t>
  </si>
  <si>
    <t>530102210000000001151</t>
  </si>
  <si>
    <t>爱国卫生专项经费</t>
  </si>
  <si>
    <t>民生类</t>
  </si>
  <si>
    <t>530102210000000001105</t>
  </si>
  <si>
    <t>城管工作经费</t>
  </si>
  <si>
    <t>530102231100002458036</t>
  </si>
  <si>
    <t>非税返还专项资金</t>
  </si>
  <si>
    <t>事业发展类</t>
  </si>
  <si>
    <t>530102231100001604559</t>
  </si>
  <si>
    <t>流管工作经费</t>
  </si>
  <si>
    <t>预算05-2表</t>
  </si>
  <si>
    <t>项目年度绩效目标</t>
  </si>
  <si>
    <t>一级指标</t>
  </si>
  <si>
    <t>二级指标</t>
  </si>
  <si>
    <t>三级指标</t>
  </si>
  <si>
    <t>指标性质</t>
  </si>
  <si>
    <t>指标值</t>
  </si>
  <si>
    <t>度量单位</t>
  </si>
  <si>
    <t>指标属性</t>
  </si>
  <si>
    <t>指标内容</t>
  </si>
  <si>
    <t>做好本部门残疾人保障金经费保障，按规定落实干部职工各项待遇，支持部门正常履职。</t>
  </si>
  <si>
    <t>产出指标</t>
  </si>
  <si>
    <t>数量指标</t>
  </si>
  <si>
    <t>缴纳人数</t>
  </si>
  <si>
    <t>=</t>
  </si>
  <si>
    <t>54</t>
  </si>
  <si>
    <t>人</t>
  </si>
  <si>
    <t>定量指标</t>
  </si>
  <si>
    <t>反映部门（单位）实际发放编制人员数量。</t>
  </si>
  <si>
    <t>效益指标</t>
  </si>
  <si>
    <t>社会效益</t>
  </si>
  <si>
    <t>部门运转</t>
  </si>
  <si>
    <t>正常运转</t>
  </si>
  <si>
    <t>是/否</t>
  </si>
  <si>
    <t>定性指标</t>
  </si>
  <si>
    <t>反映部门（单位）运转情况。</t>
  </si>
  <si>
    <t>满意度指标</t>
  </si>
  <si>
    <t>服务对象满意度</t>
  </si>
  <si>
    <t>单位人员满意度</t>
  </si>
  <si>
    <t>&gt;=</t>
  </si>
  <si>
    <t>90</t>
  </si>
  <si>
    <t>%</t>
  </si>
  <si>
    <t>反映部门（单位）人员对工资福利发放的满意程度。</t>
  </si>
  <si>
    <t>社会公众满意度</t>
  </si>
  <si>
    <t>反映社会公众对部门（单位）履职情况的满意程度。</t>
  </si>
  <si>
    <t>1.街道办配置1名流管工作人员，以加强流口队伍布建，按时完成辖区内流管综合平台核查任务达标；提升城中村居民的生活水平，带动流动人口就业，促进经济的发展。
2.开展流动人口和出租房屋服务管理宣传工作，提高辖区流动人口登记意识。
3.重点加强对城中村、住宅小区违法出租等问题的整治，力争完成2025年全面清理群租房工作，辖区流管工作服务质量有所提升。
4.对辖区内实有房屋、人口及出租房屋和流动人口，加大核查的力度，严格倒查管理，确保街道辖区社会稳定。
5.加强流管工作人员管理和培训，加大推广流动人口自主申报、流动未成年人普法宣传，保障未成年的合法权益。</t>
  </si>
  <si>
    <t>流管配备人数</t>
  </si>
  <si>
    <t>反映单位流管配备人数</t>
  </si>
  <si>
    <t>流管业务培训</t>
  </si>
  <si>
    <t>次</t>
  </si>
  <si>
    <t>反映单位年度内流管业务培训</t>
  </si>
  <si>
    <t>质量指标</t>
  </si>
  <si>
    <t>流管任务目标考核达标率</t>
  </si>
  <si>
    <t>100</t>
  </si>
  <si>
    <t>反映流管任务目标考核达标率</t>
  </si>
  <si>
    <t>时效指标</t>
  </si>
  <si>
    <t>流管信息报送及时率</t>
  </si>
  <si>
    <t>反映单位流管信息报送及时率</t>
  </si>
  <si>
    <t>提升辖区流管工作服务质量</t>
  </si>
  <si>
    <t>有效提升</t>
  </si>
  <si>
    <t>是否</t>
  </si>
  <si>
    <t>反映辖区流管工作服务质量是否有效提升</t>
  </si>
  <si>
    <t>流管人员服务对象满意度</t>
  </si>
  <si>
    <t>反映流管人员服务对象满意度。</t>
  </si>
  <si>
    <t>做好本部门保障工作，支持部门正常履职。</t>
  </si>
  <si>
    <t>房屋租赁</t>
  </si>
  <si>
    <t>个</t>
  </si>
  <si>
    <t>反映房屋租赁工作</t>
  </si>
  <si>
    <t>资金支付及时性</t>
  </si>
  <si>
    <t>95</t>
  </si>
  <si>
    <t>反映项目资金支付及时</t>
  </si>
  <si>
    <t>项目完成时间</t>
  </si>
  <si>
    <t>&lt;=</t>
  </si>
  <si>
    <t>年</t>
  </si>
  <si>
    <t>反映项目完成时效</t>
  </si>
  <si>
    <t>成本指标</t>
  </si>
  <si>
    <t>经济成本指标</t>
  </si>
  <si>
    <t>反映项目预算完成率</t>
  </si>
  <si>
    <t>保障办公环境</t>
  </si>
  <si>
    <t>有效保障</t>
  </si>
  <si>
    <t>反映有效保障办公环境</t>
  </si>
  <si>
    <t>职工满意度</t>
  </si>
  <si>
    <t>反映职工满意度</t>
  </si>
  <si>
    <t xml:space="preserve">1.按标准完成城中村清扫保洁、垃圾清运工作，完成垃圾清运86车，提升辖区环境卫生质量。
2.开展垃圾分类宣传及垃圾分类管理工作，完成8个社区垃圾分类宣传覆盖工作，提高辖区居民垃圾分类意识。
3.根据五华区化粪池整治提升改造工作方案，开展化粪池清掏及提升改造工作，完成厕所及化粪池掏运6座，防止溢流污染。
4.重点加强对租地建房、农房整治、住宅小区违法建设等问题的整治，拆除面积预计2万平方米，加强为民服务意识，突出治理重点，提高执法水平。
</t>
  </si>
  <si>
    <t>全年垃圾清运整车数</t>
  </si>
  <si>
    <t>86</t>
  </si>
  <si>
    <t>车</t>
  </si>
  <si>
    <t>全年清运垃圾的数量</t>
  </si>
  <si>
    <t>垃圾分类宣传覆盖的社区个数</t>
  </si>
  <si>
    <t>垃圾分类宣传覆盖的社区数</t>
  </si>
  <si>
    <t>零星工程改造的次数</t>
  </si>
  <si>
    <t>完成化零星工程改造的次数</t>
  </si>
  <si>
    <t>厕所及化粪池掏运座数</t>
  </si>
  <si>
    <t>座</t>
  </si>
  <si>
    <t>对辖区内6座社会厕所以及城中村、无人管理老旧小区的化粪池进行清掏清运，对破损化粪池进行维修。</t>
  </si>
  <si>
    <t>电瓶车维修次数</t>
  </si>
  <si>
    <t>垃圾清理 的合格率</t>
  </si>
  <si>
    <t>垃圾清理的合格情况</t>
  </si>
  <si>
    <t>辖区环境卫生达标率</t>
  </si>
  <si>
    <t>辖区环境卫生达标情况</t>
  </si>
  <si>
    <t>垃圾清运及时性</t>
  </si>
  <si>
    <t>及时</t>
  </si>
  <si>
    <t>垃圾清运完成得时间</t>
  </si>
  <si>
    <t>垃圾分类工作</t>
  </si>
  <si>
    <t>有序推进</t>
  </si>
  <si>
    <t>对垃圾分类宣传管理的效果</t>
  </si>
  <si>
    <t>城管中队执法电动车的使用率</t>
  </si>
  <si>
    <t>城管中队执法电动车的综合使用情况</t>
  </si>
  <si>
    <t>提升城中村人民居住环境</t>
  </si>
  <si>
    <t>持续提升</t>
  </si>
  <si>
    <t>反映项目实施后是否创造优美、整洁、有序的城市环境</t>
  </si>
  <si>
    <t>提升环境综合整治能力</t>
  </si>
  <si>
    <t>反映项目实施后是否有效提升环境综合整治能力</t>
  </si>
  <si>
    <t>老旧小区服务对象满意度</t>
  </si>
  <si>
    <t>服务对象对垃圾分类及垃圾清运的满意度</t>
  </si>
  <si>
    <t xml:space="preserve">依据部门职能职责、政策文件、管理办法年度目标如下：
1.做好街道新闻宣传工作，完成发布微信、微博公众号维护3次，做好办事处档案归档工作完成档案整理4次，有效保障办事处各项工作正常运转。
2.规范街道社会冶理、社工站建设工作，开展辖区居民健康教育宣传，完成健康教育宣传展板36块，提高辖区居民的生活质量，推进社会救助工作，增强居民的获得感和幸福感。
3.聚焦人民群众关心关切的创业贷款、低保、城乡居民养老保险、城乡居民医疗保险、两保补贴、单位职工养老保险、单位职工医疗保险、失业保险等社会事业等方面突出问题，加快建立覆盖城乡居民的社会保障体系，不断改善民生生活。
4.做好辖区企业服务工作及食品安全的宣传工作，完成制作食品安全宣传手册100本，提高辖区食品经营户和辖区居民的食品安全意识，保障辖区良好的食品安全环境。
5.开展好全年普法强基法治宣传工作，开展反诈宣传1次，坚决打击电信网络诈骗违法犯罪活动，努力建设更高水平的平安丰宁、法治丰宁。
6.做好办事处防汛抗旱应急抢险救援工作，印制宣传材料50份，保障河道的通畅，加强基础设施建设，提高辖区消防、防汛、抗旱工作成效。
7.依据五华区创建生态文明建设示范区的要求，完成河道巡查、管理、“十年禁渔”等水务工作，不断提升人民群众的幸福感和满意度达90%以上。
</t>
  </si>
  <si>
    <t>开展反诈宣传次数</t>
  </si>
  <si>
    <t>反映开展反诈宣传次数</t>
  </si>
  <si>
    <t>开展低保、临时救助工作完成次数</t>
  </si>
  <si>
    <t>反映开展城市低保、临时救助工作完成件数</t>
  </si>
  <si>
    <t>制作食品安全宣传手册</t>
  </si>
  <si>
    <t>100本</t>
  </si>
  <si>
    <t>本</t>
  </si>
  <si>
    <t>微信、微博公众号维护的次数</t>
  </si>
  <si>
    <t>健康教育宣传栏的展板数量</t>
  </si>
  <si>
    <t>36</t>
  </si>
  <si>
    <t>块</t>
  </si>
  <si>
    <t>完成健康教育宣传栏的期数</t>
  </si>
  <si>
    <t>档案整理次数</t>
  </si>
  <si>
    <t>微信公众号维护的合格率</t>
  </si>
  <si>
    <t>档案整理的合格率</t>
  </si>
  <si>
    <t>党报党刊征订完成率</t>
  </si>
  <si>
    <t>反映党报党刊征订完成率</t>
  </si>
  <si>
    <t>健康教育宣传栏完成及时性</t>
  </si>
  <si>
    <t>一个季度至少完成2至3期健康教育宣传</t>
  </si>
  <si>
    <t>辖区汛期灾害事件处理及时性</t>
  </si>
  <si>
    <t>第一时间赶至处理汛期灾害事件</t>
  </si>
  <si>
    <t>辖区社会治安环境</t>
  </si>
  <si>
    <t>良好</t>
  </si>
  <si>
    <t>项（个）</t>
  </si>
  <si>
    <t>辖区社会治安环境情况</t>
  </si>
  <si>
    <t>推进辖区内社会保障工作</t>
  </si>
  <si>
    <t>有效推进</t>
  </si>
  <si>
    <t>反映项目实施推进辖区内社会保障工作</t>
  </si>
  <si>
    <t>辖区群众安全感</t>
  </si>
  <si>
    <t>有所提升</t>
  </si>
  <si>
    <t>反映辖区居民辖区群众安全感</t>
  </si>
  <si>
    <t>食品安全的知晓率</t>
  </si>
  <si>
    <t>人民群众对食品安全的知晓率</t>
  </si>
  <si>
    <t>保障办事处各项工作正常运转</t>
  </si>
  <si>
    <t>反映项目实施后是否能保障办事处各项工作正常运转</t>
  </si>
  <si>
    <t>可持续影响</t>
  </si>
  <si>
    <t>提高群众幸福感</t>
  </si>
  <si>
    <t>持续提高</t>
  </si>
  <si>
    <t>反映通过加强工作宣传 、加强问题查找整改、线索摸排、整合社会力量，达到提高群众幸福感的效果</t>
  </si>
  <si>
    <t>维护社会治安，促进构建和谐社会</t>
  </si>
  <si>
    <t>持续维护</t>
  </si>
  <si>
    <t>反映项目实施后是否持续维护社会治安，促进构建和谐社会</t>
  </si>
  <si>
    <t>辖区群众食品安全满意度</t>
  </si>
  <si>
    <t>反映辖区群众食品安全满意度</t>
  </si>
  <si>
    <t>工作人员满意度</t>
  </si>
  <si>
    <t>反映辖区内工作人员满意度</t>
  </si>
  <si>
    <t>严格执行处罚标准，履行处罚程序，保障执法队伍稳定，树立城市综合执法中队客观公正的执法形象，高效合理的利用罚没返还款项，促进中队各项基础工作开展有序，规范个体工商户的经营，减少占道经营。</t>
  </si>
  <si>
    <t>执法人员后勤保障人次</t>
  </si>
  <si>
    <t>48</t>
  </si>
  <si>
    <t>反映执法人员后勤保障人次</t>
  </si>
  <si>
    <t>处罚标准的合规性</t>
  </si>
  <si>
    <t>合规</t>
  </si>
  <si>
    <t>项</t>
  </si>
  <si>
    <t>反映处罚标准的合规性</t>
  </si>
  <si>
    <t>处罚程序的合规性</t>
  </si>
  <si>
    <t>反映处罚程序合规</t>
  </si>
  <si>
    <t>执法电动车修复合格率</t>
  </si>
  <si>
    <t>反映工作完成情况</t>
  </si>
  <si>
    <t>处罚及时性</t>
  </si>
  <si>
    <t>现场开具处罚单</t>
  </si>
  <si>
    <t>反映执法处罚的及时性。</t>
  </si>
  <si>
    <t>辖区内执法处罚投诉案件数</t>
  </si>
  <si>
    <t>0</t>
  </si>
  <si>
    <t>件</t>
  </si>
  <si>
    <t>反映辖区内执法处罚投诉案件数</t>
  </si>
  <si>
    <t>城管中队工作人员满意度</t>
  </si>
  <si>
    <t>反映城管中队工作人员满意度</t>
  </si>
  <si>
    <t>开展党建工作所需经费</t>
  </si>
  <si>
    <t>党建工作</t>
  </si>
  <si>
    <t>反映党建工作</t>
  </si>
  <si>
    <t>反映资金支付情况</t>
  </si>
  <si>
    <t>反映项目完成时间</t>
  </si>
  <si>
    <t>10000</t>
  </si>
  <si>
    <t>元</t>
  </si>
  <si>
    <t>反映预算执行情况</t>
  </si>
  <si>
    <t>加强党建组织建设</t>
  </si>
  <si>
    <t>得到提高</t>
  </si>
  <si>
    <t>单位党员满意度</t>
  </si>
  <si>
    <t>反映单位党员满意度情况</t>
  </si>
  <si>
    <t>自主择业军转干部管理服务经费用于保障自主择业军转干部人员生活待遇及相关管理工作等方面的支出。</t>
  </si>
  <si>
    <t>自主择业退役军人数</t>
  </si>
  <si>
    <t>69</t>
  </si>
  <si>
    <t>反映自主择业退役军人数</t>
  </si>
  <si>
    <t>自主择业退役军人帮扶完成率</t>
  </si>
  <si>
    <t>反映困难退役军人帮扶援助完成情况</t>
  </si>
  <si>
    <t>帮扶援助准确率</t>
  </si>
  <si>
    <t>反映帮扶援助准确情况</t>
  </si>
  <si>
    <t>退役军人帮扶援助及时率</t>
  </si>
  <si>
    <t>反映退役军人帮扶援助及时率</t>
  </si>
  <si>
    <t>全年预算执行进度</t>
  </si>
  <si>
    <t>反映全年预算执行进度</t>
  </si>
  <si>
    <t>提高退役军人社会保障</t>
  </si>
  <si>
    <t>有效提高</t>
  </si>
  <si>
    <t>反映项目实施后是否提高退役军人社会保障</t>
  </si>
  <si>
    <t>维护社会安定团结</t>
  </si>
  <si>
    <t>有效维护</t>
  </si>
  <si>
    <t>反映项目实施后是否维护社会安定团结</t>
  </si>
  <si>
    <t>受益对象满意度</t>
  </si>
  <si>
    <t>反映受益对象满意度</t>
  </si>
  <si>
    <t>1.续巩固提升“清垃圾、扫厕所、勤洗手、净餐馆、常消毒、管集市、众参与”爱国卫生“7个专项行动”，全面提升国家卫生城市创建质量。
2.每月按时完成垃圾清运6车，及时清理垃圾，市容环境卫生质量显著提升，提升群众满意度达90%以上。</t>
  </si>
  <si>
    <t>垃圾清运每月的车数</t>
  </si>
  <si>
    <t>圾清运每月清运垃圾约6车，1200元/车</t>
  </si>
  <si>
    <t>垃圾清运的合格率</t>
  </si>
  <si>
    <t>按照厕所“三有三无”标准配备物资的情况</t>
  </si>
  <si>
    <t>垃圾清理及时性</t>
  </si>
  <si>
    <t>第一时间完成裸露垃圾清理</t>
  </si>
  <si>
    <t>社会成本指标</t>
  </si>
  <si>
    <t>指标下达金额</t>
  </si>
  <si>
    <t>反映项目完成的成本控制情况。</t>
  </si>
  <si>
    <t>垃圾清理的效果</t>
  </si>
  <si>
    <t>效果显著</t>
  </si>
  <si>
    <t>七小行动实施的效果</t>
  </si>
  <si>
    <t>市民的满意度</t>
  </si>
  <si>
    <t>服务对象对环境卫生的满意情况</t>
  </si>
  <si>
    <t>提供强有力的后勤保障，提供健康饮食，解除后顾之忧，更好服务群众，进一步提升各项工作效率。</t>
  </si>
  <si>
    <t>在职人员</t>
  </si>
  <si>
    <t>反映2025年在职人员54人</t>
  </si>
  <si>
    <t>按标准执行</t>
  </si>
  <si>
    <t>按每人624元/月执行</t>
  </si>
  <si>
    <t>按时完成</t>
  </si>
  <si>
    <t>反映本年内完成</t>
  </si>
  <si>
    <t>反映项目预算完情况</t>
  </si>
  <si>
    <t>后勤食堂供应</t>
  </si>
  <si>
    <t>反映有效保障后勤食堂供应</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</si>
  <si>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</si>
  <si>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</si>
  <si>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</si>
  <si>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</si>
  <si>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</si>
  <si>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</si>
  <si>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</si>
  <si>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</si>
  <si>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</si>
  <si>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</si>
  <si>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</si>
  <si>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</si>
  <si>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</si>
  <si>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</si>
  <si>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</si>
  <si>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城中村保洁服务</t>
  </si>
  <si>
    <t>清扫服务</t>
  </si>
  <si>
    <t>维修费</t>
  </si>
  <si>
    <t>车辆维修和保养服务</t>
  </si>
  <si>
    <t>保险费</t>
  </si>
  <si>
    <t>机动车保险服务</t>
  </si>
  <si>
    <t>复印纸</t>
  </si>
  <si>
    <t>保安服务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</si>
  <si>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</si>
  <si>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</si>
  <si>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</si>
  <si>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</si>
  <si>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</si>
  <si>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</si>
  <si>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</si>
  <si>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</si>
  <si>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城中中保洁服务</t>
  </si>
  <si>
    <t>A1101 公共设施管理服务</t>
  </si>
  <si>
    <t>A 公共服务</t>
  </si>
  <si>
    <t>城中中保洁服务费</t>
  </si>
  <si>
    <t>食堂运行</t>
  </si>
  <si>
    <t>B1105 餐饮服务</t>
  </si>
  <si>
    <t>B 政府履职辅助性服务</t>
  </si>
  <si>
    <t>保险</t>
  </si>
  <si>
    <t>A1803 社会保险服务</t>
  </si>
  <si>
    <t>公车维修</t>
  </si>
  <si>
    <t>B1101 维修保养服务</t>
  </si>
  <si>
    <t>B1103 安全服务</t>
  </si>
  <si>
    <t>单位名称（项目）</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</si>
  <si>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</si>
  <si>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</si>
  <si>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</si>
  <si>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</si>
  <si>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</si>
  <si>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</si>
  <si>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</si>
  <si>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</si>
  <si>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</si>
  <si>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</si>
  <si>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</si>
  <si>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</si>
  <si>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</si>
  <si>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114 对个人和家庭的补助</t>
  </si>
  <si>
    <t>本级</t>
  </si>
  <si>
    <t>216 其他公用支出</t>
  </si>
  <si>
    <t>311 专项业务类</t>
  </si>
  <si>
    <t>312 民生类</t>
  </si>
  <si>
    <t>313 事业发展类</t>
  </si>
  <si>
    <t/>
  </si>
  <si>
    <t>单位名称：昆明市五华区人民政府丰宁街道办事处</t>
    <phoneticPr fontId="16" type="noConversion"/>
  </si>
  <si>
    <t>单位名称：昆明市五华区人民政府丰宁街道办事处</t>
    <phoneticPr fontId="16" type="noConversion"/>
  </si>
  <si>
    <t>备注：昆明市五华区人民政府丰宁街道办事处2025年无政府性基金预算，故此表为空表。</t>
    <phoneticPr fontId="16" type="noConversion"/>
  </si>
  <si>
    <t>年</t>
    <phoneticPr fontId="16" type="noConversion"/>
  </si>
  <si>
    <t xml:space="preserve">年 </t>
    <phoneticPr fontId="16" type="noConversion"/>
  </si>
  <si>
    <t>箱</t>
    <phoneticPr fontId="16" type="noConversion"/>
  </si>
  <si>
    <t>地区</t>
    <phoneticPr fontId="16" type="noConversion"/>
  </si>
  <si>
    <t xml:space="preserve">          预算09-1表</t>
    <phoneticPr fontId="16" type="noConversion"/>
  </si>
  <si>
    <t>单位名称：昆明市五华区人民政府丰宁街道办事处                                                                                                       单位：元</t>
    <phoneticPr fontId="16" type="noConversion"/>
  </si>
  <si>
    <t xml:space="preserve">备注：昆明市五华区人民政府丰宁街道办事处 2025年无区对下转移支付，故此表为空表。                                                                                                     </t>
    <phoneticPr fontId="16" type="noConversion"/>
  </si>
  <si>
    <t>单位名称：昆明市五华区人民政府丰宁街道办事处</t>
    <phoneticPr fontId="16" type="noConversion"/>
  </si>
  <si>
    <t>备注：昆明市五华区人民政府丰宁街道办事处2025年无区对下转移支付绩效目标，故此表为空表。</t>
    <phoneticPr fontId="16" type="noConversion"/>
  </si>
  <si>
    <t>备注：昆明市五华区人民政府丰宁街道办事处2025年无新增资产配置预算，故此表为空表。</t>
    <phoneticPr fontId="16" type="noConversion"/>
  </si>
  <si>
    <t>备注：昆明市五华区人民政府丰宁街道办事处2025年无上级转移支付补助项目支出预算，故此表为空表。</t>
    <phoneticPr fontId="16" type="noConversion"/>
  </si>
  <si>
    <t>昆明市五华区人民政府丰宁街道办事处</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</si>
</sst>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00;;@"/>
    <numFmt numFmtId="177" formatCode="#,##0;\-#,##0;;@"/>
    <numFmt numFmtId="178" formatCode="hh:mm:ss"/>
    <numFmt numFmtId="179" formatCode="yyyy\-mm\-dd"/>
    <numFmt numFmtId="180" formatCode="yyyy\-mm\-dd\ hh:mm:ss"/>
  </numFmts>
  <fonts count="20">
    <font>
      <sz val="11"/>
      <color theme="1"/>
      <name val="宋体"/>
      <scheme val="minor"/>
    </font>
    <font>
      <sz val="9"/>
      <name val="宋体"/>
      <family val="3"/>
      <charset val="134"/>
    </font>
    <font>
      <sz val="10"/>
      <color rgb="FF000000"/>
      <name val="宋体"/>
      <family val="3"/>
      <charset val="134"/>
    </font>
    <font>
      <sz val="9"/>
      <color rgb="FF000000"/>
      <name val="宋体"/>
      <family val="3"/>
      <charset val="134"/>
    </font>
    <font>
      <b/>
      <sz val="23.95"/>
      <color rgb="FF000000"/>
      <name val="宋体"/>
      <family val="3"/>
      <charset val="134"/>
    </font>
    <font>
      <sz val="10"/>
      <color rgb="FF000000"/>
      <name val="Arial"/>
      <family val="2"/>
    </font>
    <font>
      <sz val="9.75"/>
      <color rgb="FF000000"/>
      <name val="SimSun"/>
      <charset val="134"/>
    </font>
    <font>
      <sz val="9"/>
      <color theme="1"/>
      <name val="宋体"/>
      <family val="3"/>
      <charset val="134"/>
    </font>
    <font>
      <b/>
      <sz val="9"/>
      <color rgb="FF000000"/>
      <name val="宋体"/>
      <family val="3"/>
      <charset val="134"/>
    </font>
    <font>
      <b/>
      <sz val="9"/>
      <color theme="1"/>
      <name val="宋体"/>
      <family val="3"/>
      <charset val="134"/>
    </font>
    <font>
      <b/>
      <sz val="21"/>
      <color rgb="FF000000"/>
      <name val="宋体"/>
      <family val="3"/>
      <charset val="134"/>
    </font>
    <font>
      <sz val="11"/>
      <color rgb="FF000000"/>
      <name val="宋体"/>
      <family val="3"/>
      <charset val="134"/>
    </font>
    <font>
      <b/>
      <sz val="18"/>
      <color rgb="FF000000"/>
      <name val="宋体"/>
      <family val="3"/>
      <charset val="134"/>
    </font>
    <font>
      <b/>
      <sz val="23"/>
      <color rgb="FF000000"/>
      <name val="宋体"/>
      <family val="3"/>
      <charset val="134"/>
    </font>
    <font>
      <b/>
      <sz val="22"/>
      <color rgb="FF000000"/>
      <name val="宋体"/>
      <family val="3"/>
      <charset val="134"/>
    </font>
    <font>
      <sz val="10"/>
      <color rgb="FFFFFFFF"/>
      <name val="宋体"/>
      <family val="3"/>
      <charset val="134"/>
    </font>
    <font>
      <sz val="9"/>
      <name val="宋体"/>
      <family val="3"/>
      <charset val="134"/>
      <scheme val="minor"/>
    </font>
    <font>
      <sz val="11"/>
      <color theme="1"/>
      <name val="宋体"/>
      <family val="3"/>
      <charset val="134"/>
      <scheme val="minor"/>
    </font>
    <font>
      <sz val="9"/>
      <color rgb="FF000000"/>
      <name val="宋体"/>
      <family val="3"/>
      <charset val="134"/>
    </font>
    <font>
      <sz val="10"/>
      <color rgb="FF000000"/>
      <name val="宋体"/>
      <family val="3"/>
      <charset val="134"/>
    </font>
  </fonts>
  <fills count="3">
    <fill>
      <patternFill patternType="none"/>
    </fill>
    <fill>
      <patternFill patternType="gray125"/>
    </fill>
    <fill>
      <patternFill patternType="solid">
        <fgColor rgb="FFFFFFFF"/>
      </patternFill>
    </fill>
  </fills>
  <borders count="2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1"/>
    <xf numFmtId="176" fontId="1" fillId="0" borderId="2">
      <alignment horizontal="right" vertical="center"/>
    </xf>
    <xf numFmtId="49" fontId="1" fillId="0" borderId="2">
      <alignment horizontal="left" vertical="center" wrapText="1"/>
    </xf>
    <xf numFmtId="178" fontId="1" fillId="0" borderId="2">
      <alignment horizontal="right" vertical="center"/>
    </xf>
    <xf numFmtId="179" fontId="1" fillId="0" borderId="2">
      <alignment horizontal="right" vertical="center"/>
    </xf>
    <xf numFmtId="180" fontId="1" fillId="0" borderId="2">
      <alignment horizontal="right" vertical="center"/>
    </xf>
    <xf numFmtId="10" fontId="1" fillId="0" borderId="2">
      <alignment horizontal="right" vertical="center"/>
    </xf>
    <xf numFmtId="177" fontId="1" fillId="0" borderId="2">
      <alignment horizontal="right" vertical="center"/>
    </xf>
  </cellStyleXfs>
  <cellXfs count="240">
    <xf numFmtId="0" fontId="0" fillId="0" borderId="1" xfId="0" applyFont="1" applyBorder="1"/>
    <xf numFmtId="0" fontId="2" fillId="2" borderId="1"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right" vertical="center" wrapText="1"/>
      <protection locked="0"/>
    </xf>
    <xf numFmtId="0" fontId="3" fillId="0" borderId="1" xfId="0" applyFont="1" applyBorder="1" applyAlignment="1">
      <alignment horizontal="right" vertical="center"/>
    </xf>
    <xf numFmtId="0" fontId="6" fillId="0" borderId="2" xfId="0"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176" fontId="7" fillId="0" borderId="2" xfId="0" applyNumberFormat="1" applyFont="1" applyBorder="1" applyAlignment="1">
      <alignment horizontal="right"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indent="1"/>
      <protection locked="0"/>
    </xf>
    <xf numFmtId="0" fontId="6" fillId="0" borderId="2" xfId="0" applyFont="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lignment horizontal="left" vertical="center" wrapText="1"/>
    </xf>
    <xf numFmtId="0" fontId="5" fillId="0" borderId="1" xfId="0" applyFont="1" applyBorder="1" applyProtection="1">
      <protection locked="0"/>
    </xf>
    <xf numFmtId="0" fontId="3" fillId="0" borderId="2" xfId="0" applyFont="1" applyBorder="1" applyAlignment="1">
      <alignment vertical="center" wrapText="1"/>
    </xf>
    <xf numFmtId="0" fontId="3" fillId="0" borderId="2" xfId="0" applyFont="1" applyBorder="1" applyAlignment="1">
      <alignment horizontal="left" vertical="center" wrapText="1"/>
    </xf>
    <xf numFmtId="176" fontId="9" fillId="0" borderId="2" xfId="0" applyNumberFormat="1" applyFont="1" applyBorder="1" applyAlignment="1">
      <alignment horizontal="right" vertical="center"/>
    </xf>
    <xf numFmtId="0" fontId="2" fillId="0" borderId="1" xfId="0" applyFont="1" applyBorder="1" applyAlignment="1">
      <alignment vertical="top"/>
    </xf>
    <xf numFmtId="0" fontId="2" fillId="0" borderId="1" xfId="0" applyFont="1" applyBorder="1" applyAlignment="1">
      <alignment horizontal="right" vertical="center"/>
    </xf>
    <xf numFmtId="0" fontId="2" fillId="0" borderId="1" xfId="0" applyFont="1" applyBorder="1" applyAlignment="1">
      <alignment horizontal="right"/>
    </xf>
    <xf numFmtId="49" fontId="11" fillId="0" borderId="2"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indent="1"/>
    </xf>
    <xf numFmtId="0" fontId="5" fillId="0" borderId="1" xfId="0" applyFont="1" applyBorder="1"/>
    <xf numFmtId="0" fontId="3" fillId="0" borderId="1" xfId="0" applyFont="1" applyBorder="1" applyAlignment="1">
      <alignment horizontal="right" vertical="center" wrapText="1"/>
    </xf>
    <xf numFmtId="0" fontId="2" fillId="2" borderId="2" xfId="0" applyFont="1" applyFill="1" applyBorder="1" applyAlignment="1" applyProtection="1">
      <alignment horizontal="center" vertical="center"/>
      <protection locked="0"/>
    </xf>
    <xf numFmtId="0" fontId="2" fillId="0" borderId="1" xfId="0" applyFont="1" applyBorder="1" applyAlignment="1" applyProtection="1">
      <alignment vertical="top"/>
      <protection locked="0"/>
    </xf>
    <xf numFmtId="49" fontId="2" fillId="0" borderId="1" xfId="0" applyNumberFormat="1" applyFont="1" applyBorder="1" applyProtection="1">
      <protection locked="0"/>
    </xf>
    <xf numFmtId="0" fontId="2" fillId="0" borderId="1" xfId="0" applyFont="1" applyBorder="1" applyProtection="1">
      <protection locked="0"/>
    </xf>
    <xf numFmtId="0" fontId="3" fillId="0" borderId="1" xfId="0" applyFont="1" applyBorder="1" applyAlignment="1" applyProtection="1">
      <alignment horizontal="right" vertical="center"/>
      <protection locked="0"/>
    </xf>
    <xf numFmtId="0" fontId="11" fillId="0" borderId="1" xfId="0" applyFont="1" applyBorder="1" applyProtection="1">
      <protection locked="0"/>
    </xf>
    <xf numFmtId="0" fontId="11" fillId="0" borderId="1" xfId="0" applyFont="1" applyBorder="1"/>
    <xf numFmtId="0" fontId="11" fillId="0" borderId="12" xfId="0" applyFont="1" applyBorder="1" applyAlignment="1">
      <alignment horizontal="center" vertical="center"/>
    </xf>
    <xf numFmtId="0" fontId="2" fillId="0" borderId="2" xfId="0" applyFont="1" applyBorder="1" applyAlignment="1" applyProtection="1">
      <alignment horizontal="center" vertical="center"/>
      <protection locked="0"/>
    </xf>
    <xf numFmtId="49" fontId="7" fillId="0" borderId="2" xfId="2" applyNumberFormat="1" applyFont="1" applyBorder="1">
      <alignment horizontal="left" vertical="center" wrapText="1"/>
    </xf>
    <xf numFmtId="49" fontId="2" fillId="0" borderId="1" xfId="0" applyNumberFormat="1" applyFont="1" applyBorder="1"/>
    <xf numFmtId="0" fontId="3" fillId="0" borderId="1" xfId="0" applyFont="1" applyBorder="1" applyAlignment="1">
      <alignment horizontal="right"/>
    </xf>
    <xf numFmtId="0" fontId="11" fillId="0" borderId="2" xfId="0" applyFont="1" applyBorder="1" applyAlignment="1">
      <alignment horizontal="center" vertical="center" wrapText="1"/>
    </xf>
    <xf numFmtId="0" fontId="2" fillId="0" borderId="2" xfId="0" applyFont="1" applyBorder="1" applyAlignment="1">
      <alignment horizontal="center" vertical="center"/>
    </xf>
    <xf numFmtId="0" fontId="11" fillId="0" borderId="2" xfId="0" applyFont="1" applyBorder="1" applyAlignment="1" applyProtection="1">
      <alignment horizontal="center" vertical="center"/>
      <protection locked="0"/>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5" fillId="0" borderId="1" xfId="0" applyFont="1" applyBorder="1" applyAlignment="1" applyProtection="1">
      <alignment horizontal="right"/>
      <protection locked="0"/>
    </xf>
    <xf numFmtId="49" fontId="15" fillId="0" borderId="1" xfId="0" applyNumberFormat="1" applyFont="1" applyBorder="1" applyProtection="1">
      <protection locked="0"/>
    </xf>
    <xf numFmtId="0" fontId="11" fillId="0" borderId="3" xfId="0" applyFont="1" applyBorder="1" applyAlignment="1">
      <alignment horizontal="center" vertical="center"/>
    </xf>
    <xf numFmtId="49" fontId="11" fillId="0" borderId="2" xfId="0" applyNumberFormat="1" applyFont="1" applyBorder="1" applyAlignment="1" applyProtection="1">
      <alignment horizontal="center" vertical="center"/>
      <protection locked="0"/>
    </xf>
    <xf numFmtId="0" fontId="3" fillId="0" borderId="1" xfId="0" applyFont="1" applyBorder="1" applyAlignment="1" applyProtection="1">
      <alignment horizontal="right"/>
      <protection locked="0"/>
    </xf>
    <xf numFmtId="0" fontId="11" fillId="0" borderId="10" xfId="0" applyFont="1" applyBorder="1" applyAlignment="1" applyProtection="1">
      <alignment horizontal="center" vertical="center"/>
      <protection locked="0"/>
    </xf>
    <xf numFmtId="0" fontId="11" fillId="0" borderId="10" xfId="0" applyFont="1" applyBorder="1" applyAlignment="1">
      <alignment horizontal="center" vertical="center" wrapText="1"/>
    </xf>
    <xf numFmtId="0" fontId="11" fillId="0" borderId="10" xfId="0" applyFont="1" applyBorder="1" applyAlignment="1" applyProtection="1">
      <alignment horizontal="center" vertical="center" wrapText="1"/>
      <protection locked="0"/>
    </xf>
    <xf numFmtId="177" fontId="7" fillId="0" borderId="2" xfId="7" applyNumberFormat="1" applyFont="1" applyBorder="1" applyAlignment="1">
      <alignment horizontal="center" vertical="center"/>
    </xf>
    <xf numFmtId="177" fontId="7" fillId="0" borderId="2" xfId="0" applyNumberFormat="1" applyFont="1" applyBorder="1" applyAlignment="1">
      <alignment horizontal="center" vertical="center"/>
    </xf>
    <xf numFmtId="0" fontId="3" fillId="0" borderId="11" xfId="0" applyFont="1" applyBorder="1" applyAlignment="1">
      <alignment horizontal="left" vertical="center" wrapText="1"/>
    </xf>
    <xf numFmtId="0" fontId="3" fillId="0" borderId="10" xfId="0" applyFont="1" applyBorder="1" applyAlignment="1" applyProtection="1">
      <alignment horizontal="left" vertical="center"/>
      <protection locked="0"/>
    </xf>
    <xf numFmtId="0" fontId="3" fillId="0" borderId="10" xfId="0" applyFont="1" applyBorder="1" applyAlignment="1">
      <alignment horizontal="left" vertical="center" wrapText="1"/>
    </xf>
    <xf numFmtId="3" fontId="3" fillId="0" borderId="10" xfId="0" applyNumberFormat="1" applyFont="1" applyBorder="1" applyAlignment="1">
      <alignment horizontal="right" vertical="center"/>
    </xf>
    <xf numFmtId="0" fontId="2" fillId="0" borderId="1" xfId="0" applyFont="1" applyBorder="1" applyAlignment="1">
      <alignment wrapText="1"/>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right" vertical="center" wrapText="1"/>
      <protection locked="0"/>
    </xf>
    <xf numFmtId="0" fontId="11" fillId="0" borderId="1" xfId="0" applyFont="1" applyBorder="1" applyAlignment="1">
      <alignment wrapText="1"/>
    </xf>
    <xf numFmtId="0" fontId="3" fillId="0" borderId="1" xfId="0" applyFont="1" applyBorder="1" applyAlignment="1" applyProtection="1">
      <alignment horizontal="right" wrapText="1"/>
      <protection locked="0"/>
    </xf>
    <xf numFmtId="0" fontId="3" fillId="0" borderId="2" xfId="0" applyFont="1" applyBorder="1" applyAlignment="1" applyProtection="1">
      <alignment horizontal="center" vertical="center" wrapText="1"/>
      <protection locked="0"/>
    </xf>
    <xf numFmtId="3" fontId="3" fillId="2" borderId="2" xfId="0" applyNumberFormat="1" applyFont="1" applyFill="1" applyBorder="1" applyAlignment="1" applyProtection="1">
      <alignment horizontal="right" vertical="center"/>
      <protection locked="0"/>
    </xf>
    <xf numFmtId="4" fontId="3" fillId="0" borderId="2" xfId="0" applyNumberFormat="1" applyFont="1" applyBorder="1" applyAlignment="1" applyProtection="1">
      <alignment horizontal="right" vertical="center"/>
      <protection locked="0"/>
    </xf>
    <xf numFmtId="4" fontId="3" fillId="0" borderId="2" xfId="0" applyNumberFormat="1" applyFont="1" applyBorder="1" applyAlignment="1">
      <alignment horizontal="right" vertical="center" wrapText="1"/>
    </xf>
    <xf numFmtId="4" fontId="7" fillId="0" borderId="2" xfId="1" applyNumberFormat="1" applyFont="1" applyBorder="1">
      <alignment horizontal="right" vertical="center"/>
    </xf>
    <xf numFmtId="4" fontId="3" fillId="0" borderId="2" xfId="0" applyNumberFormat="1" applyFont="1" applyBorder="1" applyAlignment="1" applyProtection="1">
      <alignment horizontal="right" vertical="center" wrapText="1"/>
      <protection locked="0"/>
    </xf>
    <xf numFmtId="0" fontId="3" fillId="2" borderId="2" xfId="0" applyNumberFormat="1" applyFont="1" applyFill="1" applyBorder="1" applyAlignment="1">
      <alignment horizontal="left" vertical="center" wrapText="1"/>
    </xf>
    <xf numFmtId="0" fontId="3" fillId="0" borderId="2" xfId="0" applyNumberFormat="1" applyFont="1" applyBorder="1" applyAlignment="1">
      <alignment horizontal="left" vertical="center" wrapText="1"/>
    </xf>
    <xf numFmtId="0" fontId="17" fillId="0" borderId="1" xfId="0" applyFont="1" applyBorder="1"/>
    <xf numFmtId="0" fontId="18" fillId="0" borderId="10" xfId="0" applyFont="1" applyBorder="1" applyAlignment="1">
      <alignment horizontal="center" vertical="center" wrapText="1"/>
    </xf>
    <xf numFmtId="176" fontId="7" fillId="0" borderId="12" xfId="0" applyNumberFormat="1" applyFont="1" applyBorder="1" applyAlignment="1">
      <alignment horizontal="right" vertical="center"/>
    </xf>
    <xf numFmtId="0" fontId="11" fillId="0" borderId="16" xfId="0" applyFont="1" applyBorder="1" applyAlignment="1">
      <alignment horizontal="center" vertical="center"/>
    </xf>
    <xf numFmtId="0" fontId="19" fillId="2" borderId="16" xfId="0" applyFont="1" applyFill="1" applyBorder="1" applyAlignment="1" applyProtection="1">
      <alignment horizontal="center" vertical="center"/>
      <protection locked="0"/>
    </xf>
    <xf numFmtId="176" fontId="7" fillId="0" borderId="16" xfId="0" applyNumberFormat="1" applyFont="1" applyBorder="1" applyAlignment="1">
      <alignment horizontal="right" vertical="center"/>
    </xf>
    <xf numFmtId="0" fontId="18" fillId="2" borderId="2"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protection locked="0"/>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pplyProtection="1">
      <alignment horizontal="center" vertical="center"/>
      <protection locked="0"/>
    </xf>
    <xf numFmtId="0" fontId="11" fillId="0" borderId="16" xfId="0" applyFont="1" applyBorder="1" applyAlignment="1">
      <alignment horizontal="center" vertical="center" wrapText="1"/>
    </xf>
    <xf numFmtId="0" fontId="11" fillId="0" borderId="20" xfId="0" applyFont="1" applyBorder="1" applyAlignment="1">
      <alignment horizontal="center" vertical="center"/>
    </xf>
    <xf numFmtId="0" fontId="4" fillId="2" borderId="1" xfId="0" quotePrefix="1" applyFont="1" applyFill="1" applyBorder="1" applyAlignment="1" applyProtection="1">
      <alignment horizontal="center" vertical="center" wrapText="1"/>
      <protection locked="0"/>
    </xf>
    <xf numFmtId="0" fontId="0" fillId="0" borderId="1" xfId="0" applyFont="1" applyBorder="1"/>
    <xf numFmtId="0" fontId="3" fillId="2" borderId="1" xfId="0" applyFont="1" applyFill="1" applyBorder="1" applyAlignment="1" applyProtection="1">
      <alignment horizontal="left" vertical="center" wrapText="1"/>
      <protection locked="0"/>
    </xf>
    <xf numFmtId="0" fontId="5" fillId="2" borderId="1" xfId="0" applyFont="1" applyFill="1" applyBorder="1" applyAlignment="1">
      <alignment horizontal="left" vertical="center"/>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top" wrapText="1"/>
      <protection locked="0"/>
    </xf>
    <xf numFmtId="0" fontId="2" fillId="2" borderId="2" xfId="0" applyFont="1" applyFill="1" applyBorder="1" applyAlignment="1" applyProtection="1">
      <alignment horizontal="center" vertical="center" wrapText="1"/>
      <protection locked="0"/>
    </xf>
    <xf numFmtId="0" fontId="5" fillId="0" borderId="2" xfId="0" applyFont="1" applyBorder="1" applyAlignment="1" applyProtection="1">
      <alignment vertical="top"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 fillId="2" borderId="11" xfId="0" applyFont="1" applyFill="1" applyBorder="1" applyAlignment="1">
      <alignment horizontal="left" vertical="center"/>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3" fillId="2" borderId="10" xfId="0" applyFont="1" applyFill="1" applyBorder="1" applyAlignment="1">
      <alignment horizontal="left" vertical="center"/>
    </xf>
    <xf numFmtId="0" fontId="3" fillId="2" borderId="10" xfId="0" applyFont="1" applyFill="1" applyBorder="1" applyAlignment="1">
      <alignment horizontal="right"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10"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right" vertical="center" wrapText="1"/>
      <protection locked="0"/>
    </xf>
    <xf numFmtId="0" fontId="3" fillId="2" borderId="12" xfId="0" applyFont="1" applyFill="1" applyBorder="1" applyAlignment="1">
      <alignment horizontal="center" vertical="center" wrapText="1"/>
    </xf>
    <xf numFmtId="0" fontId="3" fillId="2" borderId="6" xfId="0" applyFont="1" applyFill="1" applyBorder="1" applyAlignment="1">
      <alignment horizontal="left" vertical="center"/>
    </xf>
    <xf numFmtId="0" fontId="6" fillId="0" borderId="3"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6" fillId="2" borderId="3" xfId="0" applyFont="1" applyFill="1" applyBorder="1" applyAlignment="1">
      <alignment horizontal="center" vertical="center"/>
    </xf>
    <xf numFmtId="0" fontId="6" fillId="2" borderId="11"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pplyProtection="1">
      <alignment horizontal="center" vertical="center"/>
      <protection locked="0"/>
    </xf>
    <xf numFmtId="0" fontId="10" fillId="0" borderId="1" xfId="0" applyFont="1" applyBorder="1" applyAlignment="1">
      <alignment horizontal="center" vertical="center"/>
    </xf>
    <xf numFmtId="49" fontId="11" fillId="0" borderId="12"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11" xfId="0" applyFont="1" applyBorder="1" applyAlignment="1">
      <alignment horizontal="center" vertical="center"/>
    </xf>
    <xf numFmtId="0" fontId="12" fillId="0" borderId="1" xfId="0" applyFont="1" applyBorder="1" applyAlignment="1">
      <alignment horizontal="center" vertical="center"/>
    </xf>
    <xf numFmtId="0" fontId="5" fillId="0" borderId="1" xfId="0" applyFont="1" applyBorder="1"/>
    <xf numFmtId="0" fontId="5" fillId="0" borderId="1" xfId="0" applyFont="1" applyBorder="1" applyProtection="1">
      <protection locked="0"/>
    </xf>
    <xf numFmtId="0" fontId="18" fillId="0" borderId="1" xfId="0" applyFont="1" applyBorder="1" applyAlignment="1">
      <alignment horizontal="left" vertical="center"/>
    </xf>
    <xf numFmtId="0" fontId="2" fillId="2" borderId="1" xfId="0" applyFont="1" applyFill="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5" fillId="2" borderId="2" xfId="0" applyFont="1" applyFill="1" applyBorder="1" applyAlignment="1" applyProtection="1">
      <alignment vertical="top" wrapText="1"/>
      <protection locked="0"/>
    </xf>
    <xf numFmtId="0" fontId="2" fillId="2" borderId="2" xfId="0" applyFont="1" applyFill="1" applyBorder="1" applyAlignment="1" applyProtection="1">
      <alignment horizontal="right" vertical="center" wrapText="1"/>
      <protection locked="0"/>
    </xf>
    <xf numFmtId="0" fontId="2"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right" vertical="center"/>
      <protection locked="0"/>
    </xf>
    <xf numFmtId="0" fontId="13" fillId="0" borderId="1" xfId="0" applyFont="1" applyBorder="1" applyAlignment="1" applyProtection="1">
      <alignment horizontal="center" vertical="center"/>
      <protection locked="0"/>
    </xf>
    <xf numFmtId="0" fontId="13" fillId="0" borderId="1" xfId="0" applyFont="1" applyBorder="1" applyAlignment="1">
      <alignment horizontal="center" vertical="center"/>
    </xf>
    <xf numFmtId="0" fontId="18" fillId="0" borderId="1" xfId="0" applyFont="1" applyBorder="1" applyAlignment="1" applyProtection="1">
      <alignment horizontal="left" vertical="center"/>
      <protection locked="0"/>
    </xf>
    <xf numFmtId="0" fontId="11" fillId="0" borderId="1" xfId="0" applyFont="1" applyBorder="1" applyAlignment="1">
      <alignment horizontal="left" vertical="center"/>
    </xf>
    <xf numFmtId="0" fontId="11" fillId="0" borderId="1" xfId="0" applyFont="1" applyBorder="1" applyAlignment="1" applyProtection="1">
      <alignment horizontal="left" vertical="center"/>
      <protection locked="0"/>
    </xf>
    <xf numFmtId="0" fontId="11" fillId="0" borderId="3"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xf>
    <xf numFmtId="0" fontId="11" fillId="0" borderId="11"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2" borderId="11" xfId="0" applyFont="1" applyFill="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2"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3" fillId="0" borderId="5" xfId="0"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xf>
    <xf numFmtId="0" fontId="11" fillId="0" borderId="14" xfId="0" applyFont="1" applyBorder="1" applyAlignment="1" applyProtection="1">
      <alignment horizontal="center" vertical="center" wrapText="1"/>
      <protection locked="0"/>
    </xf>
    <xf numFmtId="0" fontId="11" fillId="2" borderId="3" xfId="0" applyFont="1" applyFill="1" applyBorder="1" applyAlignment="1">
      <alignment horizontal="center" vertical="center"/>
    </xf>
    <xf numFmtId="0" fontId="3" fillId="0" borderId="2" xfId="0" applyFont="1" applyBorder="1" applyAlignment="1">
      <alignment horizontal="left" vertical="center" wrapText="1" indent="2"/>
    </xf>
    <xf numFmtId="0" fontId="3" fillId="2" borderId="2" xfId="0" applyFont="1" applyFill="1" applyBorder="1" applyAlignment="1" applyProtection="1">
      <alignment horizontal="left" vertical="center" wrapText="1"/>
      <protection locked="0"/>
    </xf>
    <xf numFmtId="0" fontId="14" fillId="0" borderId="1" xfId="0" quotePrefix="1" applyFont="1" applyBorder="1" applyAlignment="1">
      <alignment horizontal="center" vertical="center"/>
    </xf>
    <xf numFmtId="0" fontId="10" fillId="0" borderId="1" xfId="0" quotePrefix="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wrapText="1"/>
      <protection locked="0"/>
    </xf>
    <xf numFmtId="49" fontId="11" fillId="0" borderId="7" xfId="0" applyNumberFormat="1" applyFont="1" applyBorder="1" applyAlignment="1" applyProtection="1">
      <alignment horizontal="center" vertical="center" wrapText="1"/>
      <protection locked="0"/>
    </xf>
    <xf numFmtId="0" fontId="3" fillId="0" borderId="1" xfId="0" applyFont="1" applyBorder="1" applyAlignment="1" applyProtection="1">
      <alignment horizontal="left" vertical="center"/>
      <protection locked="0"/>
    </xf>
    <xf numFmtId="0" fontId="15" fillId="0" borderId="1" xfId="0" applyFont="1" applyBorder="1" applyAlignment="1" applyProtection="1">
      <alignment horizontal="right"/>
      <protection locked="0"/>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3" fillId="0" borderId="14" xfId="0" applyFont="1" applyBorder="1" applyAlignment="1">
      <alignment horizontal="center" vertical="center"/>
    </xf>
    <xf numFmtId="0" fontId="3" fillId="0" borderId="9" xfId="0" applyFont="1" applyBorder="1" applyAlignment="1" applyProtection="1">
      <alignment horizontal="left" vertical="center"/>
      <protection locked="0"/>
    </xf>
    <xf numFmtId="0" fontId="3" fillId="0" borderId="9" xfId="0" applyFont="1" applyBorder="1" applyAlignment="1">
      <alignment horizontal="left" vertical="center"/>
    </xf>
    <xf numFmtId="0" fontId="11" fillId="0" borderId="4"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9" xfId="0" applyFont="1" applyBorder="1" applyAlignment="1">
      <alignment horizontal="center" vertical="center" wrapText="1"/>
    </xf>
    <xf numFmtId="0" fontId="11" fillId="0" borderId="9" xfId="0" applyFont="1" applyBorder="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3" fillId="0" borderId="15" xfId="0" applyFont="1" applyBorder="1" applyAlignment="1">
      <alignment horizontal="left" vertical="center"/>
    </xf>
    <xf numFmtId="0" fontId="3" fillId="0" borderId="15" xfId="0" applyFont="1" applyBorder="1" applyAlignment="1" applyProtection="1">
      <alignment horizontal="left" vertical="center"/>
      <protection locked="0"/>
    </xf>
    <xf numFmtId="0" fontId="3" fillId="2" borderId="15" xfId="0" applyFont="1" applyFill="1" applyBorder="1" applyAlignment="1">
      <alignment horizontal="left" vertical="center"/>
    </xf>
    <xf numFmtId="176" fontId="7" fillId="0" borderId="15" xfId="0" applyNumberFormat="1" applyFont="1" applyBorder="1" applyAlignment="1">
      <alignment horizontal="left" vertical="center"/>
    </xf>
    <xf numFmtId="0" fontId="14"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3" fillId="0" borderId="1" xfId="0" applyFont="1" applyBorder="1" applyAlignment="1">
      <alignment horizontal="left" vertical="center"/>
    </xf>
    <xf numFmtId="0" fontId="11" fillId="0" borderId="1" xfId="0" applyFont="1" applyBorder="1" applyProtection="1">
      <protection locked="0"/>
    </xf>
    <xf numFmtId="0" fontId="11" fillId="0" borderId="1" xfId="0" applyFont="1" applyBorder="1"/>
    <xf numFmtId="0" fontId="11" fillId="0" borderId="8"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4" fillId="0" borderId="1" xfId="0" quotePrefix="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3" fillId="0" borderId="1" xfId="0" applyFont="1" applyBorder="1" applyAlignment="1">
      <alignment horizontal="left" vertical="center" wrapText="1"/>
    </xf>
    <xf numFmtId="0" fontId="11" fillId="0" borderId="1" xfId="0" applyFont="1" applyBorder="1" applyAlignment="1">
      <alignment wrapText="1"/>
    </xf>
    <xf numFmtId="0" fontId="11" fillId="2" borderId="13" xfId="0" applyFont="1" applyFill="1" applyBorder="1" applyAlignment="1">
      <alignment horizontal="center" vertical="center"/>
    </xf>
    <xf numFmtId="0" fontId="11" fillId="0" borderId="14" xfId="0" applyFont="1" applyBorder="1" applyAlignment="1">
      <alignment horizontal="center" vertical="center"/>
    </xf>
    <xf numFmtId="0" fontId="18" fillId="0" borderId="1" xfId="0" applyFont="1" applyBorder="1" applyAlignment="1">
      <alignment horizontal="left" vertical="center" wrapText="1"/>
    </xf>
    <xf numFmtId="0" fontId="2" fillId="0" borderId="1" xfId="0" applyFont="1" applyBorder="1" applyAlignment="1">
      <alignment horizontal="right" wrapText="1"/>
    </xf>
    <xf numFmtId="0" fontId="2" fillId="0" borderId="1" xfId="0" applyFont="1" applyBorder="1" applyAlignment="1">
      <alignment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pplyProtection="1">
      <alignment horizontal="left"/>
      <protection locked="0"/>
    </xf>
    <xf numFmtId="0" fontId="3" fillId="0" borderId="2" xfId="0" applyFont="1" applyBorder="1" applyAlignment="1">
      <alignment horizontal="left"/>
    </xf>
    <xf numFmtId="0" fontId="3" fillId="2" borderId="2" xfId="0" applyFont="1" applyFill="1" applyBorder="1" applyAlignment="1">
      <alignment horizontal="right" vertical="center"/>
    </xf>
    <xf numFmtId="0" fontId="3" fillId="2" borderId="1" xfId="0" applyFont="1" applyFill="1" applyBorder="1" applyAlignment="1" applyProtection="1">
      <alignment horizontal="right" vertical="top" wrapText="1"/>
      <protection locked="0"/>
    </xf>
    <xf numFmtId="0" fontId="5" fillId="0" borderId="1" xfId="0" applyFont="1" applyBorder="1" applyAlignment="1" applyProtection="1">
      <alignment vertical="top"/>
      <protection locked="0"/>
    </xf>
    <xf numFmtId="0" fontId="5" fillId="0" borderId="1" xfId="0" applyFont="1" applyBorder="1" applyAlignment="1">
      <alignment vertical="top"/>
    </xf>
    <xf numFmtId="0" fontId="2" fillId="2" borderId="1" xfId="0" applyFont="1" applyFill="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13" fillId="0" borderId="1" xfId="0" quotePrefix="1" applyFont="1" applyBorder="1" applyAlignment="1">
      <alignment horizontal="center" vertical="center"/>
    </xf>
    <xf numFmtId="0" fontId="11" fillId="0" borderId="3" xfId="0" applyFont="1" applyBorder="1" applyAlignment="1">
      <alignment horizontal="center" vertical="center"/>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cellXfs>
  <cellStyles count="9">
    <cellStyle name="DateStyle" xfId="4"/>
    <cellStyle name="DateTimeStyle" xfId="5"/>
    <cellStyle name="IntegralNumberStyle" xfId="7"/>
    <cellStyle name="MoneyStyle" xfId="1"/>
    <cellStyle name="NumberStyle" xfId="1"/>
    <cellStyle name="PercentStyle" xfId="6"/>
    <cellStyle name="TextStyle" xfId="2"/>
    <cellStyle name="TimeStyle" xfId="3"/>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6"/>
  <sheetViews>
    <sheetView showGridLines="0" showZeros="0" tabSelected="1" workbookViewId="0">
      <selection activeCell="A3" sqref="A3:B3"/>
    </sheetView>
  </sheetViews>
  <sheetFormatPr defaultColWidth="8.625" defaultRowHeight="12.75" customHeight="1"/>
  <cols>
    <col min="1" max="4" width="41" customWidth="1"/>
  </cols>
  <sheetData>
    <row r="1" spans="1:4" ht="15" customHeight="1">
      <c r="A1" s="1"/>
      <c r="B1" s="1"/>
      <c r="C1" s="1"/>
      <c r="D1" s="2" t="s">
        <v>0</v>
      </c>
    </row>
    <row r="2" spans="1:4" ht="41.25" customHeight="1">
      <c r="A2" s="92" t="str">
        <f>"2025"&amp;"年部门财务收支预算总表"</f>
        <v>2025年部门财务收支预算总表</v>
      </c>
      <c r="B2" s="93"/>
      <c r="C2" s="93"/>
      <c r="D2" s="93"/>
    </row>
    <row r="3" spans="1:4" ht="17.25" customHeight="1">
      <c r="A3" s="94" t="s">
        <v>615</v>
      </c>
      <c r="B3" s="95"/>
      <c r="D3" s="3" t="s">
        <v>1</v>
      </c>
    </row>
    <row r="4" spans="1:4" ht="23.25" customHeight="1">
      <c r="A4" s="96" t="s">
        <v>2</v>
      </c>
      <c r="B4" s="97"/>
      <c r="C4" s="96" t="s">
        <v>3</v>
      </c>
      <c r="D4" s="97"/>
    </row>
    <row r="5" spans="1:4" ht="24" customHeight="1">
      <c r="A5" s="4" t="s">
        <v>4</v>
      </c>
      <c r="B5" s="4" t="s">
        <v>5</v>
      </c>
      <c r="C5" s="4" t="s">
        <v>6</v>
      </c>
      <c r="D5" s="4" t="s">
        <v>5</v>
      </c>
    </row>
    <row r="6" spans="1:4" ht="17.25" customHeight="1">
      <c r="A6" s="5" t="s">
        <v>7</v>
      </c>
      <c r="B6" s="6">
        <v>28425096.34</v>
      </c>
      <c r="C6" s="5" t="s">
        <v>8</v>
      </c>
      <c r="D6" s="6">
        <v>19687522</v>
      </c>
    </row>
    <row r="7" spans="1:4" ht="17.25" customHeight="1">
      <c r="A7" s="5" t="s">
        <v>9</v>
      </c>
      <c r="B7" s="6"/>
      <c r="C7" s="5" t="s">
        <v>10</v>
      </c>
      <c r="D7" s="6"/>
    </row>
    <row r="8" spans="1:4" ht="17.25" customHeight="1">
      <c r="A8" s="5" t="s">
        <v>11</v>
      </c>
      <c r="B8" s="6"/>
      <c r="C8" s="7" t="s">
        <v>12</v>
      </c>
      <c r="D8" s="6"/>
    </row>
    <row r="9" spans="1:4" ht="17.25" customHeight="1">
      <c r="A9" s="5" t="s">
        <v>13</v>
      </c>
      <c r="B9" s="6"/>
      <c r="C9" s="7" t="s">
        <v>14</v>
      </c>
      <c r="D9" s="6"/>
    </row>
    <row r="10" spans="1:4" ht="17.25" customHeight="1">
      <c r="A10" s="5" t="s">
        <v>15</v>
      </c>
      <c r="B10" s="6"/>
      <c r="C10" s="7" t="s">
        <v>16</v>
      </c>
      <c r="D10" s="6"/>
    </row>
    <row r="11" spans="1:4" ht="17.25" customHeight="1">
      <c r="A11" s="5" t="s">
        <v>17</v>
      </c>
      <c r="B11" s="6"/>
      <c r="C11" s="7" t="s">
        <v>18</v>
      </c>
      <c r="D11" s="6"/>
    </row>
    <row r="12" spans="1:4" ht="17.25" customHeight="1">
      <c r="A12" s="5" t="s">
        <v>19</v>
      </c>
      <c r="B12" s="6"/>
      <c r="C12" s="8" t="s">
        <v>20</v>
      </c>
      <c r="D12" s="6"/>
    </row>
    <row r="13" spans="1:4" ht="17.25" customHeight="1">
      <c r="A13" s="5" t="s">
        <v>21</v>
      </c>
      <c r="B13" s="6"/>
      <c r="C13" s="8" t="s">
        <v>22</v>
      </c>
      <c r="D13" s="6">
        <v>2050865.12</v>
      </c>
    </row>
    <row r="14" spans="1:4" ht="17.25" customHeight="1">
      <c r="A14" s="5" t="s">
        <v>23</v>
      </c>
      <c r="B14" s="6"/>
      <c r="C14" s="8" t="s">
        <v>24</v>
      </c>
      <c r="D14" s="6">
        <v>1045247.22</v>
      </c>
    </row>
    <row r="15" spans="1:4" ht="17.25" customHeight="1">
      <c r="A15" s="5" t="s">
        <v>25</v>
      </c>
      <c r="B15" s="6"/>
      <c r="C15" s="8" t="s">
        <v>26</v>
      </c>
      <c r="D15" s="6"/>
    </row>
    <row r="16" spans="1:4" ht="17.25" customHeight="1">
      <c r="A16" s="9"/>
      <c r="B16" s="6"/>
      <c r="C16" s="8" t="s">
        <v>27</v>
      </c>
      <c r="D16" s="6">
        <v>4642462</v>
      </c>
    </row>
    <row r="17" spans="1:4" ht="17.25" customHeight="1">
      <c r="A17" s="10"/>
      <c r="B17" s="6"/>
      <c r="C17" s="8" t="s">
        <v>28</v>
      </c>
      <c r="D17" s="6"/>
    </row>
    <row r="18" spans="1:4" ht="17.25" customHeight="1">
      <c r="A18" s="10"/>
      <c r="B18" s="6"/>
      <c r="C18" s="8" t="s">
        <v>29</v>
      </c>
      <c r="D18" s="6"/>
    </row>
    <row r="19" spans="1:4" ht="17.25" customHeight="1">
      <c r="A19" s="10"/>
      <c r="B19" s="6"/>
      <c r="C19" s="8" t="s">
        <v>30</v>
      </c>
      <c r="D19" s="6"/>
    </row>
    <row r="20" spans="1:4" ht="17.25" customHeight="1">
      <c r="A20" s="10"/>
      <c r="B20" s="6"/>
      <c r="C20" s="8" t="s">
        <v>31</v>
      </c>
      <c r="D20" s="6"/>
    </row>
    <row r="21" spans="1:4" ht="17.25" customHeight="1">
      <c r="A21" s="10"/>
      <c r="B21" s="6"/>
      <c r="C21" s="8" t="s">
        <v>32</v>
      </c>
      <c r="D21" s="6"/>
    </row>
    <row r="22" spans="1:4" ht="17.25" customHeight="1">
      <c r="A22" s="10"/>
      <c r="B22" s="6"/>
      <c r="C22" s="8" t="s">
        <v>33</v>
      </c>
      <c r="D22" s="6"/>
    </row>
    <row r="23" spans="1:4" ht="17.25" customHeight="1">
      <c r="A23" s="10"/>
      <c r="B23" s="6"/>
      <c r="C23" s="8" t="s">
        <v>34</v>
      </c>
      <c r="D23" s="6"/>
    </row>
    <row r="24" spans="1:4" ht="17.25" customHeight="1">
      <c r="A24" s="10"/>
      <c r="B24" s="6"/>
      <c r="C24" s="8" t="s">
        <v>35</v>
      </c>
      <c r="D24" s="6">
        <v>999000</v>
      </c>
    </row>
    <row r="25" spans="1:4" ht="17.25" customHeight="1">
      <c r="A25" s="10"/>
      <c r="B25" s="6"/>
      <c r="C25" s="8" t="s">
        <v>36</v>
      </c>
      <c r="D25" s="6"/>
    </row>
    <row r="26" spans="1:4" ht="17.25" customHeight="1">
      <c r="A26" s="10"/>
      <c r="B26" s="6"/>
      <c r="C26" s="9" t="s">
        <v>37</v>
      </c>
      <c r="D26" s="6"/>
    </row>
    <row r="27" spans="1:4" ht="17.25" customHeight="1">
      <c r="A27" s="10"/>
      <c r="B27" s="6"/>
      <c r="C27" s="8" t="s">
        <v>38</v>
      </c>
      <c r="D27" s="6"/>
    </row>
    <row r="28" spans="1:4" ht="16.5" customHeight="1">
      <c r="A28" s="10"/>
      <c r="B28" s="6"/>
      <c r="C28" s="8" t="s">
        <v>39</v>
      </c>
      <c r="D28" s="6"/>
    </row>
    <row r="29" spans="1:4" ht="16.5" customHeight="1">
      <c r="A29" s="10"/>
      <c r="B29" s="6"/>
      <c r="C29" s="9" t="s">
        <v>40</v>
      </c>
      <c r="D29" s="6"/>
    </row>
    <row r="30" spans="1:4" ht="17.25" customHeight="1">
      <c r="A30" s="10"/>
      <c r="B30" s="6"/>
      <c r="C30" s="9" t="s">
        <v>41</v>
      </c>
      <c r="D30" s="6"/>
    </row>
    <row r="31" spans="1:4" ht="17.25" customHeight="1">
      <c r="A31" s="10"/>
      <c r="B31" s="6"/>
      <c r="C31" s="8" t="s">
        <v>42</v>
      </c>
      <c r="D31" s="6"/>
    </row>
    <row r="32" spans="1:4" ht="16.5" customHeight="1">
      <c r="A32" s="10" t="s">
        <v>43</v>
      </c>
      <c r="B32" s="6">
        <v>28425096.34</v>
      </c>
      <c r="C32" s="10" t="s">
        <v>44</v>
      </c>
      <c r="D32" s="6">
        <v>28425096.34</v>
      </c>
    </row>
    <row r="33" spans="1:4" ht="16.5" customHeight="1">
      <c r="A33" s="9" t="s">
        <v>45</v>
      </c>
      <c r="B33" s="6"/>
      <c r="C33" s="9" t="s">
        <v>46</v>
      </c>
      <c r="D33" s="6"/>
    </row>
    <row r="34" spans="1:4" ht="16.5" customHeight="1">
      <c r="A34" s="8" t="s">
        <v>47</v>
      </c>
      <c r="B34" s="6"/>
      <c r="C34" s="8" t="s">
        <v>47</v>
      </c>
      <c r="D34" s="6"/>
    </row>
    <row r="35" spans="1:4" ht="16.5" customHeight="1">
      <c r="A35" s="8" t="s">
        <v>48</v>
      </c>
      <c r="B35" s="6"/>
      <c r="C35" s="8" t="s">
        <v>49</v>
      </c>
      <c r="D35" s="6"/>
    </row>
    <row r="36" spans="1:4" ht="16.5" customHeight="1">
      <c r="A36" s="11" t="s">
        <v>50</v>
      </c>
      <c r="B36" s="6">
        <v>28425096.34</v>
      </c>
      <c r="C36" s="11" t="s">
        <v>51</v>
      </c>
      <c r="D36" s="6">
        <v>28425096.34</v>
      </c>
    </row>
  </sheetData>
  <mergeCells count="4">
    <mergeCell ref="A2:D2"/>
    <mergeCell ref="A3:B3"/>
    <mergeCell ref="A4:B4"/>
    <mergeCell ref="C4:D4"/>
  </mergeCells>
  <phoneticPr fontId="16" type="noConversion"/>
  <printOptions horizontalCentered="1"/>
  <pageMargins left="0.96" right="0.96" top="0.72" bottom="0.72" header="0" footer="0"/>
  <pageSetup paperSize="9" orientation="landscape" r:id="rId1"/>
  <headerFooter>
    <oddFooter>&amp;L&amp;C第&amp;P页，共&amp;N页&amp;R&amp;N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S10"/>
  <sheetViews>
    <sheetView showGridLines="0" showZeros="0" workbookViewId="0">
      <selection activeCell="C25" sqref="C25"/>
    </sheetView>
  </sheetViews>
  <sheetFormatPr defaultColWidth="8.625" defaultRowHeight="12.75" customHeight="1"/>
  <cols>
    <col min="1" max="1" width="15.875" customWidth="1"/>
    <col min="2" max="2" width="35" customWidth="1"/>
    <col min="3" max="19" width="22" customWidth="1"/>
  </cols>
  <sheetData>
    <row r="1" spans="1:19" ht="17.25" customHeight="1">
      <c r="A1" s="114" t="s">
        <v>52</v>
      </c>
      <c r="B1" s="93"/>
      <c r="C1" s="93"/>
      <c r="D1" s="93"/>
      <c r="E1" s="93"/>
      <c r="F1" s="93"/>
      <c r="G1" s="93"/>
      <c r="H1" s="93"/>
      <c r="I1" s="93"/>
      <c r="J1" s="93"/>
      <c r="K1" s="93"/>
      <c r="L1" s="93"/>
      <c r="M1" s="93"/>
      <c r="N1" s="93"/>
      <c r="O1" s="93"/>
      <c r="P1" s="93"/>
      <c r="Q1" s="93"/>
      <c r="R1" s="93"/>
      <c r="S1" s="93"/>
    </row>
    <row r="2" spans="1:19" ht="41.25" customHeight="1">
      <c r="A2" s="115" t="str">
        <f>"2025"&amp;"年部门收入预算表"</f>
        <v>2025年部门收入预算表</v>
      </c>
      <c r="B2" s="93"/>
      <c r="C2" s="93"/>
      <c r="D2" s="93"/>
      <c r="E2" s="93"/>
      <c r="F2" s="93"/>
      <c r="G2" s="93"/>
      <c r="H2" s="93"/>
      <c r="I2" s="93"/>
      <c r="J2" s="93"/>
      <c r="K2" s="93"/>
      <c r="L2" s="93"/>
      <c r="M2" s="93"/>
      <c r="N2" s="93"/>
      <c r="O2" s="93"/>
      <c r="P2" s="93"/>
      <c r="Q2" s="93"/>
      <c r="R2" s="93"/>
      <c r="S2" s="93"/>
    </row>
    <row r="3" spans="1:19" ht="17.25" customHeight="1">
      <c r="A3" s="116" t="s">
        <v>615</v>
      </c>
      <c r="B3" s="93"/>
      <c r="S3" s="1" t="s">
        <v>1</v>
      </c>
    </row>
    <row r="4" spans="1:19" ht="21.75" customHeight="1">
      <c r="A4" s="103" t="s">
        <v>53</v>
      </c>
      <c r="B4" s="106" t="s">
        <v>54</v>
      </c>
      <c r="C4" s="106" t="s">
        <v>55</v>
      </c>
      <c r="D4" s="100" t="s">
        <v>56</v>
      </c>
      <c r="E4" s="100"/>
      <c r="F4" s="100"/>
      <c r="G4" s="100"/>
      <c r="H4" s="100"/>
      <c r="I4" s="101"/>
      <c r="J4" s="100"/>
      <c r="K4" s="100"/>
      <c r="L4" s="100"/>
      <c r="M4" s="100"/>
      <c r="N4" s="102"/>
      <c r="O4" s="100" t="s">
        <v>45</v>
      </c>
      <c r="P4" s="100"/>
      <c r="Q4" s="100"/>
      <c r="R4" s="100"/>
      <c r="S4" s="102"/>
    </row>
    <row r="5" spans="1:19" ht="27" customHeight="1">
      <c r="A5" s="104"/>
      <c r="B5" s="107"/>
      <c r="C5" s="107"/>
      <c r="D5" s="107" t="s">
        <v>57</v>
      </c>
      <c r="E5" s="107" t="s">
        <v>58</v>
      </c>
      <c r="F5" s="107" t="s">
        <v>59</v>
      </c>
      <c r="G5" s="107" t="s">
        <v>60</v>
      </c>
      <c r="H5" s="107" t="s">
        <v>61</v>
      </c>
      <c r="I5" s="110" t="s">
        <v>62</v>
      </c>
      <c r="J5" s="111"/>
      <c r="K5" s="111"/>
      <c r="L5" s="111"/>
      <c r="M5" s="111"/>
      <c r="N5" s="112"/>
      <c r="O5" s="107" t="s">
        <v>57</v>
      </c>
      <c r="P5" s="107" t="s">
        <v>58</v>
      </c>
      <c r="Q5" s="107" t="s">
        <v>59</v>
      </c>
      <c r="R5" s="107" t="s">
        <v>60</v>
      </c>
      <c r="S5" s="107" t="s">
        <v>63</v>
      </c>
    </row>
    <row r="6" spans="1:19" ht="30" customHeight="1">
      <c r="A6" s="105"/>
      <c r="B6" s="108"/>
      <c r="C6" s="109"/>
      <c r="D6" s="109"/>
      <c r="E6" s="109"/>
      <c r="F6" s="109"/>
      <c r="G6" s="109"/>
      <c r="H6" s="109"/>
      <c r="I6" s="13" t="s">
        <v>57</v>
      </c>
      <c r="J6" s="12" t="s">
        <v>64</v>
      </c>
      <c r="K6" s="12" t="s">
        <v>65</v>
      </c>
      <c r="L6" s="12" t="s">
        <v>66</v>
      </c>
      <c r="M6" s="12" t="s">
        <v>67</v>
      </c>
      <c r="N6" s="12" t="s">
        <v>68</v>
      </c>
      <c r="O6" s="113"/>
      <c r="P6" s="113"/>
      <c r="Q6" s="113"/>
      <c r="R6" s="113"/>
      <c r="S6" s="109"/>
    </row>
    <row r="7" spans="1:19" ht="15" customHeight="1">
      <c r="A7" s="14">
        <v>1</v>
      </c>
      <c r="B7" s="14">
        <v>2</v>
      </c>
      <c r="C7" s="14">
        <v>3</v>
      </c>
      <c r="D7" s="14">
        <v>4</v>
      </c>
      <c r="E7" s="14">
        <v>5</v>
      </c>
      <c r="F7" s="14">
        <v>6</v>
      </c>
      <c r="G7" s="14">
        <v>7</v>
      </c>
      <c r="H7" s="14">
        <v>8</v>
      </c>
      <c r="I7" s="13">
        <v>9</v>
      </c>
      <c r="J7" s="14">
        <v>10</v>
      </c>
      <c r="K7" s="14">
        <v>11</v>
      </c>
      <c r="L7" s="14">
        <v>12</v>
      </c>
      <c r="M7" s="14">
        <v>13</v>
      </c>
      <c r="N7" s="14">
        <v>14</v>
      </c>
      <c r="O7" s="14">
        <v>15</v>
      </c>
      <c r="P7" s="14">
        <v>16</v>
      </c>
      <c r="Q7" s="14">
        <v>17</v>
      </c>
      <c r="R7" s="14">
        <v>18</v>
      </c>
      <c r="S7" s="14">
        <v>19</v>
      </c>
    </row>
    <row r="8" spans="1:19" ht="18" customHeight="1">
      <c r="A8" s="15" t="s">
        <v>69</v>
      </c>
      <c r="B8" s="15" t="s">
        <v>70</v>
      </c>
      <c r="C8" s="6">
        <v>28425096.34</v>
      </c>
      <c r="D8" s="6">
        <v>28425096.34</v>
      </c>
      <c r="E8" s="6">
        <v>28425096.34</v>
      </c>
      <c r="F8" s="6"/>
      <c r="G8" s="6"/>
      <c r="H8" s="6"/>
      <c r="I8" s="6"/>
      <c r="J8" s="6"/>
      <c r="K8" s="6"/>
      <c r="L8" s="6"/>
      <c r="M8" s="6"/>
      <c r="N8" s="6"/>
      <c r="O8" s="6"/>
      <c r="P8" s="6"/>
      <c r="Q8" s="6"/>
      <c r="R8" s="6"/>
      <c r="S8" s="6"/>
    </row>
    <row r="9" spans="1:19" ht="18" customHeight="1">
      <c r="A9" s="16" t="s">
        <v>71</v>
      </c>
      <c r="B9" s="16" t="s">
        <v>70</v>
      </c>
      <c r="C9" s="6">
        <v>28425096.34</v>
      </c>
      <c r="D9" s="6">
        <v>28425096.34</v>
      </c>
      <c r="E9" s="6">
        <v>28425096.34</v>
      </c>
      <c r="F9" s="6"/>
      <c r="G9" s="6"/>
      <c r="H9" s="6"/>
      <c r="I9" s="6"/>
      <c r="J9" s="6"/>
      <c r="K9" s="6"/>
      <c r="L9" s="6"/>
      <c r="M9" s="6"/>
      <c r="N9" s="6"/>
      <c r="O9" s="6"/>
      <c r="P9" s="6"/>
      <c r="Q9" s="6"/>
      <c r="R9" s="6"/>
      <c r="S9" s="6"/>
    </row>
    <row r="10" spans="1:19" ht="18" customHeight="1">
      <c r="A10" s="98" t="s">
        <v>55</v>
      </c>
      <c r="B10" s="99"/>
      <c r="C10" s="6">
        <v>28425096.34</v>
      </c>
      <c r="D10" s="6">
        <v>28425096.34</v>
      </c>
      <c r="E10" s="6">
        <v>28425096.34</v>
      </c>
      <c r="F10" s="6"/>
      <c r="G10" s="6"/>
      <c r="H10" s="6"/>
      <c r="I10" s="6"/>
      <c r="J10" s="6"/>
      <c r="K10" s="6"/>
      <c r="L10" s="6"/>
      <c r="M10" s="6"/>
      <c r="N10" s="6"/>
      <c r="O10" s="6"/>
      <c r="P10" s="6"/>
      <c r="Q10" s="6"/>
      <c r="R10" s="6"/>
      <c r="S10" s="6"/>
    </row>
  </sheetData>
  <mergeCells count="20">
    <mergeCell ref="R5:R6"/>
    <mergeCell ref="A1:S1"/>
    <mergeCell ref="A2:S2"/>
    <mergeCell ref="A3:B3"/>
    <mergeCell ref="A10:B10"/>
    <mergeCell ref="D4:N4"/>
    <mergeCell ref="O4:S4"/>
    <mergeCell ref="A4:A6"/>
    <mergeCell ref="B4:B6"/>
    <mergeCell ref="C4:C6"/>
    <mergeCell ref="D5:D6"/>
    <mergeCell ref="E5:E6"/>
    <mergeCell ref="F5:F6"/>
    <mergeCell ref="G5:G6"/>
    <mergeCell ref="H5:H6"/>
    <mergeCell ref="I5:N5"/>
    <mergeCell ref="S5:S6"/>
    <mergeCell ref="O5:O6"/>
    <mergeCell ref="P5:P6"/>
    <mergeCell ref="Q5:Q6"/>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O37"/>
  <sheetViews>
    <sheetView showGridLines="0" showZeros="0" workbookViewId="0">
      <selection activeCell="C27" sqref="C27:C29"/>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spans="1:15" ht="17.25" customHeight="1">
      <c r="A1" s="117" t="s">
        <v>72</v>
      </c>
      <c r="B1" s="93"/>
      <c r="C1" s="93"/>
      <c r="D1" s="93"/>
      <c r="E1" s="93"/>
      <c r="F1" s="93"/>
      <c r="G1" s="93"/>
      <c r="H1" s="93"/>
      <c r="I1" s="93"/>
      <c r="J1" s="93"/>
      <c r="K1" s="93"/>
      <c r="L1" s="93"/>
      <c r="M1" s="93"/>
      <c r="N1" s="93"/>
      <c r="O1" s="93"/>
    </row>
    <row r="2" spans="1:15" ht="41.25" customHeight="1">
      <c r="A2" s="115" t="str">
        <f>"2025"&amp;"年部门支出预算表"</f>
        <v>2025年部门支出预算表</v>
      </c>
      <c r="B2" s="93"/>
      <c r="C2" s="93"/>
      <c r="D2" s="93"/>
      <c r="E2" s="93"/>
      <c r="F2" s="93"/>
      <c r="G2" s="93"/>
      <c r="H2" s="93"/>
      <c r="I2" s="93"/>
      <c r="J2" s="93"/>
      <c r="K2" s="93"/>
      <c r="L2" s="93"/>
      <c r="M2" s="93"/>
      <c r="N2" s="93"/>
      <c r="O2" s="93"/>
    </row>
    <row r="3" spans="1:15" ht="17.25" customHeight="1">
      <c r="A3" s="116" t="s">
        <v>615</v>
      </c>
      <c r="B3" s="93"/>
      <c r="O3" s="1" t="s">
        <v>1</v>
      </c>
    </row>
    <row r="4" spans="1:15" ht="27" customHeight="1">
      <c r="A4" s="123" t="s">
        <v>73</v>
      </c>
      <c r="B4" s="123" t="s">
        <v>74</v>
      </c>
      <c r="C4" s="123" t="s">
        <v>55</v>
      </c>
      <c r="D4" s="125" t="s">
        <v>58</v>
      </c>
      <c r="E4" s="126"/>
      <c r="F4" s="129"/>
      <c r="G4" s="120" t="s">
        <v>59</v>
      </c>
      <c r="H4" s="120" t="s">
        <v>60</v>
      </c>
      <c r="I4" s="120" t="s">
        <v>75</v>
      </c>
      <c r="J4" s="125" t="s">
        <v>62</v>
      </c>
      <c r="K4" s="126"/>
      <c r="L4" s="126"/>
      <c r="M4" s="126"/>
      <c r="N4" s="127"/>
      <c r="O4" s="128"/>
    </row>
    <row r="5" spans="1:15" ht="42" customHeight="1">
      <c r="A5" s="124"/>
      <c r="B5" s="124"/>
      <c r="C5" s="121"/>
      <c r="D5" s="17" t="s">
        <v>57</v>
      </c>
      <c r="E5" s="17" t="s">
        <v>76</v>
      </c>
      <c r="F5" s="17" t="s">
        <v>77</v>
      </c>
      <c r="G5" s="121"/>
      <c r="H5" s="121"/>
      <c r="I5" s="122"/>
      <c r="J5" s="17" t="s">
        <v>57</v>
      </c>
      <c r="K5" s="4" t="s">
        <v>78</v>
      </c>
      <c r="L5" s="4" t="s">
        <v>79</v>
      </c>
      <c r="M5" s="4" t="s">
        <v>80</v>
      </c>
      <c r="N5" s="4" t="s">
        <v>81</v>
      </c>
      <c r="O5" s="4" t="s">
        <v>82</v>
      </c>
    </row>
    <row r="6" spans="1:15" ht="18" customHeight="1">
      <c r="A6" s="18" t="s">
        <v>83</v>
      </c>
      <c r="B6" s="18" t="s">
        <v>84</v>
      </c>
      <c r="C6" s="18" t="s">
        <v>85</v>
      </c>
      <c r="D6" s="19" t="s">
        <v>86</v>
      </c>
      <c r="E6" s="19" t="s">
        <v>87</v>
      </c>
      <c r="F6" s="19" t="s">
        <v>88</v>
      </c>
      <c r="G6" s="19" t="s">
        <v>89</v>
      </c>
      <c r="H6" s="19" t="s">
        <v>90</v>
      </c>
      <c r="I6" s="19" t="s">
        <v>91</v>
      </c>
      <c r="J6" s="19" t="s">
        <v>92</v>
      </c>
      <c r="K6" s="19" t="s">
        <v>93</v>
      </c>
      <c r="L6" s="19" t="s">
        <v>94</v>
      </c>
      <c r="M6" s="19" t="s">
        <v>95</v>
      </c>
      <c r="N6" s="18" t="s">
        <v>96</v>
      </c>
      <c r="O6" s="19" t="s">
        <v>97</v>
      </c>
    </row>
    <row r="7" spans="1:15" ht="21" customHeight="1">
      <c r="A7" s="77">
        <v>201</v>
      </c>
      <c r="B7" s="20" t="s">
        <v>98</v>
      </c>
      <c r="C7" s="6">
        <v>19687522</v>
      </c>
      <c r="D7" s="6">
        <v>19687522</v>
      </c>
      <c r="E7" s="6">
        <v>17759608</v>
      </c>
      <c r="F7" s="6">
        <v>1927914</v>
      </c>
      <c r="G7" s="6"/>
      <c r="H7" s="6"/>
      <c r="I7" s="6"/>
      <c r="J7" s="6"/>
      <c r="K7" s="6"/>
      <c r="L7" s="6"/>
      <c r="M7" s="6"/>
      <c r="N7" s="6"/>
      <c r="O7" s="6"/>
    </row>
    <row r="8" spans="1:15" ht="21" customHeight="1">
      <c r="A8" s="77">
        <v>20101</v>
      </c>
      <c r="B8" s="20" t="s">
        <v>99</v>
      </c>
      <c r="C8" s="6">
        <v>50000</v>
      </c>
      <c r="D8" s="6">
        <v>50000</v>
      </c>
      <c r="E8" s="6">
        <v>50000</v>
      </c>
      <c r="F8" s="6"/>
      <c r="G8" s="6"/>
      <c r="H8" s="6"/>
      <c r="I8" s="6"/>
      <c r="J8" s="6"/>
      <c r="K8" s="6"/>
      <c r="L8" s="6"/>
      <c r="M8" s="6"/>
      <c r="N8" s="6"/>
      <c r="O8" s="6"/>
    </row>
    <row r="9" spans="1:15" ht="21" customHeight="1">
      <c r="A9" s="77">
        <v>2010199</v>
      </c>
      <c r="B9" s="20" t="s">
        <v>101</v>
      </c>
      <c r="C9" s="6">
        <v>50000</v>
      </c>
      <c r="D9" s="6">
        <v>50000</v>
      </c>
      <c r="E9" s="6">
        <v>50000</v>
      </c>
      <c r="F9" s="6"/>
      <c r="G9" s="6"/>
      <c r="H9" s="6"/>
      <c r="I9" s="6"/>
      <c r="J9" s="6"/>
      <c r="K9" s="6"/>
      <c r="L9" s="6"/>
      <c r="M9" s="6"/>
      <c r="N9" s="6"/>
      <c r="O9" s="6"/>
    </row>
    <row r="10" spans="1:15" ht="21" customHeight="1">
      <c r="A10" s="77">
        <v>20103</v>
      </c>
      <c r="B10" s="20" t="s">
        <v>102</v>
      </c>
      <c r="C10" s="6">
        <v>11182682</v>
      </c>
      <c r="D10" s="6">
        <v>11182682</v>
      </c>
      <c r="E10" s="6">
        <v>9254768</v>
      </c>
      <c r="F10" s="6">
        <v>1927914</v>
      </c>
      <c r="G10" s="6"/>
      <c r="H10" s="6"/>
      <c r="I10" s="6"/>
      <c r="J10" s="6"/>
      <c r="K10" s="6"/>
      <c r="L10" s="6"/>
      <c r="M10" s="6"/>
      <c r="N10" s="6"/>
      <c r="O10" s="6"/>
    </row>
    <row r="11" spans="1:15" ht="21" customHeight="1">
      <c r="A11" s="77">
        <v>2010301</v>
      </c>
      <c r="B11" s="20" t="s">
        <v>104</v>
      </c>
      <c r="C11" s="6">
        <v>10176980</v>
      </c>
      <c r="D11" s="6">
        <v>10176980</v>
      </c>
      <c r="E11" s="6">
        <v>9232628</v>
      </c>
      <c r="F11" s="6">
        <v>944352</v>
      </c>
      <c r="G11" s="6"/>
      <c r="H11" s="6"/>
      <c r="I11" s="6"/>
      <c r="J11" s="6"/>
      <c r="K11" s="6"/>
      <c r="L11" s="6"/>
      <c r="M11" s="6"/>
      <c r="N11" s="6"/>
      <c r="O11" s="6"/>
    </row>
    <row r="12" spans="1:15" ht="21" customHeight="1">
      <c r="A12" s="77">
        <v>2010302</v>
      </c>
      <c r="B12" s="20" t="s">
        <v>106</v>
      </c>
      <c r="C12" s="6">
        <v>22140</v>
      </c>
      <c r="D12" s="6">
        <v>22140</v>
      </c>
      <c r="E12" s="6">
        <v>22140</v>
      </c>
      <c r="F12" s="6"/>
      <c r="G12" s="6"/>
      <c r="H12" s="6"/>
      <c r="I12" s="6"/>
      <c r="J12" s="6"/>
      <c r="K12" s="6"/>
      <c r="L12" s="6"/>
      <c r="M12" s="6"/>
      <c r="N12" s="6"/>
      <c r="O12" s="6"/>
    </row>
    <row r="13" spans="1:15" ht="21" customHeight="1">
      <c r="A13" s="77">
        <v>2010399</v>
      </c>
      <c r="B13" s="20" t="s">
        <v>108</v>
      </c>
      <c r="C13" s="6">
        <v>983562</v>
      </c>
      <c r="D13" s="6">
        <v>983562</v>
      </c>
      <c r="E13" s="6"/>
      <c r="F13" s="6">
        <v>983562</v>
      </c>
      <c r="G13" s="6"/>
      <c r="H13" s="6"/>
      <c r="I13" s="6"/>
      <c r="J13" s="6"/>
      <c r="K13" s="6"/>
      <c r="L13" s="6"/>
      <c r="M13" s="6"/>
      <c r="N13" s="6"/>
      <c r="O13" s="6"/>
    </row>
    <row r="14" spans="1:15" ht="21" customHeight="1">
      <c r="A14" s="77">
        <v>20129</v>
      </c>
      <c r="B14" s="20" t="s">
        <v>109</v>
      </c>
      <c r="C14" s="6">
        <v>100000</v>
      </c>
      <c r="D14" s="6">
        <v>100000</v>
      </c>
      <c r="E14" s="6">
        <v>100000</v>
      </c>
      <c r="F14" s="6"/>
      <c r="G14" s="6"/>
      <c r="H14" s="6"/>
      <c r="I14" s="6"/>
      <c r="J14" s="6"/>
      <c r="K14" s="6"/>
      <c r="L14" s="6"/>
      <c r="M14" s="6"/>
      <c r="N14" s="6"/>
      <c r="O14" s="6"/>
    </row>
    <row r="15" spans="1:15" ht="21" customHeight="1">
      <c r="A15" s="77">
        <v>2012999</v>
      </c>
      <c r="B15" s="20" t="s">
        <v>111</v>
      </c>
      <c r="C15" s="6">
        <v>100000</v>
      </c>
      <c r="D15" s="6">
        <v>100000</v>
      </c>
      <c r="E15" s="6">
        <v>100000</v>
      </c>
      <c r="F15" s="6"/>
      <c r="G15" s="6"/>
      <c r="H15" s="6"/>
      <c r="I15" s="6"/>
      <c r="J15" s="6"/>
      <c r="K15" s="6"/>
      <c r="L15" s="6"/>
      <c r="M15" s="6"/>
      <c r="N15" s="6"/>
      <c r="O15" s="6"/>
    </row>
    <row r="16" spans="1:15" ht="21" customHeight="1">
      <c r="A16" s="77">
        <v>20139</v>
      </c>
      <c r="B16" s="20" t="s">
        <v>112</v>
      </c>
      <c r="C16" s="6">
        <v>8354840</v>
      </c>
      <c r="D16" s="6">
        <v>8354840</v>
      </c>
      <c r="E16" s="6">
        <v>8354840</v>
      </c>
      <c r="F16" s="6"/>
      <c r="G16" s="6"/>
      <c r="H16" s="6"/>
      <c r="I16" s="6"/>
      <c r="J16" s="6"/>
      <c r="K16" s="6"/>
      <c r="L16" s="6"/>
      <c r="M16" s="6"/>
      <c r="N16" s="6"/>
      <c r="O16" s="6"/>
    </row>
    <row r="17" spans="1:15" ht="21" customHeight="1">
      <c r="A17" s="77">
        <v>2013904</v>
      </c>
      <c r="B17" s="20" t="s">
        <v>114</v>
      </c>
      <c r="C17" s="6">
        <v>8354840</v>
      </c>
      <c r="D17" s="6">
        <v>8354840</v>
      </c>
      <c r="E17" s="6">
        <v>8354840</v>
      </c>
      <c r="F17" s="6"/>
      <c r="G17" s="6"/>
      <c r="H17" s="6"/>
      <c r="I17" s="6"/>
      <c r="J17" s="6"/>
      <c r="K17" s="6"/>
      <c r="L17" s="6"/>
      <c r="M17" s="6"/>
      <c r="N17" s="6"/>
      <c r="O17" s="6"/>
    </row>
    <row r="18" spans="1:15" ht="21" customHeight="1">
      <c r="A18" s="77">
        <v>208</v>
      </c>
      <c r="B18" s="20" t="s">
        <v>115</v>
      </c>
      <c r="C18" s="6">
        <v>2050865.12</v>
      </c>
      <c r="D18" s="6">
        <v>2050865.12</v>
      </c>
      <c r="E18" s="6">
        <v>2030165.12</v>
      </c>
      <c r="F18" s="6">
        <v>20700</v>
      </c>
      <c r="G18" s="6"/>
      <c r="H18" s="6"/>
      <c r="I18" s="6"/>
      <c r="J18" s="6"/>
      <c r="K18" s="6"/>
      <c r="L18" s="6"/>
      <c r="M18" s="6"/>
      <c r="N18" s="6"/>
      <c r="O18" s="6"/>
    </row>
    <row r="19" spans="1:15" ht="21" customHeight="1">
      <c r="A19" s="77">
        <v>20805</v>
      </c>
      <c r="B19" s="20" t="s">
        <v>116</v>
      </c>
      <c r="C19" s="6">
        <v>2030165.12</v>
      </c>
      <c r="D19" s="6">
        <v>2030165.12</v>
      </c>
      <c r="E19" s="6">
        <v>2030165.12</v>
      </c>
      <c r="F19" s="6"/>
      <c r="G19" s="6"/>
      <c r="H19" s="6"/>
      <c r="I19" s="6"/>
      <c r="J19" s="6"/>
      <c r="K19" s="6"/>
      <c r="L19" s="6"/>
      <c r="M19" s="6"/>
      <c r="N19" s="6"/>
      <c r="O19" s="6"/>
    </row>
    <row r="20" spans="1:15" ht="21" customHeight="1">
      <c r="A20" s="77">
        <v>2080501</v>
      </c>
      <c r="B20" s="20" t="s">
        <v>118</v>
      </c>
      <c r="C20" s="6">
        <v>921600</v>
      </c>
      <c r="D20" s="6">
        <v>921600</v>
      </c>
      <c r="E20" s="6">
        <v>921600</v>
      </c>
      <c r="F20" s="6"/>
      <c r="G20" s="6"/>
      <c r="H20" s="6"/>
      <c r="I20" s="6"/>
      <c r="J20" s="6"/>
      <c r="K20" s="6"/>
      <c r="L20" s="6"/>
      <c r="M20" s="6"/>
      <c r="N20" s="6"/>
      <c r="O20" s="6"/>
    </row>
    <row r="21" spans="1:15" ht="21" customHeight="1">
      <c r="A21" s="77">
        <v>2080505</v>
      </c>
      <c r="B21" s="20" t="s">
        <v>120</v>
      </c>
      <c r="C21" s="6">
        <v>908565.12</v>
      </c>
      <c r="D21" s="6">
        <v>908565.12</v>
      </c>
      <c r="E21" s="6">
        <v>908565.12</v>
      </c>
      <c r="F21" s="6"/>
      <c r="G21" s="6"/>
      <c r="H21" s="6"/>
      <c r="I21" s="6"/>
      <c r="J21" s="6"/>
      <c r="K21" s="6"/>
      <c r="L21" s="6"/>
      <c r="M21" s="6"/>
      <c r="N21" s="6"/>
      <c r="O21" s="6"/>
    </row>
    <row r="22" spans="1:15" ht="21" customHeight="1">
      <c r="A22" s="77">
        <v>2080506</v>
      </c>
      <c r="B22" s="20" t="s">
        <v>122</v>
      </c>
      <c r="C22" s="6">
        <v>200000</v>
      </c>
      <c r="D22" s="6">
        <v>200000</v>
      </c>
      <c r="E22" s="6">
        <v>200000</v>
      </c>
      <c r="F22" s="6"/>
      <c r="G22" s="6"/>
      <c r="H22" s="6"/>
      <c r="I22" s="6"/>
      <c r="J22" s="6"/>
      <c r="K22" s="6"/>
      <c r="L22" s="6"/>
      <c r="M22" s="6"/>
      <c r="N22" s="6"/>
      <c r="O22" s="6"/>
    </row>
    <row r="23" spans="1:15" ht="21" customHeight="1">
      <c r="A23" s="77">
        <v>20809</v>
      </c>
      <c r="B23" s="20" t="s">
        <v>123</v>
      </c>
      <c r="C23" s="6">
        <v>20700</v>
      </c>
      <c r="D23" s="6">
        <v>20700</v>
      </c>
      <c r="E23" s="6"/>
      <c r="F23" s="6">
        <v>20700</v>
      </c>
      <c r="G23" s="6"/>
      <c r="H23" s="6"/>
      <c r="I23" s="6"/>
      <c r="J23" s="6"/>
      <c r="K23" s="6"/>
      <c r="L23" s="6"/>
      <c r="M23" s="6"/>
      <c r="N23" s="6"/>
      <c r="O23" s="6"/>
    </row>
    <row r="24" spans="1:15" ht="21" customHeight="1">
      <c r="A24" s="77">
        <v>2080905</v>
      </c>
      <c r="B24" s="20" t="s">
        <v>125</v>
      </c>
      <c r="C24" s="6">
        <v>20700</v>
      </c>
      <c r="D24" s="6">
        <v>20700</v>
      </c>
      <c r="E24" s="6"/>
      <c r="F24" s="6">
        <v>20700</v>
      </c>
      <c r="G24" s="6"/>
      <c r="H24" s="6"/>
      <c r="I24" s="6"/>
      <c r="J24" s="6"/>
      <c r="K24" s="6"/>
      <c r="L24" s="6"/>
      <c r="M24" s="6"/>
      <c r="N24" s="6"/>
      <c r="O24" s="6"/>
    </row>
    <row r="25" spans="1:15" ht="21" customHeight="1">
      <c r="A25" s="77">
        <v>210</v>
      </c>
      <c r="B25" s="20" t="s">
        <v>126</v>
      </c>
      <c r="C25" s="6">
        <v>1045247.22</v>
      </c>
      <c r="D25" s="6">
        <v>1045247.22</v>
      </c>
      <c r="E25" s="6">
        <v>1045247.22</v>
      </c>
      <c r="F25" s="6"/>
      <c r="G25" s="6"/>
      <c r="H25" s="6"/>
      <c r="I25" s="6"/>
      <c r="J25" s="6"/>
      <c r="K25" s="6"/>
      <c r="L25" s="6"/>
      <c r="M25" s="6"/>
      <c r="N25" s="6"/>
      <c r="O25" s="6"/>
    </row>
    <row r="26" spans="1:15" ht="21" customHeight="1">
      <c r="A26" s="77">
        <v>21011</v>
      </c>
      <c r="B26" s="20" t="s">
        <v>127</v>
      </c>
      <c r="C26" s="6">
        <v>1045247.22</v>
      </c>
      <c r="D26" s="6">
        <v>1045247.22</v>
      </c>
      <c r="E26" s="6">
        <v>1045247.22</v>
      </c>
      <c r="F26" s="6"/>
      <c r="G26" s="6"/>
      <c r="H26" s="6"/>
      <c r="I26" s="6"/>
      <c r="J26" s="6"/>
      <c r="K26" s="6"/>
      <c r="L26" s="6"/>
      <c r="M26" s="6"/>
      <c r="N26" s="6"/>
      <c r="O26" s="6"/>
    </row>
    <row r="27" spans="1:15" ht="21" customHeight="1">
      <c r="A27" s="77">
        <v>2101101</v>
      </c>
      <c r="B27" s="20" t="s">
        <v>129</v>
      </c>
      <c r="C27" s="6">
        <v>546012.9</v>
      </c>
      <c r="D27" s="6">
        <v>546012.9</v>
      </c>
      <c r="E27" s="6">
        <v>546012.9</v>
      </c>
      <c r="F27" s="6"/>
      <c r="G27" s="6"/>
      <c r="H27" s="6"/>
      <c r="I27" s="6"/>
      <c r="J27" s="6"/>
      <c r="K27" s="6"/>
      <c r="L27" s="6"/>
      <c r="M27" s="6"/>
      <c r="N27" s="6"/>
      <c r="O27" s="6"/>
    </row>
    <row r="28" spans="1:15" ht="21" customHeight="1">
      <c r="A28" s="77">
        <v>2101103</v>
      </c>
      <c r="B28" s="20" t="s">
        <v>131</v>
      </c>
      <c r="C28" s="6">
        <v>443456.64</v>
      </c>
      <c r="D28" s="6">
        <v>443456.64</v>
      </c>
      <c r="E28" s="6">
        <v>443456.64</v>
      </c>
      <c r="F28" s="6"/>
      <c r="G28" s="6"/>
      <c r="H28" s="6"/>
      <c r="I28" s="6"/>
      <c r="J28" s="6"/>
      <c r="K28" s="6"/>
      <c r="L28" s="6"/>
      <c r="M28" s="6"/>
      <c r="N28" s="6"/>
      <c r="O28" s="6"/>
    </row>
    <row r="29" spans="1:15" ht="21" customHeight="1">
      <c r="A29" s="77">
        <v>2101199</v>
      </c>
      <c r="B29" s="20" t="s">
        <v>133</v>
      </c>
      <c r="C29" s="6">
        <v>55777.68</v>
      </c>
      <c r="D29" s="6">
        <v>55777.68</v>
      </c>
      <c r="E29" s="6">
        <v>55777.68</v>
      </c>
      <c r="F29" s="6"/>
      <c r="G29" s="6"/>
      <c r="H29" s="6"/>
      <c r="I29" s="6"/>
      <c r="J29" s="6"/>
      <c r="K29" s="6"/>
      <c r="L29" s="6"/>
      <c r="M29" s="6"/>
      <c r="N29" s="6"/>
      <c r="O29" s="6"/>
    </row>
    <row r="30" spans="1:15" ht="21" customHeight="1">
      <c r="A30" s="77">
        <v>212</v>
      </c>
      <c r="B30" s="20" t="s">
        <v>134</v>
      </c>
      <c r="C30" s="6">
        <v>4642462</v>
      </c>
      <c r="D30" s="6">
        <v>4642462</v>
      </c>
      <c r="E30" s="6">
        <v>3262232</v>
      </c>
      <c r="F30" s="6">
        <v>1380230</v>
      </c>
      <c r="G30" s="6"/>
      <c r="H30" s="6"/>
      <c r="I30" s="6"/>
      <c r="J30" s="6"/>
      <c r="K30" s="6"/>
      <c r="L30" s="6"/>
      <c r="M30" s="6"/>
      <c r="N30" s="6"/>
      <c r="O30" s="6"/>
    </row>
    <row r="31" spans="1:15" ht="21" customHeight="1">
      <c r="A31" s="77">
        <v>21201</v>
      </c>
      <c r="B31" s="20" t="s">
        <v>135</v>
      </c>
      <c r="C31" s="6">
        <v>4642462</v>
      </c>
      <c r="D31" s="6">
        <v>4642462</v>
      </c>
      <c r="E31" s="6">
        <v>3262232</v>
      </c>
      <c r="F31" s="6">
        <v>1380230</v>
      </c>
      <c r="G31" s="6"/>
      <c r="H31" s="6"/>
      <c r="I31" s="6"/>
      <c r="J31" s="6"/>
      <c r="K31" s="6"/>
      <c r="L31" s="6"/>
      <c r="M31" s="6"/>
      <c r="N31" s="6"/>
      <c r="O31" s="6"/>
    </row>
    <row r="32" spans="1:15" ht="21" customHeight="1">
      <c r="A32" s="77">
        <v>2120104</v>
      </c>
      <c r="B32" s="20" t="s">
        <v>137</v>
      </c>
      <c r="C32" s="6">
        <v>4547462</v>
      </c>
      <c r="D32" s="6">
        <v>4547462</v>
      </c>
      <c r="E32" s="6">
        <v>3262232</v>
      </c>
      <c r="F32" s="6">
        <v>1285230</v>
      </c>
      <c r="G32" s="6"/>
      <c r="H32" s="6"/>
      <c r="I32" s="6"/>
      <c r="J32" s="6"/>
      <c r="K32" s="6"/>
      <c r="L32" s="6"/>
      <c r="M32" s="6"/>
      <c r="N32" s="6"/>
      <c r="O32" s="6"/>
    </row>
    <row r="33" spans="1:15" ht="21" customHeight="1">
      <c r="A33" s="77">
        <v>2120199</v>
      </c>
      <c r="B33" s="20" t="s">
        <v>139</v>
      </c>
      <c r="C33" s="6">
        <v>95000</v>
      </c>
      <c r="D33" s="6">
        <v>95000</v>
      </c>
      <c r="E33" s="6"/>
      <c r="F33" s="6">
        <v>95000</v>
      </c>
      <c r="G33" s="6"/>
      <c r="H33" s="6"/>
      <c r="I33" s="6"/>
      <c r="J33" s="6"/>
      <c r="K33" s="6"/>
      <c r="L33" s="6"/>
      <c r="M33" s="6"/>
      <c r="N33" s="6"/>
      <c r="O33" s="6"/>
    </row>
    <row r="34" spans="1:15" ht="21" customHeight="1">
      <c r="A34" s="77">
        <v>221</v>
      </c>
      <c r="B34" s="20" t="s">
        <v>140</v>
      </c>
      <c r="C34" s="6">
        <v>999000</v>
      </c>
      <c r="D34" s="6">
        <v>999000</v>
      </c>
      <c r="E34" s="6">
        <v>999000</v>
      </c>
      <c r="F34" s="6"/>
      <c r="G34" s="6"/>
      <c r="H34" s="6"/>
      <c r="I34" s="6"/>
      <c r="J34" s="6"/>
      <c r="K34" s="6"/>
      <c r="L34" s="6"/>
      <c r="M34" s="6"/>
      <c r="N34" s="6"/>
      <c r="O34" s="6"/>
    </row>
    <row r="35" spans="1:15" ht="21" customHeight="1">
      <c r="A35" s="77">
        <v>22102</v>
      </c>
      <c r="B35" s="20" t="s">
        <v>141</v>
      </c>
      <c r="C35" s="6">
        <v>999000</v>
      </c>
      <c r="D35" s="6">
        <v>999000</v>
      </c>
      <c r="E35" s="6">
        <v>999000</v>
      </c>
      <c r="F35" s="6"/>
      <c r="G35" s="6"/>
      <c r="H35" s="6"/>
      <c r="I35" s="6"/>
      <c r="J35" s="6"/>
      <c r="K35" s="6"/>
      <c r="L35" s="6"/>
      <c r="M35" s="6"/>
      <c r="N35" s="6"/>
      <c r="O35" s="6"/>
    </row>
    <row r="36" spans="1:15" ht="21" customHeight="1">
      <c r="A36" s="77">
        <v>2210201</v>
      </c>
      <c r="B36" s="20" t="s">
        <v>143</v>
      </c>
      <c r="C36" s="6">
        <v>999000</v>
      </c>
      <c r="D36" s="6">
        <v>999000</v>
      </c>
      <c r="E36" s="6">
        <v>999000</v>
      </c>
      <c r="F36" s="6"/>
      <c r="G36" s="6"/>
      <c r="H36" s="6"/>
      <c r="I36" s="6"/>
      <c r="J36" s="6"/>
      <c r="K36" s="6"/>
      <c r="L36" s="6"/>
      <c r="M36" s="6"/>
      <c r="N36" s="6"/>
      <c r="O36" s="6"/>
    </row>
    <row r="37" spans="1:15" ht="21" customHeight="1">
      <c r="A37" s="118" t="s">
        <v>55</v>
      </c>
      <c r="B37" s="119"/>
      <c r="C37" s="6">
        <v>28425096.34</v>
      </c>
      <c r="D37" s="6">
        <v>28425096.34</v>
      </c>
      <c r="E37" s="6">
        <v>25096252.34</v>
      </c>
      <c r="F37" s="6">
        <v>3328844</v>
      </c>
      <c r="G37" s="6"/>
      <c r="H37" s="6"/>
      <c r="I37" s="6"/>
      <c r="J37" s="6"/>
      <c r="K37" s="6"/>
      <c r="L37" s="6"/>
      <c r="M37" s="6"/>
      <c r="N37" s="6"/>
      <c r="O37" s="6"/>
    </row>
  </sheetData>
  <mergeCells count="12">
    <mergeCell ref="A1:O1"/>
    <mergeCell ref="A2:O2"/>
    <mergeCell ref="A3:B3"/>
    <mergeCell ref="A37:B37"/>
    <mergeCell ref="G4:G5"/>
    <mergeCell ref="H4:H5"/>
    <mergeCell ref="I4:I5"/>
    <mergeCell ref="C4:C5"/>
    <mergeCell ref="A4:A5"/>
    <mergeCell ref="B4:B5"/>
    <mergeCell ref="J4:O4"/>
    <mergeCell ref="D4:F4"/>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4"/>
  <sheetViews>
    <sheetView showGridLines="0" showZeros="0" workbookViewId="0">
      <selection activeCell="D16" sqref="D16"/>
    </sheetView>
  </sheetViews>
  <sheetFormatPr defaultColWidth="8.625" defaultRowHeight="12.75" customHeight="1"/>
  <cols>
    <col min="1" max="4" width="35.625" customWidth="1"/>
  </cols>
  <sheetData>
    <row r="1" spans="1:4" ht="15" customHeight="1">
      <c r="A1" s="21"/>
      <c r="B1" s="1"/>
      <c r="C1" s="1"/>
      <c r="D1" s="1" t="s">
        <v>144</v>
      </c>
    </row>
    <row r="2" spans="1:4" ht="41.25" customHeight="1">
      <c r="A2" s="92" t="str">
        <f>"2025"&amp;"年部门财政拨款收支预算总表"</f>
        <v>2025年部门财政拨款收支预算总表</v>
      </c>
      <c r="B2" s="93"/>
      <c r="C2" s="93"/>
      <c r="D2" s="93"/>
    </row>
    <row r="3" spans="1:4" ht="17.25" customHeight="1">
      <c r="A3" s="116" t="s">
        <v>615</v>
      </c>
      <c r="B3" s="95"/>
      <c r="D3" s="1" t="s">
        <v>1</v>
      </c>
    </row>
    <row r="4" spans="1:4" ht="17.25" customHeight="1">
      <c r="A4" s="96" t="s">
        <v>2</v>
      </c>
      <c r="B4" s="97"/>
      <c r="C4" s="96" t="s">
        <v>3</v>
      </c>
      <c r="D4" s="97"/>
    </row>
    <row r="5" spans="1:4" ht="18.75" customHeight="1">
      <c r="A5" s="4" t="s">
        <v>4</v>
      </c>
      <c r="B5" s="4" t="s">
        <v>5</v>
      </c>
      <c r="C5" s="4" t="s">
        <v>6</v>
      </c>
      <c r="D5" s="4" t="s">
        <v>5</v>
      </c>
    </row>
    <row r="6" spans="1:4" ht="16.5" customHeight="1">
      <c r="A6" s="5" t="s">
        <v>145</v>
      </c>
      <c r="B6" s="6">
        <v>28425096.34</v>
      </c>
      <c r="C6" s="5" t="s">
        <v>146</v>
      </c>
      <c r="D6" s="6">
        <v>28425096.34</v>
      </c>
    </row>
    <row r="7" spans="1:4" ht="16.5" customHeight="1">
      <c r="A7" s="5" t="s">
        <v>147</v>
      </c>
      <c r="B7" s="6">
        <v>28425096.34</v>
      </c>
      <c r="C7" s="5" t="s">
        <v>148</v>
      </c>
      <c r="D7" s="6">
        <v>19687522</v>
      </c>
    </row>
    <row r="8" spans="1:4" ht="16.5" customHeight="1">
      <c r="A8" s="5" t="s">
        <v>149</v>
      </c>
      <c r="B8" s="6"/>
      <c r="C8" s="5" t="s">
        <v>150</v>
      </c>
      <c r="D8" s="6"/>
    </row>
    <row r="9" spans="1:4" ht="16.5" customHeight="1">
      <c r="A9" s="5" t="s">
        <v>151</v>
      </c>
      <c r="B9" s="6"/>
      <c r="C9" s="5" t="s">
        <v>152</v>
      </c>
      <c r="D9" s="6"/>
    </row>
    <row r="10" spans="1:4" ht="16.5" customHeight="1">
      <c r="A10" s="5" t="s">
        <v>153</v>
      </c>
      <c r="B10" s="6"/>
      <c r="C10" s="5" t="s">
        <v>154</v>
      </c>
      <c r="D10" s="6"/>
    </row>
    <row r="11" spans="1:4" ht="16.5" customHeight="1">
      <c r="A11" s="5" t="s">
        <v>147</v>
      </c>
      <c r="B11" s="6"/>
      <c r="C11" s="5" t="s">
        <v>155</v>
      </c>
      <c r="D11" s="6"/>
    </row>
    <row r="12" spans="1:4" ht="16.5" customHeight="1">
      <c r="A12" s="9" t="s">
        <v>149</v>
      </c>
      <c r="B12" s="6"/>
      <c r="C12" s="22" t="s">
        <v>156</v>
      </c>
      <c r="D12" s="6"/>
    </row>
    <row r="13" spans="1:4" ht="16.5" customHeight="1">
      <c r="A13" s="9" t="s">
        <v>151</v>
      </c>
      <c r="B13" s="6"/>
      <c r="C13" s="22" t="s">
        <v>157</v>
      </c>
      <c r="D13" s="6"/>
    </row>
    <row r="14" spans="1:4" ht="16.5" customHeight="1">
      <c r="A14" s="10"/>
      <c r="B14" s="6"/>
      <c r="C14" s="22" t="s">
        <v>158</v>
      </c>
      <c r="D14" s="6">
        <v>2050865.12</v>
      </c>
    </row>
    <row r="15" spans="1:4" ht="16.5" customHeight="1">
      <c r="A15" s="10"/>
      <c r="B15" s="6"/>
      <c r="C15" s="22" t="s">
        <v>159</v>
      </c>
      <c r="D15" s="6">
        <v>1045247.22</v>
      </c>
    </row>
    <row r="16" spans="1:4" ht="16.5" customHeight="1">
      <c r="A16" s="10"/>
      <c r="B16" s="6"/>
      <c r="C16" s="22" t="s">
        <v>160</v>
      </c>
      <c r="D16" s="6"/>
    </row>
    <row r="17" spans="1:4" ht="16.5" customHeight="1">
      <c r="A17" s="10"/>
      <c r="B17" s="6"/>
      <c r="C17" s="22" t="s">
        <v>161</v>
      </c>
      <c r="D17" s="6">
        <v>4642462</v>
      </c>
    </row>
    <row r="18" spans="1:4" ht="16.5" customHeight="1">
      <c r="A18" s="10"/>
      <c r="B18" s="6"/>
      <c r="C18" s="22" t="s">
        <v>162</v>
      </c>
      <c r="D18" s="6"/>
    </row>
    <row r="19" spans="1:4" ht="16.5" customHeight="1">
      <c r="A19" s="10"/>
      <c r="B19" s="6"/>
      <c r="C19" s="22" t="s">
        <v>163</v>
      </c>
      <c r="D19" s="6"/>
    </row>
    <row r="20" spans="1:4" ht="16.5" customHeight="1">
      <c r="A20" s="10"/>
      <c r="B20" s="6"/>
      <c r="C20" s="22" t="s">
        <v>164</v>
      </c>
      <c r="D20" s="6"/>
    </row>
    <row r="21" spans="1:4" ht="16.5" customHeight="1">
      <c r="A21" s="10"/>
      <c r="B21" s="6"/>
      <c r="C21" s="22" t="s">
        <v>165</v>
      </c>
      <c r="D21" s="6"/>
    </row>
    <row r="22" spans="1:4" ht="16.5" customHeight="1">
      <c r="A22" s="10"/>
      <c r="B22" s="6"/>
      <c r="C22" s="22" t="s">
        <v>166</v>
      </c>
      <c r="D22" s="6"/>
    </row>
    <row r="23" spans="1:4" ht="16.5" customHeight="1">
      <c r="A23" s="10"/>
      <c r="B23" s="6"/>
      <c r="C23" s="22" t="s">
        <v>167</v>
      </c>
      <c r="D23" s="6"/>
    </row>
    <row r="24" spans="1:4" ht="16.5" customHeight="1">
      <c r="A24" s="10"/>
      <c r="B24" s="6"/>
      <c r="C24" s="22" t="s">
        <v>168</v>
      </c>
      <c r="D24" s="6"/>
    </row>
    <row r="25" spans="1:4" ht="16.5" customHeight="1">
      <c r="A25" s="10"/>
      <c r="B25" s="6"/>
      <c r="C25" s="22" t="s">
        <v>169</v>
      </c>
      <c r="D25" s="6">
        <v>999000</v>
      </c>
    </row>
    <row r="26" spans="1:4" ht="16.5" customHeight="1">
      <c r="A26" s="10"/>
      <c r="B26" s="6"/>
      <c r="C26" s="22" t="s">
        <v>170</v>
      </c>
      <c r="D26" s="6"/>
    </row>
    <row r="27" spans="1:4" ht="16.5" customHeight="1">
      <c r="A27" s="10"/>
      <c r="B27" s="6"/>
      <c r="C27" s="22" t="s">
        <v>171</v>
      </c>
      <c r="D27" s="6"/>
    </row>
    <row r="28" spans="1:4" ht="16.5" customHeight="1">
      <c r="A28" s="10"/>
      <c r="B28" s="6"/>
      <c r="C28" s="22" t="s">
        <v>172</v>
      </c>
      <c r="D28" s="6"/>
    </row>
    <row r="29" spans="1:4" ht="16.5" customHeight="1">
      <c r="A29" s="10"/>
      <c r="B29" s="6"/>
      <c r="C29" s="22" t="s">
        <v>173</v>
      </c>
      <c r="D29" s="6"/>
    </row>
    <row r="30" spans="1:4" ht="16.5" customHeight="1">
      <c r="A30" s="10"/>
      <c r="B30" s="6"/>
      <c r="C30" s="22" t="s">
        <v>174</v>
      </c>
      <c r="D30" s="6"/>
    </row>
    <row r="31" spans="1:4" ht="16.5" customHeight="1">
      <c r="A31" s="10"/>
      <c r="B31" s="6"/>
      <c r="C31" s="9" t="s">
        <v>175</v>
      </c>
      <c r="D31" s="6"/>
    </row>
    <row r="32" spans="1:4" ht="16.5" customHeight="1">
      <c r="A32" s="10"/>
      <c r="B32" s="6"/>
      <c r="C32" s="9" t="s">
        <v>176</v>
      </c>
      <c r="D32" s="6"/>
    </row>
    <row r="33" spans="1:4" ht="16.5" customHeight="1">
      <c r="A33" s="10"/>
      <c r="B33" s="6"/>
      <c r="C33" s="23" t="s">
        <v>177</v>
      </c>
      <c r="D33" s="6"/>
    </row>
    <row r="34" spans="1:4" ht="15" customHeight="1">
      <c r="A34" s="11" t="s">
        <v>50</v>
      </c>
      <c r="B34" s="24">
        <v>28425096.34</v>
      </c>
      <c r="C34" s="11" t="s">
        <v>51</v>
      </c>
      <c r="D34" s="24">
        <v>28425096.34</v>
      </c>
    </row>
  </sheetData>
  <mergeCells count="4">
    <mergeCell ref="A2:D2"/>
    <mergeCell ref="A4:B4"/>
    <mergeCell ref="C4:D4"/>
    <mergeCell ref="A3:B3"/>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37"/>
  <sheetViews>
    <sheetView showZeros="0" workbookViewId="0">
      <selection activeCell="A7" sqref="A7:XFD7"/>
    </sheetView>
  </sheetViews>
  <sheetFormatPr defaultColWidth="9.125" defaultRowHeight="14.25" customHeight="1"/>
  <cols>
    <col min="1" max="1" width="20.125" customWidth="1"/>
    <col min="2" max="2" width="44" customWidth="1"/>
    <col min="3" max="7" width="24.125" customWidth="1"/>
  </cols>
  <sheetData>
    <row r="1" spans="1:7" ht="14.25" customHeight="1">
      <c r="D1" s="25"/>
      <c r="F1" s="26"/>
      <c r="G1" s="3" t="s">
        <v>178</v>
      </c>
    </row>
    <row r="2" spans="1:7" ht="41.25" customHeight="1">
      <c r="A2" s="130" t="str">
        <f>"2025"&amp;"年一般公共预算支出预算表（按功能科目分类）"</f>
        <v>2025年一般公共预算支出预算表（按功能科目分类）</v>
      </c>
      <c r="B2" s="130"/>
      <c r="C2" s="130"/>
      <c r="D2" s="130"/>
      <c r="E2" s="130"/>
      <c r="F2" s="130"/>
      <c r="G2" s="130"/>
    </row>
    <row r="3" spans="1:7" ht="18" customHeight="1">
      <c r="A3" s="86" t="s">
        <v>615</v>
      </c>
      <c r="F3" s="27"/>
      <c r="G3" s="3" t="s">
        <v>1</v>
      </c>
    </row>
    <row r="4" spans="1:7" ht="20.25" customHeight="1">
      <c r="A4" s="131" t="s">
        <v>179</v>
      </c>
      <c r="B4" s="132"/>
      <c r="C4" s="140" t="s">
        <v>55</v>
      </c>
      <c r="D4" s="137" t="s">
        <v>76</v>
      </c>
      <c r="E4" s="138"/>
      <c r="F4" s="139"/>
      <c r="G4" s="135" t="s">
        <v>77</v>
      </c>
    </row>
    <row r="5" spans="1:7" ht="20.25" customHeight="1">
      <c r="A5" s="28" t="s">
        <v>73</v>
      </c>
      <c r="B5" s="28" t="s">
        <v>74</v>
      </c>
      <c r="C5" s="141"/>
      <c r="D5" s="30" t="s">
        <v>57</v>
      </c>
      <c r="E5" s="30" t="s">
        <v>180</v>
      </c>
      <c r="F5" s="30" t="s">
        <v>181</v>
      </c>
      <c r="G5" s="136"/>
    </row>
    <row r="6" spans="1:7" ht="15" customHeight="1">
      <c r="A6" s="31" t="s">
        <v>83</v>
      </c>
      <c r="B6" s="31" t="s">
        <v>84</v>
      </c>
      <c r="C6" s="31" t="s">
        <v>85</v>
      </c>
      <c r="D6" s="31" t="s">
        <v>86</v>
      </c>
      <c r="E6" s="31" t="s">
        <v>87</v>
      </c>
      <c r="F6" s="31" t="s">
        <v>88</v>
      </c>
      <c r="G6" s="31" t="s">
        <v>89</v>
      </c>
    </row>
    <row r="7" spans="1:7" ht="18" customHeight="1">
      <c r="A7" s="78">
        <v>201</v>
      </c>
      <c r="B7" s="23" t="s">
        <v>98</v>
      </c>
      <c r="C7" s="6">
        <v>19687522</v>
      </c>
      <c r="D7" s="6">
        <v>17759608</v>
      </c>
      <c r="E7" s="6">
        <v>15134151</v>
      </c>
      <c r="F7" s="6">
        <v>2625457</v>
      </c>
      <c r="G7" s="6">
        <v>1927914</v>
      </c>
    </row>
    <row r="8" spans="1:7" ht="18" customHeight="1">
      <c r="A8" s="78">
        <v>20101</v>
      </c>
      <c r="B8" s="23" t="s">
        <v>99</v>
      </c>
      <c r="C8" s="6">
        <v>50000</v>
      </c>
      <c r="D8" s="6">
        <v>50000</v>
      </c>
      <c r="E8" s="6"/>
      <c r="F8" s="6">
        <v>50000</v>
      </c>
      <c r="G8" s="6"/>
    </row>
    <row r="9" spans="1:7" ht="18" customHeight="1">
      <c r="A9" s="78">
        <v>2010199</v>
      </c>
      <c r="B9" s="23" t="s">
        <v>101</v>
      </c>
      <c r="C9" s="6">
        <v>50000</v>
      </c>
      <c r="D9" s="6">
        <v>50000</v>
      </c>
      <c r="E9" s="6"/>
      <c r="F9" s="6">
        <v>50000</v>
      </c>
      <c r="G9" s="6"/>
    </row>
    <row r="10" spans="1:7" ht="18" customHeight="1">
      <c r="A10" s="78">
        <v>20103</v>
      </c>
      <c r="B10" s="23" t="s">
        <v>102</v>
      </c>
      <c r="C10" s="6">
        <v>11182682</v>
      </c>
      <c r="D10" s="6">
        <v>9254768</v>
      </c>
      <c r="E10" s="6">
        <v>8528511</v>
      </c>
      <c r="F10" s="6">
        <v>726257</v>
      </c>
      <c r="G10" s="6">
        <v>1927914</v>
      </c>
    </row>
    <row r="11" spans="1:7" ht="18" customHeight="1">
      <c r="A11" s="78">
        <v>2010301</v>
      </c>
      <c r="B11" s="23" t="s">
        <v>104</v>
      </c>
      <c r="C11" s="6">
        <v>10176980</v>
      </c>
      <c r="D11" s="6">
        <v>9232628</v>
      </c>
      <c r="E11" s="6">
        <v>8528511</v>
      </c>
      <c r="F11" s="6">
        <v>704117</v>
      </c>
      <c r="G11" s="6">
        <v>944352</v>
      </c>
    </row>
    <row r="12" spans="1:7" ht="18" customHeight="1">
      <c r="A12" s="78">
        <v>2010302</v>
      </c>
      <c r="B12" s="23" t="s">
        <v>106</v>
      </c>
      <c r="C12" s="6">
        <v>22140</v>
      </c>
      <c r="D12" s="6">
        <v>22140</v>
      </c>
      <c r="E12" s="6"/>
      <c r="F12" s="6">
        <v>22140</v>
      </c>
      <c r="G12" s="6"/>
    </row>
    <row r="13" spans="1:7" ht="18" customHeight="1">
      <c r="A13" s="78">
        <v>2010399</v>
      </c>
      <c r="B13" s="23" t="s">
        <v>108</v>
      </c>
      <c r="C13" s="6">
        <v>983562</v>
      </c>
      <c r="D13" s="6"/>
      <c r="E13" s="6"/>
      <c r="F13" s="6"/>
      <c r="G13" s="6">
        <v>983562</v>
      </c>
    </row>
    <row r="14" spans="1:7" ht="18" customHeight="1">
      <c r="A14" s="78">
        <v>20129</v>
      </c>
      <c r="B14" s="23" t="s">
        <v>109</v>
      </c>
      <c r="C14" s="6">
        <v>100000</v>
      </c>
      <c r="D14" s="6">
        <v>100000</v>
      </c>
      <c r="E14" s="6"/>
      <c r="F14" s="6">
        <v>100000</v>
      </c>
      <c r="G14" s="6"/>
    </row>
    <row r="15" spans="1:7" ht="18" customHeight="1">
      <c r="A15" s="78">
        <v>2012999</v>
      </c>
      <c r="B15" s="23" t="s">
        <v>111</v>
      </c>
      <c r="C15" s="6">
        <v>100000</v>
      </c>
      <c r="D15" s="6">
        <v>100000</v>
      </c>
      <c r="E15" s="6"/>
      <c r="F15" s="6">
        <v>100000</v>
      </c>
      <c r="G15" s="6"/>
    </row>
    <row r="16" spans="1:7" ht="18" customHeight="1">
      <c r="A16" s="78">
        <v>20139</v>
      </c>
      <c r="B16" s="23" t="s">
        <v>112</v>
      </c>
      <c r="C16" s="6">
        <v>8354840</v>
      </c>
      <c r="D16" s="6">
        <v>8354840</v>
      </c>
      <c r="E16" s="6">
        <v>6605640</v>
      </c>
      <c r="F16" s="6">
        <v>1749200</v>
      </c>
      <c r="G16" s="6"/>
    </row>
    <row r="17" spans="1:7" ht="18" customHeight="1">
      <c r="A17" s="78">
        <v>2013904</v>
      </c>
      <c r="B17" s="23" t="s">
        <v>114</v>
      </c>
      <c r="C17" s="6">
        <v>8354840</v>
      </c>
      <c r="D17" s="6">
        <v>8354840</v>
      </c>
      <c r="E17" s="6">
        <v>6605640</v>
      </c>
      <c r="F17" s="6">
        <v>1749200</v>
      </c>
      <c r="G17" s="6"/>
    </row>
    <row r="18" spans="1:7" ht="18" customHeight="1">
      <c r="A18" s="78">
        <v>208</v>
      </c>
      <c r="B18" s="23" t="s">
        <v>115</v>
      </c>
      <c r="C18" s="6">
        <v>2050865.12</v>
      </c>
      <c r="D18" s="6">
        <v>2030165.12</v>
      </c>
      <c r="E18" s="6">
        <v>1914965.12</v>
      </c>
      <c r="F18" s="6">
        <v>115200</v>
      </c>
      <c r="G18" s="6">
        <v>20700</v>
      </c>
    </row>
    <row r="19" spans="1:7" ht="18" customHeight="1">
      <c r="A19" s="78">
        <v>20805</v>
      </c>
      <c r="B19" s="23" t="s">
        <v>116</v>
      </c>
      <c r="C19" s="6">
        <v>2030165.12</v>
      </c>
      <c r="D19" s="6">
        <v>2030165.12</v>
      </c>
      <c r="E19" s="6">
        <v>1914965.12</v>
      </c>
      <c r="F19" s="6">
        <v>115200</v>
      </c>
      <c r="G19" s="6"/>
    </row>
    <row r="20" spans="1:7" ht="18" customHeight="1">
      <c r="A20" s="78">
        <v>2080501</v>
      </c>
      <c r="B20" s="23" t="s">
        <v>118</v>
      </c>
      <c r="C20" s="6">
        <v>921600</v>
      </c>
      <c r="D20" s="6">
        <v>921600</v>
      </c>
      <c r="E20" s="6">
        <v>806400</v>
      </c>
      <c r="F20" s="6">
        <v>115200</v>
      </c>
      <c r="G20" s="6"/>
    </row>
    <row r="21" spans="1:7" ht="18" customHeight="1">
      <c r="A21" s="78">
        <v>2080505</v>
      </c>
      <c r="B21" s="23" t="s">
        <v>120</v>
      </c>
      <c r="C21" s="6">
        <v>908565.12</v>
      </c>
      <c r="D21" s="6">
        <v>908565.12</v>
      </c>
      <c r="E21" s="6">
        <v>908565.12</v>
      </c>
      <c r="F21" s="6"/>
      <c r="G21" s="6"/>
    </row>
    <row r="22" spans="1:7" ht="18" customHeight="1">
      <c r="A22" s="78">
        <v>2080506</v>
      </c>
      <c r="B22" s="23" t="s">
        <v>122</v>
      </c>
      <c r="C22" s="6">
        <v>200000</v>
      </c>
      <c r="D22" s="6">
        <v>200000</v>
      </c>
      <c r="E22" s="6">
        <v>200000</v>
      </c>
      <c r="F22" s="6"/>
      <c r="G22" s="6"/>
    </row>
    <row r="23" spans="1:7" ht="18" customHeight="1">
      <c r="A23" s="78">
        <v>20809</v>
      </c>
      <c r="B23" s="23" t="s">
        <v>123</v>
      </c>
      <c r="C23" s="6">
        <v>20700</v>
      </c>
      <c r="D23" s="6"/>
      <c r="E23" s="6"/>
      <c r="F23" s="6"/>
      <c r="G23" s="6">
        <v>20700</v>
      </c>
    </row>
    <row r="24" spans="1:7" ht="18" customHeight="1">
      <c r="A24" s="78">
        <v>2080905</v>
      </c>
      <c r="B24" s="23" t="s">
        <v>125</v>
      </c>
      <c r="C24" s="6">
        <v>20700</v>
      </c>
      <c r="D24" s="6"/>
      <c r="E24" s="6"/>
      <c r="F24" s="6"/>
      <c r="G24" s="6">
        <v>20700</v>
      </c>
    </row>
    <row r="25" spans="1:7" ht="18" customHeight="1">
      <c r="A25" s="78">
        <v>210</v>
      </c>
      <c r="B25" s="23" t="s">
        <v>126</v>
      </c>
      <c r="C25" s="6">
        <v>1045247.22</v>
      </c>
      <c r="D25" s="6">
        <v>1045247.22</v>
      </c>
      <c r="E25" s="6">
        <v>1045247.22</v>
      </c>
      <c r="F25" s="6"/>
      <c r="G25" s="6"/>
    </row>
    <row r="26" spans="1:7" ht="18" customHeight="1">
      <c r="A26" s="78">
        <v>21011</v>
      </c>
      <c r="B26" s="23" t="s">
        <v>127</v>
      </c>
      <c r="C26" s="6">
        <v>1045247.22</v>
      </c>
      <c r="D26" s="6">
        <v>1045247.22</v>
      </c>
      <c r="E26" s="6">
        <v>1045247.22</v>
      </c>
      <c r="F26" s="6"/>
      <c r="G26" s="6"/>
    </row>
    <row r="27" spans="1:7" ht="18" customHeight="1">
      <c r="A27" s="78">
        <v>2101101</v>
      </c>
      <c r="B27" s="23" t="s">
        <v>129</v>
      </c>
      <c r="C27" s="6">
        <v>546012.9</v>
      </c>
      <c r="D27" s="6">
        <v>546012.9</v>
      </c>
      <c r="E27" s="6">
        <v>546012.9</v>
      </c>
      <c r="F27" s="6"/>
      <c r="G27" s="6"/>
    </row>
    <row r="28" spans="1:7" ht="18" customHeight="1">
      <c r="A28" s="78">
        <v>2101103</v>
      </c>
      <c r="B28" s="23" t="s">
        <v>131</v>
      </c>
      <c r="C28" s="6">
        <v>443456.64</v>
      </c>
      <c r="D28" s="6">
        <v>443456.64</v>
      </c>
      <c r="E28" s="6">
        <v>443456.64</v>
      </c>
      <c r="F28" s="6"/>
      <c r="G28" s="6"/>
    </row>
    <row r="29" spans="1:7" ht="18" customHeight="1">
      <c r="A29" s="78">
        <v>2101199</v>
      </c>
      <c r="B29" s="23" t="s">
        <v>133</v>
      </c>
      <c r="C29" s="6">
        <v>55777.68</v>
      </c>
      <c r="D29" s="6">
        <v>55777.68</v>
      </c>
      <c r="E29" s="6">
        <v>55777.68</v>
      </c>
      <c r="F29" s="6"/>
      <c r="G29" s="6"/>
    </row>
    <row r="30" spans="1:7" ht="18" customHeight="1">
      <c r="A30" s="78">
        <v>212</v>
      </c>
      <c r="B30" s="23" t="s">
        <v>134</v>
      </c>
      <c r="C30" s="6">
        <v>4642462</v>
      </c>
      <c r="D30" s="6">
        <v>3262232</v>
      </c>
      <c r="E30" s="6">
        <v>3203651</v>
      </c>
      <c r="F30" s="6">
        <v>58581</v>
      </c>
      <c r="G30" s="6">
        <v>1380230</v>
      </c>
    </row>
    <row r="31" spans="1:7" ht="18" customHeight="1">
      <c r="A31" s="78">
        <v>21201</v>
      </c>
      <c r="B31" s="23" t="s">
        <v>135</v>
      </c>
      <c r="C31" s="6">
        <v>4642462</v>
      </c>
      <c r="D31" s="6">
        <v>3262232</v>
      </c>
      <c r="E31" s="6">
        <v>3203651</v>
      </c>
      <c r="F31" s="6">
        <v>58581</v>
      </c>
      <c r="G31" s="6">
        <v>1380230</v>
      </c>
    </row>
    <row r="32" spans="1:7" ht="18" customHeight="1">
      <c r="A32" s="78">
        <v>2120104</v>
      </c>
      <c r="B32" s="23" t="s">
        <v>137</v>
      </c>
      <c r="C32" s="6">
        <v>4547462</v>
      </c>
      <c r="D32" s="6">
        <v>3262232</v>
      </c>
      <c r="E32" s="6">
        <v>3203651</v>
      </c>
      <c r="F32" s="6">
        <v>58581</v>
      </c>
      <c r="G32" s="6">
        <v>1285230</v>
      </c>
    </row>
    <row r="33" spans="1:7" ht="18" customHeight="1">
      <c r="A33" s="78">
        <v>2120199</v>
      </c>
      <c r="B33" s="23" t="s">
        <v>139</v>
      </c>
      <c r="C33" s="6">
        <v>95000</v>
      </c>
      <c r="D33" s="6"/>
      <c r="E33" s="6"/>
      <c r="F33" s="6"/>
      <c r="G33" s="6">
        <v>95000</v>
      </c>
    </row>
    <row r="34" spans="1:7" ht="18" customHeight="1">
      <c r="A34" s="78">
        <v>221</v>
      </c>
      <c r="B34" s="23" t="s">
        <v>140</v>
      </c>
      <c r="C34" s="6">
        <v>999000</v>
      </c>
      <c r="D34" s="6">
        <v>999000</v>
      </c>
      <c r="E34" s="6">
        <v>999000</v>
      </c>
      <c r="F34" s="6"/>
      <c r="G34" s="6"/>
    </row>
    <row r="35" spans="1:7" ht="18" customHeight="1">
      <c r="A35" s="78">
        <v>22102</v>
      </c>
      <c r="B35" s="23" t="s">
        <v>141</v>
      </c>
      <c r="C35" s="6">
        <v>999000</v>
      </c>
      <c r="D35" s="6">
        <v>999000</v>
      </c>
      <c r="E35" s="6">
        <v>999000</v>
      </c>
      <c r="F35" s="6"/>
      <c r="G35" s="6"/>
    </row>
    <row r="36" spans="1:7" ht="18" customHeight="1">
      <c r="A36" s="78">
        <v>2210201</v>
      </c>
      <c r="B36" s="23" t="s">
        <v>143</v>
      </c>
      <c r="C36" s="6">
        <v>999000</v>
      </c>
      <c r="D36" s="6">
        <v>999000</v>
      </c>
      <c r="E36" s="6">
        <v>999000</v>
      </c>
      <c r="F36" s="6"/>
      <c r="G36" s="6"/>
    </row>
    <row r="37" spans="1:7" ht="18" customHeight="1">
      <c r="A37" s="133" t="s">
        <v>182</v>
      </c>
      <c r="B37" s="134" t="s">
        <v>182</v>
      </c>
      <c r="C37" s="6">
        <v>28425096.34</v>
      </c>
      <c r="D37" s="6">
        <v>25096252.34</v>
      </c>
      <c r="E37" s="6">
        <v>22297014.34</v>
      </c>
      <c r="F37" s="6">
        <v>2799238</v>
      </c>
      <c r="G37" s="6">
        <v>3328844</v>
      </c>
    </row>
  </sheetData>
  <mergeCells count="6">
    <mergeCell ref="A2:G2"/>
    <mergeCell ref="A4:B4"/>
    <mergeCell ref="A37:B37"/>
    <mergeCell ref="G4:G5"/>
    <mergeCell ref="D4:F4"/>
    <mergeCell ref="C4:C5"/>
  </mergeCells>
  <phoneticPr fontId="16" type="noConversion"/>
  <printOptions horizontalCentered="1"/>
  <pageMargins left="0.37" right="0.37" top="0.56000000000000005" bottom="0.56000000000000005" header="0.48" footer="0.48"/>
  <pageSetup paperSize="9" scale="0" fitToHeight="100" orientation="landscape"/>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F7"/>
  <sheetViews>
    <sheetView showZeros="0" workbookViewId="0">
      <selection activeCell="C20" sqref="C20"/>
    </sheetView>
  </sheetViews>
  <sheetFormatPr defaultColWidth="10.375" defaultRowHeight="14.25" customHeight="1"/>
  <cols>
    <col min="1" max="6" width="28.125" customWidth="1"/>
  </cols>
  <sheetData>
    <row r="1" spans="1:6" ht="14.25" customHeight="1">
      <c r="A1" s="33"/>
      <c r="B1" s="33"/>
      <c r="C1" s="33"/>
      <c r="D1" s="33"/>
      <c r="E1" s="21"/>
      <c r="F1" s="34" t="s">
        <v>183</v>
      </c>
    </row>
    <row r="2" spans="1:6" ht="41.25" customHeight="1">
      <c r="A2" s="142" t="str">
        <f>"2025"&amp;"年一般公共预算“三公”经费支出预算表"</f>
        <v>2025年一般公共预算“三公”经费支出预算表</v>
      </c>
      <c r="B2" s="143"/>
      <c r="C2" s="143"/>
      <c r="D2" s="143"/>
      <c r="E2" s="144"/>
      <c r="F2" s="143"/>
    </row>
    <row r="3" spans="1:6" ht="14.25" customHeight="1">
      <c r="A3" s="145" t="s">
        <v>616</v>
      </c>
      <c r="B3" s="146"/>
      <c r="D3" s="33"/>
      <c r="E3" s="21"/>
      <c r="F3" s="2" t="s">
        <v>1</v>
      </c>
    </row>
    <row r="4" spans="1:6" ht="27" customHeight="1">
      <c r="A4" s="147" t="s">
        <v>184</v>
      </c>
      <c r="B4" s="147" t="s">
        <v>185</v>
      </c>
      <c r="C4" s="98" t="s">
        <v>186</v>
      </c>
      <c r="D4" s="147"/>
      <c r="E4" s="150"/>
      <c r="F4" s="147" t="s">
        <v>187</v>
      </c>
    </row>
    <row r="5" spans="1:6" ht="28.5" customHeight="1">
      <c r="A5" s="148"/>
      <c r="B5" s="149"/>
      <c r="C5" s="35" t="s">
        <v>57</v>
      </c>
      <c r="D5" s="35" t="s">
        <v>188</v>
      </c>
      <c r="E5" s="35" t="s">
        <v>189</v>
      </c>
      <c r="F5" s="151"/>
    </row>
    <row r="6" spans="1:6" ht="17.25" customHeight="1">
      <c r="A6" s="19" t="s">
        <v>83</v>
      </c>
      <c r="B6" s="19" t="s">
        <v>84</v>
      </c>
      <c r="C6" s="19" t="s">
        <v>85</v>
      </c>
      <c r="D6" s="19" t="s">
        <v>86</v>
      </c>
      <c r="E6" s="19" t="s">
        <v>87</v>
      </c>
      <c r="F6" s="19" t="s">
        <v>88</v>
      </c>
    </row>
    <row r="7" spans="1:6" ht="17.25" customHeight="1">
      <c r="A7" s="6">
        <v>16118</v>
      </c>
      <c r="B7" s="6"/>
      <c r="C7" s="6">
        <v>16118</v>
      </c>
      <c r="D7" s="6"/>
      <c r="E7" s="6">
        <v>16118</v>
      </c>
      <c r="F7" s="6"/>
    </row>
  </sheetData>
  <mergeCells count="6">
    <mergeCell ref="A2:F2"/>
    <mergeCell ref="A3:B3"/>
    <mergeCell ref="A4:A5"/>
    <mergeCell ref="B4:B5"/>
    <mergeCell ref="C4:E4"/>
    <mergeCell ref="F4:F5"/>
  </mergeCells>
  <phoneticPr fontId="16"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X79"/>
  <sheetViews>
    <sheetView showZeros="0" workbookViewId="0">
      <selection activeCell="A3" sqref="A3:H3"/>
    </sheetView>
  </sheetViews>
  <sheetFormatPr defaultColWidth="9.125" defaultRowHeight="14.25" customHeight="1"/>
  <cols>
    <col min="1" max="2" width="32.875" customWidth="1"/>
    <col min="3" max="3" width="20.75" customWidth="1"/>
    <col min="4" max="4" width="31.25" customWidth="1"/>
    <col min="5" max="5" width="10.125" customWidth="1"/>
    <col min="6" max="6" width="34.625" customWidth="1"/>
    <col min="7" max="7" width="17.375" customWidth="1"/>
    <col min="8" max="8" width="29.75" customWidth="1"/>
    <col min="9" max="24" width="18.75" customWidth="1"/>
  </cols>
  <sheetData>
    <row r="1" spans="1:24" ht="13.5" customHeight="1">
      <c r="B1" s="25"/>
      <c r="C1" s="36"/>
      <c r="E1" s="37"/>
      <c r="F1" s="37"/>
      <c r="G1" s="37"/>
      <c r="H1" s="37"/>
      <c r="I1" s="38"/>
      <c r="J1" s="38"/>
      <c r="K1" s="38"/>
      <c r="L1" s="38"/>
      <c r="M1" s="38"/>
      <c r="N1" s="38"/>
      <c r="R1" s="38"/>
      <c r="V1" s="36"/>
      <c r="X1" s="39" t="s">
        <v>190</v>
      </c>
    </row>
    <row r="2" spans="1:24" ht="45.75" customHeight="1">
      <c r="A2" s="152" t="str">
        <f>"2025"&amp;"年部门基本支出预算表"</f>
        <v>2025年部门基本支出预算表</v>
      </c>
      <c r="B2" s="153"/>
      <c r="C2" s="152"/>
      <c r="D2" s="152"/>
      <c r="E2" s="152"/>
      <c r="F2" s="152"/>
      <c r="G2" s="152"/>
      <c r="H2" s="152"/>
      <c r="I2" s="152"/>
      <c r="J2" s="152"/>
      <c r="K2" s="152"/>
      <c r="L2" s="152"/>
      <c r="M2" s="152"/>
      <c r="N2" s="152"/>
      <c r="O2" s="153"/>
      <c r="P2" s="153"/>
      <c r="Q2" s="153"/>
      <c r="R2" s="152"/>
      <c r="S2" s="152"/>
      <c r="T2" s="152"/>
      <c r="U2" s="152"/>
      <c r="V2" s="152"/>
      <c r="W2" s="152"/>
      <c r="X2" s="152"/>
    </row>
    <row r="3" spans="1:24" ht="18.75" customHeight="1">
      <c r="A3" s="154" t="s">
        <v>615</v>
      </c>
      <c r="B3" s="155"/>
      <c r="C3" s="156"/>
      <c r="D3" s="156"/>
      <c r="E3" s="156"/>
      <c r="F3" s="156"/>
      <c r="G3" s="156"/>
      <c r="H3" s="156"/>
      <c r="I3" s="40"/>
      <c r="J3" s="40"/>
      <c r="K3" s="40"/>
      <c r="L3" s="40"/>
      <c r="M3" s="40"/>
      <c r="N3" s="40"/>
      <c r="O3" s="41"/>
      <c r="P3" s="41"/>
      <c r="Q3" s="41"/>
      <c r="R3" s="40"/>
      <c r="V3" s="36"/>
      <c r="X3" s="39" t="s">
        <v>1</v>
      </c>
    </row>
    <row r="4" spans="1:24" ht="18" customHeight="1">
      <c r="A4" s="157" t="s">
        <v>191</v>
      </c>
      <c r="B4" s="157" t="s">
        <v>192</v>
      </c>
      <c r="C4" s="157" t="s">
        <v>193</v>
      </c>
      <c r="D4" s="157" t="s">
        <v>194</v>
      </c>
      <c r="E4" s="157" t="s">
        <v>195</v>
      </c>
      <c r="F4" s="157" t="s">
        <v>196</v>
      </c>
      <c r="G4" s="157" t="s">
        <v>197</v>
      </c>
      <c r="H4" s="157" t="s">
        <v>198</v>
      </c>
      <c r="I4" s="137" t="s">
        <v>199</v>
      </c>
      <c r="J4" s="162" t="s">
        <v>199</v>
      </c>
      <c r="K4" s="162"/>
      <c r="L4" s="162"/>
      <c r="M4" s="162"/>
      <c r="N4" s="162"/>
      <c r="O4" s="138"/>
      <c r="P4" s="138"/>
      <c r="Q4" s="138"/>
      <c r="R4" s="165" t="s">
        <v>61</v>
      </c>
      <c r="S4" s="162" t="s">
        <v>62</v>
      </c>
      <c r="T4" s="162"/>
      <c r="U4" s="162"/>
      <c r="V4" s="162"/>
      <c r="W4" s="162"/>
      <c r="X4" s="163"/>
    </row>
    <row r="5" spans="1:24" ht="18" customHeight="1">
      <c r="A5" s="158"/>
      <c r="B5" s="159"/>
      <c r="C5" s="161"/>
      <c r="D5" s="158"/>
      <c r="E5" s="158"/>
      <c r="F5" s="158"/>
      <c r="G5" s="158"/>
      <c r="H5" s="158"/>
      <c r="I5" s="140" t="s">
        <v>200</v>
      </c>
      <c r="J5" s="137" t="s">
        <v>58</v>
      </c>
      <c r="K5" s="162"/>
      <c r="L5" s="162"/>
      <c r="M5" s="162"/>
      <c r="N5" s="163"/>
      <c r="O5" s="167" t="s">
        <v>201</v>
      </c>
      <c r="P5" s="138"/>
      <c r="Q5" s="139"/>
      <c r="R5" s="157" t="s">
        <v>61</v>
      </c>
      <c r="S5" s="137" t="s">
        <v>62</v>
      </c>
      <c r="T5" s="165" t="s">
        <v>64</v>
      </c>
      <c r="U5" s="162" t="s">
        <v>62</v>
      </c>
      <c r="V5" s="165" t="s">
        <v>66</v>
      </c>
      <c r="W5" s="165" t="s">
        <v>67</v>
      </c>
      <c r="X5" s="166" t="s">
        <v>68</v>
      </c>
    </row>
    <row r="6" spans="1:24" ht="19.5" customHeight="1">
      <c r="A6" s="159"/>
      <c r="B6" s="159"/>
      <c r="C6" s="159"/>
      <c r="D6" s="159"/>
      <c r="E6" s="159"/>
      <c r="F6" s="159"/>
      <c r="G6" s="159"/>
      <c r="H6" s="159"/>
      <c r="I6" s="159"/>
      <c r="J6" s="168" t="s">
        <v>202</v>
      </c>
      <c r="K6" s="157" t="s">
        <v>203</v>
      </c>
      <c r="L6" s="157" t="s">
        <v>204</v>
      </c>
      <c r="M6" s="157" t="s">
        <v>205</v>
      </c>
      <c r="N6" s="157" t="s">
        <v>206</v>
      </c>
      <c r="O6" s="157" t="s">
        <v>58</v>
      </c>
      <c r="P6" s="157" t="s">
        <v>59</v>
      </c>
      <c r="Q6" s="157" t="s">
        <v>60</v>
      </c>
      <c r="R6" s="159"/>
      <c r="S6" s="157" t="s">
        <v>57</v>
      </c>
      <c r="T6" s="157" t="s">
        <v>64</v>
      </c>
      <c r="U6" s="157" t="s">
        <v>207</v>
      </c>
      <c r="V6" s="157" t="s">
        <v>66</v>
      </c>
      <c r="W6" s="157" t="s">
        <v>67</v>
      </c>
      <c r="X6" s="157" t="s">
        <v>68</v>
      </c>
    </row>
    <row r="7" spans="1:24" ht="37.5" customHeight="1">
      <c r="A7" s="160"/>
      <c r="B7" s="141"/>
      <c r="C7" s="160"/>
      <c r="D7" s="160"/>
      <c r="E7" s="160"/>
      <c r="F7" s="160"/>
      <c r="G7" s="160"/>
      <c r="H7" s="160"/>
      <c r="I7" s="160"/>
      <c r="J7" s="169" t="s">
        <v>57</v>
      </c>
      <c r="K7" s="164" t="s">
        <v>208</v>
      </c>
      <c r="L7" s="164" t="s">
        <v>204</v>
      </c>
      <c r="M7" s="164" t="s">
        <v>205</v>
      </c>
      <c r="N7" s="164" t="s">
        <v>206</v>
      </c>
      <c r="O7" s="164" t="s">
        <v>204</v>
      </c>
      <c r="P7" s="164" t="s">
        <v>205</v>
      </c>
      <c r="Q7" s="164" t="s">
        <v>206</v>
      </c>
      <c r="R7" s="164" t="s">
        <v>61</v>
      </c>
      <c r="S7" s="164" t="s">
        <v>57</v>
      </c>
      <c r="T7" s="164" t="s">
        <v>64</v>
      </c>
      <c r="U7" s="164" t="s">
        <v>207</v>
      </c>
      <c r="V7" s="164" t="s">
        <v>66</v>
      </c>
      <c r="W7" s="164" t="s">
        <v>67</v>
      </c>
      <c r="X7" s="164" t="s">
        <v>68</v>
      </c>
    </row>
    <row r="8" spans="1:24" ht="14.25" customHeight="1">
      <c r="A8" s="43">
        <v>1</v>
      </c>
      <c r="B8" s="43">
        <v>2</v>
      </c>
      <c r="C8" s="43">
        <v>3</v>
      </c>
      <c r="D8" s="43">
        <v>4</v>
      </c>
      <c r="E8" s="43">
        <v>5</v>
      </c>
      <c r="F8" s="43">
        <v>6</v>
      </c>
      <c r="G8" s="43">
        <v>7</v>
      </c>
      <c r="H8" s="43">
        <v>8</v>
      </c>
      <c r="I8" s="43">
        <v>9</v>
      </c>
      <c r="J8" s="43">
        <v>10</v>
      </c>
      <c r="K8" s="43">
        <v>11</v>
      </c>
      <c r="L8" s="43">
        <v>12</v>
      </c>
      <c r="M8" s="43">
        <v>13</v>
      </c>
      <c r="N8" s="43">
        <v>14</v>
      </c>
      <c r="O8" s="43">
        <v>15</v>
      </c>
      <c r="P8" s="43">
        <v>16</v>
      </c>
      <c r="Q8" s="43">
        <v>17</v>
      </c>
      <c r="R8" s="43">
        <v>18</v>
      </c>
      <c r="S8" s="43">
        <v>19</v>
      </c>
      <c r="T8" s="43">
        <v>20</v>
      </c>
      <c r="U8" s="43">
        <v>21</v>
      </c>
      <c r="V8" s="43">
        <v>22</v>
      </c>
      <c r="W8" s="43">
        <v>23</v>
      </c>
      <c r="X8" s="43">
        <v>24</v>
      </c>
    </row>
    <row r="9" spans="1:24" ht="20.25" customHeight="1">
      <c r="A9" s="9" t="s">
        <v>70</v>
      </c>
      <c r="B9" s="9" t="s">
        <v>70</v>
      </c>
      <c r="C9" s="9" t="s">
        <v>209</v>
      </c>
      <c r="D9" s="9" t="s">
        <v>210</v>
      </c>
      <c r="E9" s="9" t="s">
        <v>103</v>
      </c>
      <c r="F9" s="9" t="s">
        <v>104</v>
      </c>
      <c r="G9" s="9" t="s">
        <v>211</v>
      </c>
      <c r="H9" s="9" t="s">
        <v>212</v>
      </c>
      <c r="I9" s="6">
        <v>1172700</v>
      </c>
      <c r="J9" s="6">
        <v>1172700</v>
      </c>
      <c r="K9" s="6"/>
      <c r="L9" s="6"/>
      <c r="M9" s="6">
        <v>1172700</v>
      </c>
      <c r="N9" s="6"/>
      <c r="O9" s="6"/>
      <c r="P9" s="6"/>
      <c r="Q9" s="6"/>
      <c r="R9" s="6"/>
      <c r="S9" s="6"/>
      <c r="T9" s="6"/>
      <c r="U9" s="6"/>
      <c r="V9" s="6"/>
      <c r="W9" s="6"/>
      <c r="X9" s="6"/>
    </row>
    <row r="10" spans="1:24" ht="20.25" customHeight="1">
      <c r="A10" s="9" t="s">
        <v>70</v>
      </c>
      <c r="B10" s="9" t="s">
        <v>70</v>
      </c>
      <c r="C10" s="9" t="s">
        <v>209</v>
      </c>
      <c r="D10" s="9" t="s">
        <v>210</v>
      </c>
      <c r="E10" s="9" t="s">
        <v>136</v>
      </c>
      <c r="F10" s="9" t="s">
        <v>137</v>
      </c>
      <c r="G10" s="9" t="s">
        <v>211</v>
      </c>
      <c r="H10" s="9" t="s">
        <v>212</v>
      </c>
      <c r="I10" s="6">
        <v>153492</v>
      </c>
      <c r="J10" s="6">
        <v>153492</v>
      </c>
      <c r="K10" s="44"/>
      <c r="L10" s="44"/>
      <c r="M10" s="6">
        <v>153492</v>
      </c>
      <c r="N10" s="44"/>
      <c r="O10" s="6"/>
      <c r="P10" s="6"/>
      <c r="Q10" s="6"/>
      <c r="R10" s="6"/>
      <c r="S10" s="6"/>
      <c r="T10" s="6"/>
      <c r="U10" s="6"/>
      <c r="V10" s="6"/>
      <c r="W10" s="6"/>
      <c r="X10" s="6"/>
    </row>
    <row r="11" spans="1:24" ht="20.25" customHeight="1">
      <c r="A11" s="9" t="s">
        <v>70</v>
      </c>
      <c r="B11" s="9" t="s">
        <v>70</v>
      </c>
      <c r="C11" s="9" t="s">
        <v>209</v>
      </c>
      <c r="D11" s="9" t="s">
        <v>210</v>
      </c>
      <c r="E11" s="9" t="s">
        <v>103</v>
      </c>
      <c r="F11" s="9" t="s">
        <v>104</v>
      </c>
      <c r="G11" s="9" t="s">
        <v>213</v>
      </c>
      <c r="H11" s="9" t="s">
        <v>214</v>
      </c>
      <c r="I11" s="6">
        <v>150000</v>
      </c>
      <c r="J11" s="6">
        <v>150000</v>
      </c>
      <c r="K11" s="44"/>
      <c r="L11" s="44"/>
      <c r="M11" s="6">
        <v>150000</v>
      </c>
      <c r="N11" s="44"/>
      <c r="O11" s="6"/>
      <c r="P11" s="6"/>
      <c r="Q11" s="6"/>
      <c r="R11" s="6"/>
      <c r="S11" s="6"/>
      <c r="T11" s="6"/>
      <c r="U11" s="6"/>
      <c r="V11" s="6"/>
      <c r="W11" s="6"/>
      <c r="X11" s="6"/>
    </row>
    <row r="12" spans="1:24" ht="20.25" customHeight="1">
      <c r="A12" s="9" t="s">
        <v>70</v>
      </c>
      <c r="B12" s="9" t="s">
        <v>70</v>
      </c>
      <c r="C12" s="9" t="s">
        <v>209</v>
      </c>
      <c r="D12" s="9" t="s">
        <v>210</v>
      </c>
      <c r="E12" s="9" t="s">
        <v>103</v>
      </c>
      <c r="F12" s="9" t="s">
        <v>104</v>
      </c>
      <c r="G12" s="9" t="s">
        <v>213</v>
      </c>
      <c r="H12" s="9" t="s">
        <v>214</v>
      </c>
      <c r="I12" s="6">
        <v>1593072</v>
      </c>
      <c r="J12" s="6">
        <v>1593072</v>
      </c>
      <c r="K12" s="44"/>
      <c r="L12" s="44"/>
      <c r="M12" s="6">
        <v>1593072</v>
      </c>
      <c r="N12" s="44"/>
      <c r="O12" s="6"/>
      <c r="P12" s="6"/>
      <c r="Q12" s="6"/>
      <c r="R12" s="6"/>
      <c r="S12" s="6"/>
      <c r="T12" s="6"/>
      <c r="U12" s="6"/>
      <c r="V12" s="6"/>
      <c r="W12" s="6"/>
      <c r="X12" s="6"/>
    </row>
    <row r="13" spans="1:24" ht="20.25" customHeight="1">
      <c r="A13" s="9" t="s">
        <v>70</v>
      </c>
      <c r="B13" s="9" t="s">
        <v>70</v>
      </c>
      <c r="C13" s="9" t="s">
        <v>209</v>
      </c>
      <c r="D13" s="9" t="s">
        <v>210</v>
      </c>
      <c r="E13" s="9" t="s">
        <v>136</v>
      </c>
      <c r="F13" s="9" t="s">
        <v>137</v>
      </c>
      <c r="G13" s="9" t="s">
        <v>213</v>
      </c>
      <c r="H13" s="9" t="s">
        <v>214</v>
      </c>
      <c r="I13" s="6">
        <v>18000</v>
      </c>
      <c r="J13" s="6">
        <v>18000</v>
      </c>
      <c r="K13" s="44"/>
      <c r="L13" s="44"/>
      <c r="M13" s="6">
        <v>18000</v>
      </c>
      <c r="N13" s="44"/>
      <c r="O13" s="6"/>
      <c r="P13" s="6"/>
      <c r="Q13" s="6"/>
      <c r="R13" s="6"/>
      <c r="S13" s="6"/>
      <c r="T13" s="6"/>
      <c r="U13" s="6"/>
      <c r="V13" s="6"/>
      <c r="W13" s="6"/>
      <c r="X13" s="6"/>
    </row>
    <row r="14" spans="1:24" ht="20.25" customHeight="1">
      <c r="A14" s="9" t="s">
        <v>70</v>
      </c>
      <c r="B14" s="9" t="s">
        <v>70</v>
      </c>
      <c r="C14" s="9" t="s">
        <v>209</v>
      </c>
      <c r="D14" s="9" t="s">
        <v>210</v>
      </c>
      <c r="E14" s="9" t="s">
        <v>136</v>
      </c>
      <c r="F14" s="9" t="s">
        <v>137</v>
      </c>
      <c r="G14" s="9" t="s">
        <v>213</v>
      </c>
      <c r="H14" s="9" t="s">
        <v>214</v>
      </c>
      <c r="I14" s="6">
        <v>196968</v>
      </c>
      <c r="J14" s="6">
        <v>196968</v>
      </c>
      <c r="K14" s="44"/>
      <c r="L14" s="44"/>
      <c r="M14" s="6">
        <v>196968</v>
      </c>
      <c r="N14" s="44"/>
      <c r="O14" s="6"/>
      <c r="P14" s="6"/>
      <c r="Q14" s="6"/>
      <c r="R14" s="6"/>
      <c r="S14" s="6"/>
      <c r="T14" s="6"/>
      <c r="U14" s="6"/>
      <c r="V14" s="6"/>
      <c r="W14" s="6"/>
      <c r="X14" s="6"/>
    </row>
    <row r="15" spans="1:24" ht="20.25" customHeight="1">
      <c r="A15" s="9" t="s">
        <v>70</v>
      </c>
      <c r="B15" s="9" t="s">
        <v>70</v>
      </c>
      <c r="C15" s="9" t="s">
        <v>209</v>
      </c>
      <c r="D15" s="9" t="s">
        <v>210</v>
      </c>
      <c r="E15" s="9" t="s">
        <v>103</v>
      </c>
      <c r="F15" s="9" t="s">
        <v>104</v>
      </c>
      <c r="G15" s="9" t="s">
        <v>215</v>
      </c>
      <c r="H15" s="9" t="s">
        <v>216</v>
      </c>
      <c r="I15" s="6">
        <v>97725</v>
      </c>
      <c r="J15" s="6">
        <v>97725</v>
      </c>
      <c r="K15" s="44"/>
      <c r="L15" s="44"/>
      <c r="M15" s="6">
        <v>97725</v>
      </c>
      <c r="N15" s="44"/>
      <c r="O15" s="6"/>
      <c r="P15" s="6"/>
      <c r="Q15" s="6"/>
      <c r="R15" s="6"/>
      <c r="S15" s="6"/>
      <c r="T15" s="6"/>
      <c r="U15" s="6"/>
      <c r="V15" s="6"/>
      <c r="W15" s="6"/>
      <c r="X15" s="6"/>
    </row>
    <row r="16" spans="1:24" ht="20.25" customHeight="1">
      <c r="A16" s="9" t="s">
        <v>70</v>
      </c>
      <c r="B16" s="9" t="s">
        <v>70</v>
      </c>
      <c r="C16" s="9" t="s">
        <v>209</v>
      </c>
      <c r="D16" s="9" t="s">
        <v>210</v>
      </c>
      <c r="E16" s="9" t="s">
        <v>136</v>
      </c>
      <c r="F16" s="9" t="s">
        <v>137</v>
      </c>
      <c r="G16" s="9" t="s">
        <v>215</v>
      </c>
      <c r="H16" s="9" t="s">
        <v>216</v>
      </c>
      <c r="I16" s="6">
        <v>12791</v>
      </c>
      <c r="J16" s="6">
        <v>12791</v>
      </c>
      <c r="K16" s="44"/>
      <c r="L16" s="44"/>
      <c r="M16" s="6">
        <v>12791</v>
      </c>
      <c r="N16" s="44"/>
      <c r="O16" s="6"/>
      <c r="P16" s="6"/>
      <c r="Q16" s="6"/>
      <c r="R16" s="6"/>
      <c r="S16" s="6"/>
      <c r="T16" s="6"/>
      <c r="U16" s="6"/>
      <c r="V16" s="6"/>
      <c r="W16" s="6"/>
      <c r="X16" s="6"/>
    </row>
    <row r="17" spans="1:24" ht="20.25" customHeight="1">
      <c r="A17" s="9" t="s">
        <v>70</v>
      </c>
      <c r="B17" s="9" t="s">
        <v>70</v>
      </c>
      <c r="C17" s="9" t="s">
        <v>217</v>
      </c>
      <c r="D17" s="9" t="s">
        <v>218</v>
      </c>
      <c r="E17" s="9" t="s">
        <v>103</v>
      </c>
      <c r="F17" s="9" t="s">
        <v>104</v>
      </c>
      <c r="G17" s="9" t="s">
        <v>211</v>
      </c>
      <c r="H17" s="9" t="s">
        <v>212</v>
      </c>
      <c r="I17" s="6">
        <v>945240</v>
      </c>
      <c r="J17" s="6">
        <v>945240</v>
      </c>
      <c r="K17" s="44"/>
      <c r="L17" s="44"/>
      <c r="M17" s="6">
        <v>945240</v>
      </c>
      <c r="N17" s="44"/>
      <c r="O17" s="6"/>
      <c r="P17" s="6"/>
      <c r="Q17" s="6"/>
      <c r="R17" s="6"/>
      <c r="S17" s="6"/>
      <c r="T17" s="6"/>
      <c r="U17" s="6"/>
      <c r="V17" s="6"/>
      <c r="W17" s="6"/>
      <c r="X17" s="6"/>
    </row>
    <row r="18" spans="1:24" ht="20.25" customHeight="1">
      <c r="A18" s="9" t="s">
        <v>70</v>
      </c>
      <c r="B18" s="9" t="s">
        <v>70</v>
      </c>
      <c r="C18" s="9" t="s">
        <v>217</v>
      </c>
      <c r="D18" s="9" t="s">
        <v>218</v>
      </c>
      <c r="E18" s="9" t="s">
        <v>103</v>
      </c>
      <c r="F18" s="9" t="s">
        <v>104</v>
      </c>
      <c r="G18" s="9" t="s">
        <v>213</v>
      </c>
      <c r="H18" s="9" t="s">
        <v>214</v>
      </c>
      <c r="I18" s="6">
        <v>513732</v>
      </c>
      <c r="J18" s="6">
        <v>513732</v>
      </c>
      <c r="K18" s="44"/>
      <c r="L18" s="44"/>
      <c r="M18" s="6">
        <v>513732</v>
      </c>
      <c r="N18" s="44"/>
      <c r="O18" s="6"/>
      <c r="P18" s="6"/>
      <c r="Q18" s="6"/>
      <c r="R18" s="6"/>
      <c r="S18" s="6"/>
      <c r="T18" s="6"/>
      <c r="U18" s="6"/>
      <c r="V18" s="6"/>
      <c r="W18" s="6"/>
      <c r="X18" s="6"/>
    </row>
    <row r="19" spans="1:24" ht="20.25" customHeight="1">
      <c r="A19" s="9" t="s">
        <v>70</v>
      </c>
      <c r="B19" s="9" t="s">
        <v>70</v>
      </c>
      <c r="C19" s="9" t="s">
        <v>217</v>
      </c>
      <c r="D19" s="9" t="s">
        <v>218</v>
      </c>
      <c r="E19" s="9" t="s">
        <v>103</v>
      </c>
      <c r="F19" s="9" t="s">
        <v>104</v>
      </c>
      <c r="G19" s="9" t="s">
        <v>213</v>
      </c>
      <c r="H19" s="9" t="s">
        <v>214</v>
      </c>
      <c r="I19" s="6">
        <v>156000</v>
      </c>
      <c r="J19" s="6">
        <v>156000</v>
      </c>
      <c r="K19" s="44"/>
      <c r="L19" s="44"/>
      <c r="M19" s="6">
        <v>156000</v>
      </c>
      <c r="N19" s="44"/>
      <c r="O19" s="6"/>
      <c r="P19" s="6"/>
      <c r="Q19" s="6"/>
      <c r="R19" s="6"/>
      <c r="S19" s="6"/>
      <c r="T19" s="6"/>
      <c r="U19" s="6"/>
      <c r="V19" s="6"/>
      <c r="W19" s="6"/>
      <c r="X19" s="6"/>
    </row>
    <row r="20" spans="1:24" ht="20.25" customHeight="1">
      <c r="A20" s="9" t="s">
        <v>70</v>
      </c>
      <c r="B20" s="9" t="s">
        <v>70</v>
      </c>
      <c r="C20" s="9" t="s">
        <v>217</v>
      </c>
      <c r="D20" s="9" t="s">
        <v>218</v>
      </c>
      <c r="E20" s="9" t="s">
        <v>103</v>
      </c>
      <c r="F20" s="9" t="s">
        <v>104</v>
      </c>
      <c r="G20" s="9" t="s">
        <v>215</v>
      </c>
      <c r="H20" s="9" t="s">
        <v>216</v>
      </c>
      <c r="I20" s="6">
        <v>78770</v>
      </c>
      <c r="J20" s="6">
        <v>78770</v>
      </c>
      <c r="K20" s="44"/>
      <c r="L20" s="44"/>
      <c r="M20" s="6">
        <v>78770</v>
      </c>
      <c r="N20" s="44"/>
      <c r="O20" s="6"/>
      <c r="P20" s="6"/>
      <c r="Q20" s="6"/>
      <c r="R20" s="6"/>
      <c r="S20" s="6"/>
      <c r="T20" s="6"/>
      <c r="U20" s="6"/>
      <c r="V20" s="6"/>
      <c r="W20" s="6"/>
      <c r="X20" s="6"/>
    </row>
    <row r="21" spans="1:24" ht="20.25" customHeight="1">
      <c r="A21" s="9" t="s">
        <v>70</v>
      </c>
      <c r="B21" s="9" t="s">
        <v>70</v>
      </c>
      <c r="C21" s="9" t="s">
        <v>217</v>
      </c>
      <c r="D21" s="9" t="s">
        <v>218</v>
      </c>
      <c r="E21" s="9" t="s">
        <v>103</v>
      </c>
      <c r="F21" s="9" t="s">
        <v>104</v>
      </c>
      <c r="G21" s="9" t="s">
        <v>219</v>
      </c>
      <c r="H21" s="9" t="s">
        <v>220</v>
      </c>
      <c r="I21" s="6">
        <v>234468</v>
      </c>
      <c r="J21" s="6">
        <v>234468</v>
      </c>
      <c r="K21" s="44"/>
      <c r="L21" s="44"/>
      <c r="M21" s="6">
        <v>234468</v>
      </c>
      <c r="N21" s="44"/>
      <c r="O21" s="6"/>
      <c r="P21" s="6"/>
      <c r="Q21" s="6"/>
      <c r="R21" s="6"/>
      <c r="S21" s="6"/>
      <c r="T21" s="6"/>
      <c r="U21" s="6"/>
      <c r="V21" s="6"/>
      <c r="W21" s="6"/>
      <c r="X21" s="6"/>
    </row>
    <row r="22" spans="1:24" ht="20.25" customHeight="1">
      <c r="A22" s="9" t="s">
        <v>70</v>
      </c>
      <c r="B22" s="9" t="s">
        <v>70</v>
      </c>
      <c r="C22" s="9" t="s">
        <v>217</v>
      </c>
      <c r="D22" s="9" t="s">
        <v>218</v>
      </c>
      <c r="E22" s="9" t="s">
        <v>103</v>
      </c>
      <c r="F22" s="9" t="s">
        <v>104</v>
      </c>
      <c r="G22" s="9" t="s">
        <v>219</v>
      </c>
      <c r="H22" s="9" t="s">
        <v>220</v>
      </c>
      <c r="I22" s="6">
        <v>19164</v>
      </c>
      <c r="J22" s="6">
        <v>19164</v>
      </c>
      <c r="K22" s="44"/>
      <c r="L22" s="44"/>
      <c r="M22" s="6">
        <v>19164</v>
      </c>
      <c r="N22" s="44"/>
      <c r="O22" s="6"/>
      <c r="P22" s="6"/>
      <c r="Q22" s="6"/>
      <c r="R22" s="6"/>
      <c r="S22" s="6"/>
      <c r="T22" s="6"/>
      <c r="U22" s="6"/>
      <c r="V22" s="6"/>
      <c r="W22" s="6"/>
      <c r="X22" s="6"/>
    </row>
    <row r="23" spans="1:24" ht="20.25" customHeight="1">
      <c r="A23" s="9" t="s">
        <v>70</v>
      </c>
      <c r="B23" s="9" t="s">
        <v>70</v>
      </c>
      <c r="C23" s="9" t="s">
        <v>217</v>
      </c>
      <c r="D23" s="9" t="s">
        <v>218</v>
      </c>
      <c r="E23" s="9" t="s">
        <v>103</v>
      </c>
      <c r="F23" s="9" t="s">
        <v>104</v>
      </c>
      <c r="G23" s="9" t="s">
        <v>219</v>
      </c>
      <c r="H23" s="9" t="s">
        <v>220</v>
      </c>
      <c r="I23" s="6">
        <v>478824</v>
      </c>
      <c r="J23" s="6">
        <v>478824</v>
      </c>
      <c r="K23" s="44"/>
      <c r="L23" s="44"/>
      <c r="M23" s="6">
        <v>478824</v>
      </c>
      <c r="N23" s="44"/>
      <c r="O23" s="6"/>
      <c r="P23" s="6"/>
      <c r="Q23" s="6"/>
      <c r="R23" s="6"/>
      <c r="S23" s="6"/>
      <c r="T23" s="6"/>
      <c r="U23" s="6"/>
      <c r="V23" s="6"/>
      <c r="W23" s="6"/>
      <c r="X23" s="6"/>
    </row>
    <row r="24" spans="1:24" ht="20.25" customHeight="1">
      <c r="A24" s="9" t="s">
        <v>70</v>
      </c>
      <c r="B24" s="9" t="s">
        <v>70</v>
      </c>
      <c r="C24" s="9" t="s">
        <v>221</v>
      </c>
      <c r="D24" s="9" t="s">
        <v>222</v>
      </c>
      <c r="E24" s="9" t="s">
        <v>119</v>
      </c>
      <c r="F24" s="9" t="s">
        <v>120</v>
      </c>
      <c r="G24" s="9" t="s">
        <v>223</v>
      </c>
      <c r="H24" s="9" t="s">
        <v>224</v>
      </c>
      <c r="I24" s="6">
        <v>908565.12</v>
      </c>
      <c r="J24" s="6">
        <v>908565.12</v>
      </c>
      <c r="K24" s="44"/>
      <c r="L24" s="44"/>
      <c r="M24" s="6">
        <v>908565.12</v>
      </c>
      <c r="N24" s="44"/>
      <c r="O24" s="6"/>
      <c r="P24" s="6"/>
      <c r="Q24" s="6"/>
      <c r="R24" s="6"/>
      <c r="S24" s="6"/>
      <c r="T24" s="6"/>
      <c r="U24" s="6"/>
      <c r="V24" s="6"/>
      <c r="W24" s="6"/>
      <c r="X24" s="6"/>
    </row>
    <row r="25" spans="1:24" ht="20.25" customHeight="1">
      <c r="A25" s="9" t="s">
        <v>70</v>
      </c>
      <c r="B25" s="9" t="s">
        <v>70</v>
      </c>
      <c r="C25" s="9" t="s">
        <v>221</v>
      </c>
      <c r="D25" s="9" t="s">
        <v>222</v>
      </c>
      <c r="E25" s="9" t="s">
        <v>121</v>
      </c>
      <c r="F25" s="9" t="s">
        <v>122</v>
      </c>
      <c r="G25" s="9" t="s">
        <v>225</v>
      </c>
      <c r="H25" s="9" t="s">
        <v>226</v>
      </c>
      <c r="I25" s="6">
        <v>200000</v>
      </c>
      <c r="J25" s="6">
        <v>200000</v>
      </c>
      <c r="K25" s="44"/>
      <c r="L25" s="44"/>
      <c r="M25" s="6">
        <v>200000</v>
      </c>
      <c r="N25" s="44"/>
      <c r="O25" s="6"/>
      <c r="P25" s="6"/>
      <c r="Q25" s="6"/>
      <c r="R25" s="6"/>
      <c r="S25" s="6"/>
      <c r="T25" s="6"/>
      <c r="U25" s="6"/>
      <c r="V25" s="6"/>
      <c r="W25" s="6"/>
      <c r="X25" s="6"/>
    </row>
    <row r="26" spans="1:24" ht="20.25" customHeight="1">
      <c r="A26" s="9" t="s">
        <v>70</v>
      </c>
      <c r="B26" s="9" t="s">
        <v>70</v>
      </c>
      <c r="C26" s="9" t="s">
        <v>221</v>
      </c>
      <c r="D26" s="9" t="s">
        <v>222</v>
      </c>
      <c r="E26" s="9" t="s">
        <v>128</v>
      </c>
      <c r="F26" s="9" t="s">
        <v>129</v>
      </c>
      <c r="G26" s="9" t="s">
        <v>227</v>
      </c>
      <c r="H26" s="9" t="s">
        <v>228</v>
      </c>
      <c r="I26" s="6">
        <v>546012.9</v>
      </c>
      <c r="J26" s="6">
        <v>546012.9</v>
      </c>
      <c r="K26" s="44"/>
      <c r="L26" s="44"/>
      <c r="M26" s="6">
        <v>546012.9</v>
      </c>
      <c r="N26" s="44"/>
      <c r="O26" s="6"/>
      <c r="P26" s="6"/>
      <c r="Q26" s="6"/>
      <c r="R26" s="6"/>
      <c r="S26" s="6"/>
      <c r="T26" s="6"/>
      <c r="U26" s="6"/>
      <c r="V26" s="6"/>
      <c r="W26" s="6"/>
      <c r="X26" s="6"/>
    </row>
    <row r="27" spans="1:24" ht="20.25" customHeight="1">
      <c r="A27" s="9" t="s">
        <v>70</v>
      </c>
      <c r="B27" s="9" t="s">
        <v>70</v>
      </c>
      <c r="C27" s="9" t="s">
        <v>221</v>
      </c>
      <c r="D27" s="9" t="s">
        <v>222</v>
      </c>
      <c r="E27" s="9" t="s">
        <v>130</v>
      </c>
      <c r="F27" s="9" t="s">
        <v>131</v>
      </c>
      <c r="G27" s="9" t="s">
        <v>229</v>
      </c>
      <c r="H27" s="9" t="s">
        <v>230</v>
      </c>
      <c r="I27" s="6">
        <v>443456.64</v>
      </c>
      <c r="J27" s="6">
        <v>443456.64</v>
      </c>
      <c r="K27" s="44"/>
      <c r="L27" s="44"/>
      <c r="M27" s="6">
        <v>443456.64</v>
      </c>
      <c r="N27" s="44"/>
      <c r="O27" s="6"/>
      <c r="P27" s="6"/>
      <c r="Q27" s="6"/>
      <c r="R27" s="6"/>
      <c r="S27" s="6"/>
      <c r="T27" s="6"/>
      <c r="U27" s="6"/>
      <c r="V27" s="6"/>
      <c r="W27" s="6"/>
      <c r="X27" s="6"/>
    </row>
    <row r="28" spans="1:24" ht="20.25" customHeight="1">
      <c r="A28" s="9" t="s">
        <v>70</v>
      </c>
      <c r="B28" s="9" t="s">
        <v>70</v>
      </c>
      <c r="C28" s="9" t="s">
        <v>221</v>
      </c>
      <c r="D28" s="9" t="s">
        <v>222</v>
      </c>
      <c r="E28" s="9" t="s">
        <v>103</v>
      </c>
      <c r="F28" s="9" t="s">
        <v>104</v>
      </c>
      <c r="G28" s="9" t="s">
        <v>231</v>
      </c>
      <c r="H28" s="9" t="s">
        <v>232</v>
      </c>
      <c r="I28" s="6">
        <v>15496</v>
      </c>
      <c r="J28" s="6">
        <v>15496</v>
      </c>
      <c r="K28" s="44"/>
      <c r="L28" s="44"/>
      <c r="M28" s="6">
        <v>15496</v>
      </c>
      <c r="N28" s="44"/>
      <c r="O28" s="6"/>
      <c r="P28" s="6"/>
      <c r="Q28" s="6"/>
      <c r="R28" s="6"/>
      <c r="S28" s="6"/>
      <c r="T28" s="6"/>
      <c r="U28" s="6"/>
      <c r="V28" s="6"/>
      <c r="W28" s="6"/>
      <c r="X28" s="6"/>
    </row>
    <row r="29" spans="1:24" ht="20.25" customHeight="1">
      <c r="A29" s="9" t="s">
        <v>70</v>
      </c>
      <c r="B29" s="9" t="s">
        <v>70</v>
      </c>
      <c r="C29" s="9" t="s">
        <v>221</v>
      </c>
      <c r="D29" s="9" t="s">
        <v>222</v>
      </c>
      <c r="E29" s="9" t="s">
        <v>132</v>
      </c>
      <c r="F29" s="9" t="s">
        <v>133</v>
      </c>
      <c r="G29" s="9" t="s">
        <v>231</v>
      </c>
      <c r="H29" s="9" t="s">
        <v>232</v>
      </c>
      <c r="I29" s="6">
        <v>11340</v>
      </c>
      <c r="J29" s="6">
        <v>11340</v>
      </c>
      <c r="K29" s="44"/>
      <c r="L29" s="44"/>
      <c r="M29" s="6">
        <v>11340</v>
      </c>
      <c r="N29" s="44"/>
      <c r="O29" s="6"/>
      <c r="P29" s="6"/>
      <c r="Q29" s="6"/>
      <c r="R29" s="6"/>
      <c r="S29" s="6"/>
      <c r="T29" s="6"/>
      <c r="U29" s="6"/>
      <c r="V29" s="6"/>
      <c r="W29" s="6"/>
      <c r="X29" s="6"/>
    </row>
    <row r="30" spans="1:24" ht="20.25" customHeight="1">
      <c r="A30" s="9" t="s">
        <v>70</v>
      </c>
      <c r="B30" s="9" t="s">
        <v>70</v>
      </c>
      <c r="C30" s="9" t="s">
        <v>221</v>
      </c>
      <c r="D30" s="9" t="s">
        <v>222</v>
      </c>
      <c r="E30" s="9" t="s">
        <v>132</v>
      </c>
      <c r="F30" s="9" t="s">
        <v>133</v>
      </c>
      <c r="G30" s="9" t="s">
        <v>231</v>
      </c>
      <c r="H30" s="9" t="s">
        <v>232</v>
      </c>
      <c r="I30" s="6">
        <v>44437.68</v>
      </c>
      <c r="J30" s="6">
        <v>44437.68</v>
      </c>
      <c r="K30" s="44"/>
      <c r="L30" s="44"/>
      <c r="M30" s="6">
        <v>44437.68</v>
      </c>
      <c r="N30" s="44"/>
      <c r="O30" s="6"/>
      <c r="P30" s="6"/>
      <c r="Q30" s="6"/>
      <c r="R30" s="6"/>
      <c r="S30" s="6"/>
      <c r="T30" s="6"/>
      <c r="U30" s="6"/>
      <c r="V30" s="6"/>
      <c r="W30" s="6"/>
      <c r="X30" s="6"/>
    </row>
    <row r="31" spans="1:24" ht="20.25" customHeight="1">
      <c r="A31" s="9" t="s">
        <v>70</v>
      </c>
      <c r="B31" s="9" t="s">
        <v>70</v>
      </c>
      <c r="C31" s="9" t="s">
        <v>233</v>
      </c>
      <c r="D31" s="9" t="s">
        <v>143</v>
      </c>
      <c r="E31" s="9" t="s">
        <v>142</v>
      </c>
      <c r="F31" s="9" t="s">
        <v>143</v>
      </c>
      <c r="G31" s="9" t="s">
        <v>234</v>
      </c>
      <c r="H31" s="9" t="s">
        <v>143</v>
      </c>
      <c r="I31" s="6">
        <v>999000</v>
      </c>
      <c r="J31" s="6">
        <v>999000</v>
      </c>
      <c r="K31" s="44"/>
      <c r="L31" s="44"/>
      <c r="M31" s="6">
        <v>999000</v>
      </c>
      <c r="N31" s="44"/>
      <c r="O31" s="6"/>
      <c r="P31" s="6"/>
      <c r="Q31" s="6"/>
      <c r="R31" s="6"/>
      <c r="S31" s="6"/>
      <c r="T31" s="6"/>
      <c r="U31" s="6"/>
      <c r="V31" s="6"/>
      <c r="W31" s="6"/>
      <c r="X31" s="6"/>
    </row>
    <row r="32" spans="1:24" ht="20.25" customHeight="1">
      <c r="A32" s="9" t="s">
        <v>70</v>
      </c>
      <c r="B32" s="9" t="s">
        <v>70</v>
      </c>
      <c r="C32" s="9" t="s">
        <v>235</v>
      </c>
      <c r="D32" s="9" t="s">
        <v>236</v>
      </c>
      <c r="E32" s="9" t="s">
        <v>103</v>
      </c>
      <c r="F32" s="9" t="s">
        <v>104</v>
      </c>
      <c r="G32" s="9" t="s">
        <v>237</v>
      </c>
      <c r="H32" s="9" t="s">
        <v>236</v>
      </c>
      <c r="I32" s="6">
        <v>16118</v>
      </c>
      <c r="J32" s="6">
        <v>16118</v>
      </c>
      <c r="K32" s="44"/>
      <c r="L32" s="44"/>
      <c r="M32" s="6">
        <v>16118</v>
      </c>
      <c r="N32" s="44"/>
      <c r="O32" s="6"/>
      <c r="P32" s="6"/>
      <c r="Q32" s="6"/>
      <c r="R32" s="6"/>
      <c r="S32" s="6"/>
      <c r="T32" s="6"/>
      <c r="U32" s="6"/>
      <c r="V32" s="6"/>
      <c r="W32" s="6"/>
      <c r="X32" s="6"/>
    </row>
    <row r="33" spans="1:24" ht="20.25" customHeight="1">
      <c r="A33" s="9" t="s">
        <v>70</v>
      </c>
      <c r="B33" s="9" t="s">
        <v>70</v>
      </c>
      <c r="C33" s="9" t="s">
        <v>238</v>
      </c>
      <c r="D33" s="9" t="s">
        <v>239</v>
      </c>
      <c r="E33" s="9" t="s">
        <v>103</v>
      </c>
      <c r="F33" s="9" t="s">
        <v>104</v>
      </c>
      <c r="G33" s="9" t="s">
        <v>240</v>
      </c>
      <c r="H33" s="9" t="s">
        <v>241</v>
      </c>
      <c r="I33" s="6">
        <v>237600</v>
      </c>
      <c r="J33" s="6">
        <v>237600</v>
      </c>
      <c r="K33" s="44"/>
      <c r="L33" s="44"/>
      <c r="M33" s="6">
        <v>237600</v>
      </c>
      <c r="N33" s="44"/>
      <c r="O33" s="6"/>
      <c r="P33" s="6"/>
      <c r="Q33" s="6"/>
      <c r="R33" s="6"/>
      <c r="S33" s="6"/>
      <c r="T33" s="6"/>
      <c r="U33" s="6"/>
      <c r="V33" s="6"/>
      <c r="W33" s="6"/>
      <c r="X33" s="6"/>
    </row>
    <row r="34" spans="1:24" ht="20.25" customHeight="1">
      <c r="A34" s="9" t="s">
        <v>70</v>
      </c>
      <c r="B34" s="9" t="s">
        <v>70</v>
      </c>
      <c r="C34" s="9" t="s">
        <v>238</v>
      </c>
      <c r="D34" s="9" t="s">
        <v>239</v>
      </c>
      <c r="E34" s="9" t="s">
        <v>136</v>
      </c>
      <c r="F34" s="9" t="s">
        <v>137</v>
      </c>
      <c r="G34" s="9" t="s">
        <v>240</v>
      </c>
      <c r="H34" s="9" t="s">
        <v>241</v>
      </c>
      <c r="I34" s="6">
        <v>31200</v>
      </c>
      <c r="J34" s="6">
        <v>31200</v>
      </c>
      <c r="K34" s="44"/>
      <c r="L34" s="44"/>
      <c r="M34" s="6">
        <v>31200</v>
      </c>
      <c r="N34" s="44"/>
      <c r="O34" s="6"/>
      <c r="P34" s="6"/>
      <c r="Q34" s="6"/>
      <c r="R34" s="6"/>
      <c r="S34" s="6"/>
      <c r="T34" s="6"/>
      <c r="U34" s="6"/>
      <c r="V34" s="6"/>
      <c r="W34" s="6"/>
      <c r="X34" s="6"/>
    </row>
    <row r="35" spans="1:24" ht="20.25" customHeight="1">
      <c r="A35" s="9" t="s">
        <v>70</v>
      </c>
      <c r="B35" s="9" t="s">
        <v>70</v>
      </c>
      <c r="C35" s="9" t="s">
        <v>242</v>
      </c>
      <c r="D35" s="9" t="s">
        <v>243</v>
      </c>
      <c r="E35" s="9" t="s">
        <v>103</v>
      </c>
      <c r="F35" s="9" t="s">
        <v>104</v>
      </c>
      <c r="G35" s="9" t="s">
        <v>244</v>
      </c>
      <c r="H35" s="9" t="s">
        <v>243</v>
      </c>
      <c r="I35" s="6">
        <v>19500</v>
      </c>
      <c r="J35" s="6">
        <v>19500</v>
      </c>
      <c r="K35" s="44"/>
      <c r="L35" s="44"/>
      <c r="M35" s="6">
        <v>19500</v>
      </c>
      <c r="N35" s="44"/>
      <c r="O35" s="6"/>
      <c r="P35" s="6"/>
      <c r="Q35" s="6"/>
      <c r="R35" s="6"/>
      <c r="S35" s="6"/>
      <c r="T35" s="6"/>
      <c r="U35" s="6"/>
      <c r="V35" s="6"/>
      <c r="W35" s="6"/>
      <c r="X35" s="6"/>
    </row>
    <row r="36" spans="1:24" ht="20.25" customHeight="1">
      <c r="A36" s="9" t="s">
        <v>70</v>
      </c>
      <c r="B36" s="9" t="s">
        <v>70</v>
      </c>
      <c r="C36" s="9" t="s">
        <v>242</v>
      </c>
      <c r="D36" s="9" t="s">
        <v>243</v>
      </c>
      <c r="E36" s="9" t="s">
        <v>103</v>
      </c>
      <c r="F36" s="9" t="s">
        <v>104</v>
      </c>
      <c r="G36" s="9" t="s">
        <v>244</v>
      </c>
      <c r="H36" s="9" t="s">
        <v>243</v>
      </c>
      <c r="I36" s="6">
        <v>20280</v>
      </c>
      <c r="J36" s="6">
        <v>20280</v>
      </c>
      <c r="K36" s="44"/>
      <c r="L36" s="44"/>
      <c r="M36" s="6">
        <v>20280</v>
      </c>
      <c r="N36" s="44"/>
      <c r="O36" s="6"/>
      <c r="P36" s="6"/>
      <c r="Q36" s="6"/>
      <c r="R36" s="6"/>
      <c r="S36" s="6"/>
      <c r="T36" s="6"/>
      <c r="U36" s="6"/>
      <c r="V36" s="6"/>
      <c r="W36" s="6"/>
      <c r="X36" s="6"/>
    </row>
    <row r="37" spans="1:24" ht="20.25" customHeight="1">
      <c r="A37" s="9" t="s">
        <v>70</v>
      </c>
      <c r="B37" s="9" t="s">
        <v>70</v>
      </c>
      <c r="C37" s="9" t="s">
        <v>242</v>
      </c>
      <c r="D37" s="9" t="s">
        <v>243</v>
      </c>
      <c r="E37" s="9" t="s">
        <v>136</v>
      </c>
      <c r="F37" s="9" t="s">
        <v>137</v>
      </c>
      <c r="G37" s="9" t="s">
        <v>244</v>
      </c>
      <c r="H37" s="9" t="s">
        <v>243</v>
      </c>
      <c r="I37" s="6">
        <v>2340</v>
      </c>
      <c r="J37" s="6">
        <v>2340</v>
      </c>
      <c r="K37" s="44"/>
      <c r="L37" s="44"/>
      <c r="M37" s="6">
        <v>2340</v>
      </c>
      <c r="N37" s="44"/>
      <c r="O37" s="6"/>
      <c r="P37" s="6"/>
      <c r="Q37" s="6"/>
      <c r="R37" s="6"/>
      <c r="S37" s="6"/>
      <c r="T37" s="6"/>
      <c r="U37" s="6"/>
      <c r="V37" s="6"/>
      <c r="W37" s="6"/>
      <c r="X37" s="6"/>
    </row>
    <row r="38" spans="1:24" ht="20.25" customHeight="1">
      <c r="A38" s="9" t="s">
        <v>70</v>
      </c>
      <c r="B38" s="9" t="s">
        <v>70</v>
      </c>
      <c r="C38" s="9" t="s">
        <v>245</v>
      </c>
      <c r="D38" s="9" t="s">
        <v>246</v>
      </c>
      <c r="E38" s="9" t="s">
        <v>100</v>
      </c>
      <c r="F38" s="9" t="s">
        <v>101</v>
      </c>
      <c r="G38" s="9" t="s">
        <v>247</v>
      </c>
      <c r="H38" s="9" t="s">
        <v>248</v>
      </c>
      <c r="I38" s="6">
        <v>50000</v>
      </c>
      <c r="J38" s="6">
        <v>50000</v>
      </c>
      <c r="K38" s="44"/>
      <c r="L38" s="44"/>
      <c r="M38" s="6">
        <v>50000</v>
      </c>
      <c r="N38" s="44"/>
      <c r="O38" s="6"/>
      <c r="P38" s="6"/>
      <c r="Q38" s="6"/>
      <c r="R38" s="6"/>
      <c r="S38" s="6"/>
      <c r="T38" s="6"/>
      <c r="U38" s="6"/>
      <c r="V38" s="6"/>
      <c r="W38" s="6"/>
      <c r="X38" s="6"/>
    </row>
    <row r="39" spans="1:24" ht="20.25" customHeight="1">
      <c r="A39" s="9" t="s">
        <v>70</v>
      </c>
      <c r="B39" s="9" t="s">
        <v>70</v>
      </c>
      <c r="C39" s="9" t="s">
        <v>249</v>
      </c>
      <c r="D39" s="9" t="s">
        <v>250</v>
      </c>
      <c r="E39" s="9" t="s">
        <v>103</v>
      </c>
      <c r="F39" s="9" t="s">
        <v>104</v>
      </c>
      <c r="G39" s="9" t="s">
        <v>247</v>
      </c>
      <c r="H39" s="9" t="s">
        <v>248</v>
      </c>
      <c r="I39" s="6">
        <v>503</v>
      </c>
      <c r="J39" s="6">
        <v>503</v>
      </c>
      <c r="K39" s="44"/>
      <c r="L39" s="44"/>
      <c r="M39" s="6">
        <v>503</v>
      </c>
      <c r="N39" s="44"/>
      <c r="O39" s="6"/>
      <c r="P39" s="6"/>
      <c r="Q39" s="6"/>
      <c r="R39" s="6"/>
      <c r="S39" s="6"/>
      <c r="T39" s="6"/>
      <c r="U39" s="6"/>
      <c r="V39" s="6"/>
      <c r="W39" s="6"/>
      <c r="X39" s="6"/>
    </row>
    <row r="40" spans="1:24" ht="20.25" customHeight="1">
      <c r="A40" s="9" t="s">
        <v>70</v>
      </c>
      <c r="B40" s="9" t="s">
        <v>70</v>
      </c>
      <c r="C40" s="9" t="s">
        <v>249</v>
      </c>
      <c r="D40" s="9" t="s">
        <v>250</v>
      </c>
      <c r="E40" s="9" t="s">
        <v>103</v>
      </c>
      <c r="F40" s="9" t="s">
        <v>104</v>
      </c>
      <c r="G40" s="9" t="s">
        <v>247</v>
      </c>
      <c r="H40" s="9" t="s">
        <v>248</v>
      </c>
      <c r="I40" s="6">
        <v>67894</v>
      </c>
      <c r="J40" s="6">
        <v>67894</v>
      </c>
      <c r="K40" s="44"/>
      <c r="L40" s="44"/>
      <c r="M40" s="6">
        <v>67894</v>
      </c>
      <c r="N40" s="44"/>
      <c r="O40" s="6"/>
      <c r="P40" s="6"/>
      <c r="Q40" s="6"/>
      <c r="R40" s="6"/>
      <c r="S40" s="6"/>
      <c r="T40" s="6"/>
      <c r="U40" s="6"/>
      <c r="V40" s="6"/>
      <c r="W40" s="6"/>
      <c r="X40" s="6"/>
    </row>
    <row r="41" spans="1:24" ht="20.25" customHeight="1">
      <c r="A41" s="9" t="s">
        <v>70</v>
      </c>
      <c r="B41" s="9" t="s">
        <v>70</v>
      </c>
      <c r="C41" s="9" t="s">
        <v>249</v>
      </c>
      <c r="D41" s="9" t="s">
        <v>250</v>
      </c>
      <c r="E41" s="9" t="s">
        <v>110</v>
      </c>
      <c r="F41" s="9" t="s">
        <v>111</v>
      </c>
      <c r="G41" s="9" t="s">
        <v>247</v>
      </c>
      <c r="H41" s="9" t="s">
        <v>248</v>
      </c>
      <c r="I41" s="6">
        <v>100000</v>
      </c>
      <c r="J41" s="6">
        <v>100000</v>
      </c>
      <c r="K41" s="44"/>
      <c r="L41" s="44"/>
      <c r="M41" s="6">
        <v>100000</v>
      </c>
      <c r="N41" s="44"/>
      <c r="O41" s="6"/>
      <c r="P41" s="6"/>
      <c r="Q41" s="6"/>
      <c r="R41" s="6"/>
      <c r="S41" s="6"/>
      <c r="T41" s="6"/>
      <c r="U41" s="6"/>
      <c r="V41" s="6"/>
      <c r="W41" s="6"/>
      <c r="X41" s="6"/>
    </row>
    <row r="42" spans="1:24" ht="20.25" customHeight="1">
      <c r="A42" s="9" t="s">
        <v>70</v>
      </c>
      <c r="B42" s="9" t="s">
        <v>70</v>
      </c>
      <c r="C42" s="9" t="s">
        <v>249</v>
      </c>
      <c r="D42" s="9" t="s">
        <v>250</v>
      </c>
      <c r="E42" s="9" t="s">
        <v>136</v>
      </c>
      <c r="F42" s="9" t="s">
        <v>137</v>
      </c>
      <c r="G42" s="9" t="s">
        <v>247</v>
      </c>
      <c r="H42" s="9" t="s">
        <v>248</v>
      </c>
      <c r="I42" s="6">
        <v>12921</v>
      </c>
      <c r="J42" s="6">
        <v>12921</v>
      </c>
      <c r="K42" s="44"/>
      <c r="L42" s="44"/>
      <c r="M42" s="6">
        <v>12921</v>
      </c>
      <c r="N42" s="44"/>
      <c r="O42" s="6"/>
      <c r="P42" s="6"/>
      <c r="Q42" s="6"/>
      <c r="R42" s="6"/>
      <c r="S42" s="6"/>
      <c r="T42" s="6"/>
      <c r="U42" s="6"/>
      <c r="V42" s="6"/>
      <c r="W42" s="6"/>
      <c r="X42" s="6"/>
    </row>
    <row r="43" spans="1:24" ht="20.25" customHeight="1">
      <c r="A43" s="9" t="s">
        <v>70</v>
      </c>
      <c r="B43" s="9" t="s">
        <v>70</v>
      </c>
      <c r="C43" s="9" t="s">
        <v>249</v>
      </c>
      <c r="D43" s="9" t="s">
        <v>250</v>
      </c>
      <c r="E43" s="9" t="s">
        <v>103</v>
      </c>
      <c r="F43" s="9" t="s">
        <v>104</v>
      </c>
      <c r="G43" s="9" t="s">
        <v>251</v>
      </c>
      <c r="H43" s="9" t="s">
        <v>252</v>
      </c>
      <c r="I43" s="6">
        <v>14202</v>
      </c>
      <c r="J43" s="6">
        <v>14202</v>
      </c>
      <c r="K43" s="44"/>
      <c r="L43" s="44"/>
      <c r="M43" s="6">
        <v>14202</v>
      </c>
      <c r="N43" s="44"/>
      <c r="O43" s="6"/>
      <c r="P43" s="6"/>
      <c r="Q43" s="6"/>
      <c r="R43" s="6"/>
      <c r="S43" s="6"/>
      <c r="T43" s="6"/>
      <c r="U43" s="6"/>
      <c r="V43" s="6"/>
      <c r="W43" s="6"/>
      <c r="X43" s="6"/>
    </row>
    <row r="44" spans="1:24" ht="20.25" customHeight="1">
      <c r="A44" s="9" t="s">
        <v>70</v>
      </c>
      <c r="B44" s="9" t="s">
        <v>70</v>
      </c>
      <c r="C44" s="9" t="s">
        <v>249</v>
      </c>
      <c r="D44" s="9" t="s">
        <v>250</v>
      </c>
      <c r="E44" s="9" t="s">
        <v>103</v>
      </c>
      <c r="F44" s="9" t="s">
        <v>104</v>
      </c>
      <c r="G44" s="9" t="s">
        <v>251</v>
      </c>
      <c r="H44" s="9" t="s">
        <v>252</v>
      </c>
      <c r="I44" s="6">
        <v>44088</v>
      </c>
      <c r="J44" s="6">
        <v>44088</v>
      </c>
      <c r="K44" s="44"/>
      <c r="L44" s="44"/>
      <c r="M44" s="6">
        <v>44088</v>
      </c>
      <c r="N44" s="44"/>
      <c r="O44" s="6"/>
      <c r="P44" s="6"/>
      <c r="Q44" s="6"/>
      <c r="R44" s="6"/>
      <c r="S44" s="6"/>
      <c r="T44" s="6"/>
      <c r="U44" s="6"/>
      <c r="V44" s="6"/>
      <c r="W44" s="6"/>
      <c r="X44" s="6"/>
    </row>
    <row r="45" spans="1:24" ht="20.25" customHeight="1">
      <c r="A45" s="9" t="s">
        <v>70</v>
      </c>
      <c r="B45" s="9" t="s">
        <v>70</v>
      </c>
      <c r="C45" s="9" t="s">
        <v>249</v>
      </c>
      <c r="D45" s="9" t="s">
        <v>250</v>
      </c>
      <c r="E45" s="9" t="s">
        <v>103</v>
      </c>
      <c r="F45" s="9" t="s">
        <v>104</v>
      </c>
      <c r="G45" s="9" t="s">
        <v>253</v>
      </c>
      <c r="H45" s="9" t="s">
        <v>254</v>
      </c>
      <c r="I45" s="6">
        <v>79200</v>
      </c>
      <c r="J45" s="6">
        <v>79200</v>
      </c>
      <c r="K45" s="44"/>
      <c r="L45" s="44"/>
      <c r="M45" s="6">
        <v>79200</v>
      </c>
      <c r="N45" s="44"/>
      <c r="O45" s="6"/>
      <c r="P45" s="6"/>
      <c r="Q45" s="6"/>
      <c r="R45" s="6"/>
      <c r="S45" s="6"/>
      <c r="T45" s="6"/>
      <c r="U45" s="6"/>
      <c r="V45" s="6"/>
      <c r="W45" s="6"/>
      <c r="X45" s="6"/>
    </row>
    <row r="46" spans="1:24" ht="20.25" customHeight="1">
      <c r="A46" s="9" t="s">
        <v>70</v>
      </c>
      <c r="B46" s="9" t="s">
        <v>70</v>
      </c>
      <c r="C46" s="9" t="s">
        <v>249</v>
      </c>
      <c r="D46" s="9" t="s">
        <v>250</v>
      </c>
      <c r="E46" s="9" t="s">
        <v>105</v>
      </c>
      <c r="F46" s="9" t="s">
        <v>106</v>
      </c>
      <c r="G46" s="9" t="s">
        <v>253</v>
      </c>
      <c r="H46" s="9" t="s">
        <v>254</v>
      </c>
      <c r="I46" s="6">
        <v>22140</v>
      </c>
      <c r="J46" s="6">
        <v>22140</v>
      </c>
      <c r="K46" s="44"/>
      <c r="L46" s="44"/>
      <c r="M46" s="6">
        <v>22140</v>
      </c>
      <c r="N46" s="44"/>
      <c r="O46" s="6"/>
      <c r="P46" s="6"/>
      <c r="Q46" s="6"/>
      <c r="R46" s="6"/>
      <c r="S46" s="6"/>
      <c r="T46" s="6"/>
      <c r="U46" s="6"/>
      <c r="V46" s="6"/>
      <c r="W46" s="6"/>
      <c r="X46" s="6"/>
    </row>
    <row r="47" spans="1:24" ht="20.25" customHeight="1">
      <c r="A47" s="9" t="s">
        <v>70</v>
      </c>
      <c r="B47" s="9" t="s">
        <v>70</v>
      </c>
      <c r="C47" s="9" t="s">
        <v>249</v>
      </c>
      <c r="D47" s="9" t="s">
        <v>250</v>
      </c>
      <c r="E47" s="9" t="s">
        <v>103</v>
      </c>
      <c r="F47" s="9" t="s">
        <v>104</v>
      </c>
      <c r="G47" s="9" t="s">
        <v>255</v>
      </c>
      <c r="H47" s="9" t="s">
        <v>256</v>
      </c>
      <c r="I47" s="6">
        <v>27972</v>
      </c>
      <c r="J47" s="6">
        <v>27972</v>
      </c>
      <c r="K47" s="44"/>
      <c r="L47" s="44"/>
      <c r="M47" s="6">
        <v>27972</v>
      </c>
      <c r="N47" s="44"/>
      <c r="O47" s="6"/>
      <c r="P47" s="6"/>
      <c r="Q47" s="6"/>
      <c r="R47" s="6"/>
      <c r="S47" s="6"/>
      <c r="T47" s="6"/>
      <c r="U47" s="6"/>
      <c r="V47" s="6"/>
      <c r="W47" s="6"/>
      <c r="X47" s="6"/>
    </row>
    <row r="48" spans="1:24" ht="20.25" customHeight="1">
      <c r="A48" s="9" t="s">
        <v>70</v>
      </c>
      <c r="B48" s="9" t="s">
        <v>70</v>
      </c>
      <c r="C48" s="9" t="s">
        <v>249</v>
      </c>
      <c r="D48" s="9" t="s">
        <v>250</v>
      </c>
      <c r="E48" s="9" t="s">
        <v>103</v>
      </c>
      <c r="F48" s="9" t="s">
        <v>104</v>
      </c>
      <c r="G48" s="9" t="s">
        <v>257</v>
      </c>
      <c r="H48" s="9" t="s">
        <v>258</v>
      </c>
      <c r="I48" s="6">
        <v>75000</v>
      </c>
      <c r="J48" s="6">
        <v>75000</v>
      </c>
      <c r="K48" s="44"/>
      <c r="L48" s="44"/>
      <c r="M48" s="6">
        <v>75000</v>
      </c>
      <c r="N48" s="44"/>
      <c r="O48" s="6"/>
      <c r="P48" s="6"/>
      <c r="Q48" s="6"/>
      <c r="R48" s="6"/>
      <c r="S48" s="6"/>
      <c r="T48" s="6"/>
      <c r="U48" s="6"/>
      <c r="V48" s="6"/>
      <c r="W48" s="6"/>
      <c r="X48" s="6"/>
    </row>
    <row r="49" spans="1:24" ht="20.25" customHeight="1">
      <c r="A49" s="9" t="s">
        <v>70</v>
      </c>
      <c r="B49" s="9" t="s">
        <v>70</v>
      </c>
      <c r="C49" s="9" t="s">
        <v>249</v>
      </c>
      <c r="D49" s="9" t="s">
        <v>250</v>
      </c>
      <c r="E49" s="9" t="s">
        <v>103</v>
      </c>
      <c r="F49" s="9" t="s">
        <v>104</v>
      </c>
      <c r="G49" s="9" t="s">
        <v>257</v>
      </c>
      <c r="H49" s="9" t="s">
        <v>258</v>
      </c>
      <c r="I49" s="6">
        <v>78000</v>
      </c>
      <c r="J49" s="6">
        <v>78000</v>
      </c>
      <c r="K49" s="44"/>
      <c r="L49" s="44"/>
      <c r="M49" s="6">
        <v>78000</v>
      </c>
      <c r="N49" s="44"/>
      <c r="O49" s="6"/>
      <c r="P49" s="6"/>
      <c r="Q49" s="6"/>
      <c r="R49" s="6"/>
      <c r="S49" s="6"/>
      <c r="T49" s="6"/>
      <c r="U49" s="6"/>
      <c r="V49" s="6"/>
      <c r="W49" s="6"/>
      <c r="X49" s="6"/>
    </row>
    <row r="50" spans="1:24" ht="20.25" customHeight="1">
      <c r="A50" s="9" t="s">
        <v>70</v>
      </c>
      <c r="B50" s="9" t="s">
        <v>70</v>
      </c>
      <c r="C50" s="9" t="s">
        <v>249</v>
      </c>
      <c r="D50" s="9" t="s">
        <v>250</v>
      </c>
      <c r="E50" s="9" t="s">
        <v>136</v>
      </c>
      <c r="F50" s="9" t="s">
        <v>137</v>
      </c>
      <c r="G50" s="9" t="s">
        <v>257</v>
      </c>
      <c r="H50" s="9" t="s">
        <v>258</v>
      </c>
      <c r="I50" s="6">
        <v>9000</v>
      </c>
      <c r="J50" s="6">
        <v>9000</v>
      </c>
      <c r="K50" s="44"/>
      <c r="L50" s="44"/>
      <c r="M50" s="6">
        <v>9000</v>
      </c>
      <c r="N50" s="44"/>
      <c r="O50" s="6"/>
      <c r="P50" s="6"/>
      <c r="Q50" s="6"/>
      <c r="R50" s="6"/>
      <c r="S50" s="6"/>
      <c r="T50" s="6"/>
      <c r="U50" s="6"/>
      <c r="V50" s="6"/>
      <c r="W50" s="6"/>
      <c r="X50" s="6"/>
    </row>
    <row r="51" spans="1:24" ht="20.25" customHeight="1">
      <c r="A51" s="9" t="s">
        <v>70</v>
      </c>
      <c r="B51" s="9" t="s">
        <v>70</v>
      </c>
      <c r="C51" s="9" t="s">
        <v>249</v>
      </c>
      <c r="D51" s="9" t="s">
        <v>250</v>
      </c>
      <c r="E51" s="9" t="s">
        <v>103</v>
      </c>
      <c r="F51" s="9" t="s">
        <v>104</v>
      </c>
      <c r="G51" s="9" t="s">
        <v>240</v>
      </c>
      <c r="H51" s="9" t="s">
        <v>241</v>
      </c>
      <c r="I51" s="6">
        <v>23760</v>
      </c>
      <c r="J51" s="6">
        <v>23760</v>
      </c>
      <c r="K51" s="44"/>
      <c r="L51" s="44"/>
      <c r="M51" s="6">
        <v>23760</v>
      </c>
      <c r="N51" s="44"/>
      <c r="O51" s="6"/>
      <c r="P51" s="6"/>
      <c r="Q51" s="6"/>
      <c r="R51" s="6"/>
      <c r="S51" s="6"/>
      <c r="T51" s="6"/>
      <c r="U51" s="6"/>
      <c r="V51" s="6"/>
      <c r="W51" s="6"/>
      <c r="X51" s="6"/>
    </row>
    <row r="52" spans="1:24" ht="20.25" customHeight="1">
      <c r="A52" s="9" t="s">
        <v>70</v>
      </c>
      <c r="B52" s="9" t="s">
        <v>70</v>
      </c>
      <c r="C52" s="9" t="s">
        <v>249</v>
      </c>
      <c r="D52" s="9" t="s">
        <v>250</v>
      </c>
      <c r="E52" s="9" t="s">
        <v>136</v>
      </c>
      <c r="F52" s="9" t="s">
        <v>137</v>
      </c>
      <c r="G52" s="9" t="s">
        <v>240</v>
      </c>
      <c r="H52" s="9" t="s">
        <v>241</v>
      </c>
      <c r="I52" s="6">
        <v>3120</v>
      </c>
      <c r="J52" s="6">
        <v>3120</v>
      </c>
      <c r="K52" s="44"/>
      <c r="L52" s="44"/>
      <c r="M52" s="6">
        <v>3120</v>
      </c>
      <c r="N52" s="44"/>
      <c r="O52" s="6"/>
      <c r="P52" s="6"/>
      <c r="Q52" s="6"/>
      <c r="R52" s="6"/>
      <c r="S52" s="6"/>
      <c r="T52" s="6"/>
      <c r="U52" s="6"/>
      <c r="V52" s="6"/>
      <c r="W52" s="6"/>
      <c r="X52" s="6"/>
    </row>
    <row r="53" spans="1:24" ht="20.25" customHeight="1">
      <c r="A53" s="9" t="s">
        <v>70</v>
      </c>
      <c r="B53" s="9" t="s">
        <v>70</v>
      </c>
      <c r="C53" s="9" t="s">
        <v>249</v>
      </c>
      <c r="D53" s="9" t="s">
        <v>250</v>
      </c>
      <c r="E53" s="9" t="s">
        <v>117</v>
      </c>
      <c r="F53" s="9" t="s">
        <v>118</v>
      </c>
      <c r="G53" s="9" t="s">
        <v>259</v>
      </c>
      <c r="H53" s="9" t="s">
        <v>260</v>
      </c>
      <c r="I53" s="6">
        <v>19200</v>
      </c>
      <c r="J53" s="6">
        <v>19200</v>
      </c>
      <c r="K53" s="44"/>
      <c r="L53" s="44"/>
      <c r="M53" s="6">
        <v>19200</v>
      </c>
      <c r="N53" s="44"/>
      <c r="O53" s="6"/>
      <c r="P53" s="6"/>
      <c r="Q53" s="6"/>
      <c r="R53" s="6"/>
      <c r="S53" s="6"/>
      <c r="T53" s="6"/>
      <c r="U53" s="6"/>
      <c r="V53" s="6"/>
      <c r="W53" s="6"/>
      <c r="X53" s="6"/>
    </row>
    <row r="54" spans="1:24" ht="20.25" customHeight="1">
      <c r="A54" s="9" t="s">
        <v>70</v>
      </c>
      <c r="B54" s="9" t="s">
        <v>70</v>
      </c>
      <c r="C54" s="9" t="s">
        <v>261</v>
      </c>
      <c r="D54" s="9" t="s">
        <v>262</v>
      </c>
      <c r="E54" s="9" t="s">
        <v>117</v>
      </c>
      <c r="F54" s="9" t="s">
        <v>118</v>
      </c>
      <c r="G54" s="9" t="s">
        <v>263</v>
      </c>
      <c r="H54" s="9" t="s">
        <v>264</v>
      </c>
      <c r="I54" s="6">
        <v>806400</v>
      </c>
      <c r="J54" s="6">
        <v>806400</v>
      </c>
      <c r="K54" s="44"/>
      <c r="L54" s="44"/>
      <c r="M54" s="6">
        <v>806400</v>
      </c>
      <c r="N54" s="44"/>
      <c r="O54" s="6"/>
      <c r="P54" s="6"/>
      <c r="Q54" s="6"/>
      <c r="R54" s="6"/>
      <c r="S54" s="6"/>
      <c r="T54" s="6"/>
      <c r="U54" s="6"/>
      <c r="V54" s="6"/>
      <c r="W54" s="6"/>
      <c r="X54" s="6"/>
    </row>
    <row r="55" spans="1:24" ht="20.25" customHeight="1">
      <c r="A55" s="9" t="s">
        <v>70</v>
      </c>
      <c r="B55" s="9" t="s">
        <v>70</v>
      </c>
      <c r="C55" s="9" t="s">
        <v>265</v>
      </c>
      <c r="D55" s="9" t="s">
        <v>266</v>
      </c>
      <c r="E55" s="9" t="s">
        <v>103</v>
      </c>
      <c r="F55" s="9" t="s">
        <v>104</v>
      </c>
      <c r="G55" s="9" t="s">
        <v>215</v>
      </c>
      <c r="H55" s="9" t="s">
        <v>216</v>
      </c>
      <c r="I55" s="6">
        <v>649320</v>
      </c>
      <c r="J55" s="6">
        <v>649320</v>
      </c>
      <c r="K55" s="44"/>
      <c r="L55" s="44"/>
      <c r="M55" s="6">
        <v>649320</v>
      </c>
      <c r="N55" s="44"/>
      <c r="O55" s="6"/>
      <c r="P55" s="6"/>
      <c r="Q55" s="6"/>
      <c r="R55" s="6"/>
      <c r="S55" s="6"/>
      <c r="T55" s="6"/>
      <c r="U55" s="6"/>
      <c r="V55" s="6"/>
      <c r="W55" s="6"/>
      <c r="X55" s="6"/>
    </row>
    <row r="56" spans="1:24" ht="20.25" customHeight="1">
      <c r="A56" s="9" t="s">
        <v>70</v>
      </c>
      <c r="B56" s="9" t="s">
        <v>70</v>
      </c>
      <c r="C56" s="9" t="s">
        <v>265</v>
      </c>
      <c r="D56" s="9" t="s">
        <v>266</v>
      </c>
      <c r="E56" s="9" t="s">
        <v>103</v>
      </c>
      <c r="F56" s="9" t="s">
        <v>104</v>
      </c>
      <c r="G56" s="9" t="s">
        <v>215</v>
      </c>
      <c r="H56" s="9" t="s">
        <v>216</v>
      </c>
      <c r="I56" s="6">
        <v>500000</v>
      </c>
      <c r="J56" s="6">
        <v>500000</v>
      </c>
      <c r="K56" s="44"/>
      <c r="L56" s="44"/>
      <c r="M56" s="6">
        <v>500000</v>
      </c>
      <c r="N56" s="44"/>
      <c r="O56" s="6"/>
      <c r="P56" s="6"/>
      <c r="Q56" s="6"/>
      <c r="R56" s="6"/>
      <c r="S56" s="6"/>
      <c r="T56" s="6"/>
      <c r="U56" s="6"/>
      <c r="V56" s="6"/>
      <c r="W56" s="6"/>
      <c r="X56" s="6"/>
    </row>
    <row r="57" spans="1:24" ht="20.25" customHeight="1">
      <c r="A57" s="9" t="s">
        <v>70</v>
      </c>
      <c r="B57" s="9" t="s">
        <v>70</v>
      </c>
      <c r="C57" s="9" t="s">
        <v>265</v>
      </c>
      <c r="D57" s="9" t="s">
        <v>266</v>
      </c>
      <c r="E57" s="9" t="s">
        <v>136</v>
      </c>
      <c r="F57" s="9" t="s">
        <v>137</v>
      </c>
      <c r="G57" s="9" t="s">
        <v>215</v>
      </c>
      <c r="H57" s="9" t="s">
        <v>216</v>
      </c>
      <c r="I57" s="6">
        <v>60000</v>
      </c>
      <c r="J57" s="6">
        <v>60000</v>
      </c>
      <c r="K57" s="44"/>
      <c r="L57" s="44"/>
      <c r="M57" s="6">
        <v>60000</v>
      </c>
      <c r="N57" s="44"/>
      <c r="O57" s="6"/>
      <c r="P57" s="6"/>
      <c r="Q57" s="6"/>
      <c r="R57" s="6"/>
      <c r="S57" s="6"/>
      <c r="T57" s="6"/>
      <c r="U57" s="6"/>
      <c r="V57" s="6"/>
      <c r="W57" s="6"/>
      <c r="X57" s="6"/>
    </row>
    <row r="58" spans="1:24" ht="20.25" customHeight="1">
      <c r="A58" s="9" t="s">
        <v>70</v>
      </c>
      <c r="B58" s="9" t="s">
        <v>70</v>
      </c>
      <c r="C58" s="9" t="s">
        <v>265</v>
      </c>
      <c r="D58" s="9" t="s">
        <v>266</v>
      </c>
      <c r="E58" s="9" t="s">
        <v>136</v>
      </c>
      <c r="F58" s="9" t="s">
        <v>137</v>
      </c>
      <c r="G58" s="9" t="s">
        <v>215</v>
      </c>
      <c r="H58" s="9" t="s">
        <v>216</v>
      </c>
      <c r="I58" s="6">
        <v>79200</v>
      </c>
      <c r="J58" s="6">
        <v>79200</v>
      </c>
      <c r="K58" s="44"/>
      <c r="L58" s="44"/>
      <c r="M58" s="6">
        <v>79200</v>
      </c>
      <c r="N58" s="44"/>
      <c r="O58" s="6"/>
      <c r="P58" s="6"/>
      <c r="Q58" s="6"/>
      <c r="R58" s="6"/>
      <c r="S58" s="6"/>
      <c r="T58" s="6"/>
      <c r="U58" s="6"/>
      <c r="V58" s="6"/>
      <c r="W58" s="6"/>
      <c r="X58" s="6"/>
    </row>
    <row r="59" spans="1:24" ht="20.25" customHeight="1">
      <c r="A59" s="9" t="s">
        <v>70</v>
      </c>
      <c r="B59" s="9" t="s">
        <v>70</v>
      </c>
      <c r="C59" s="9" t="s">
        <v>267</v>
      </c>
      <c r="D59" s="9" t="s">
        <v>268</v>
      </c>
      <c r="E59" s="9" t="s">
        <v>103</v>
      </c>
      <c r="F59" s="9" t="s">
        <v>104</v>
      </c>
      <c r="G59" s="9" t="s">
        <v>215</v>
      </c>
      <c r="H59" s="9" t="s">
        <v>216</v>
      </c>
      <c r="I59" s="6">
        <v>894400</v>
      </c>
      <c r="J59" s="6">
        <v>894400</v>
      </c>
      <c r="K59" s="44"/>
      <c r="L59" s="44"/>
      <c r="M59" s="6">
        <v>894400</v>
      </c>
      <c r="N59" s="44"/>
      <c r="O59" s="6"/>
      <c r="P59" s="6"/>
      <c r="Q59" s="6"/>
      <c r="R59" s="6"/>
      <c r="S59" s="6"/>
      <c r="T59" s="6"/>
      <c r="U59" s="6"/>
      <c r="V59" s="6"/>
      <c r="W59" s="6"/>
      <c r="X59" s="6"/>
    </row>
    <row r="60" spans="1:24" ht="20.25" customHeight="1">
      <c r="A60" s="9" t="s">
        <v>70</v>
      </c>
      <c r="B60" s="9" t="s">
        <v>70</v>
      </c>
      <c r="C60" s="9" t="s">
        <v>267</v>
      </c>
      <c r="D60" s="9" t="s">
        <v>268</v>
      </c>
      <c r="E60" s="9" t="s">
        <v>103</v>
      </c>
      <c r="F60" s="9" t="s">
        <v>104</v>
      </c>
      <c r="G60" s="9" t="s">
        <v>219</v>
      </c>
      <c r="H60" s="9" t="s">
        <v>220</v>
      </c>
      <c r="I60" s="6">
        <v>218400</v>
      </c>
      <c r="J60" s="6">
        <v>218400</v>
      </c>
      <c r="K60" s="44"/>
      <c r="L60" s="44"/>
      <c r="M60" s="6">
        <v>218400</v>
      </c>
      <c r="N60" s="44"/>
      <c r="O60" s="6"/>
      <c r="P60" s="6"/>
      <c r="Q60" s="6"/>
      <c r="R60" s="6"/>
      <c r="S60" s="6"/>
      <c r="T60" s="6"/>
      <c r="U60" s="6"/>
      <c r="V60" s="6"/>
      <c r="W60" s="6"/>
      <c r="X60" s="6"/>
    </row>
    <row r="61" spans="1:24" ht="20.25" customHeight="1">
      <c r="A61" s="9" t="s">
        <v>70</v>
      </c>
      <c r="B61" s="9" t="s">
        <v>70</v>
      </c>
      <c r="C61" s="9" t="s">
        <v>267</v>
      </c>
      <c r="D61" s="9" t="s">
        <v>268</v>
      </c>
      <c r="E61" s="9" t="s">
        <v>103</v>
      </c>
      <c r="F61" s="9" t="s">
        <v>104</v>
      </c>
      <c r="G61" s="9" t="s">
        <v>219</v>
      </c>
      <c r="H61" s="9" t="s">
        <v>220</v>
      </c>
      <c r="I61" s="6">
        <v>249600</v>
      </c>
      <c r="J61" s="6">
        <v>249600</v>
      </c>
      <c r="K61" s="44"/>
      <c r="L61" s="44"/>
      <c r="M61" s="6">
        <v>249600</v>
      </c>
      <c r="N61" s="44"/>
      <c r="O61" s="6"/>
      <c r="P61" s="6"/>
      <c r="Q61" s="6"/>
      <c r="R61" s="6"/>
      <c r="S61" s="6"/>
      <c r="T61" s="6"/>
      <c r="U61" s="6"/>
      <c r="V61" s="6"/>
      <c r="W61" s="6"/>
      <c r="X61" s="6"/>
    </row>
    <row r="62" spans="1:24" ht="20.25" customHeight="1">
      <c r="A62" s="9" t="s">
        <v>70</v>
      </c>
      <c r="B62" s="9" t="s">
        <v>70</v>
      </c>
      <c r="C62" s="9" t="s">
        <v>269</v>
      </c>
      <c r="D62" s="9" t="s">
        <v>270</v>
      </c>
      <c r="E62" s="9" t="s">
        <v>113</v>
      </c>
      <c r="F62" s="9" t="s">
        <v>114</v>
      </c>
      <c r="G62" s="9" t="s">
        <v>263</v>
      </c>
      <c r="H62" s="9" t="s">
        <v>264</v>
      </c>
      <c r="I62" s="6">
        <v>32880</v>
      </c>
      <c r="J62" s="6">
        <v>32880</v>
      </c>
      <c r="K62" s="44"/>
      <c r="L62" s="44"/>
      <c r="M62" s="6">
        <v>32880</v>
      </c>
      <c r="N62" s="44"/>
      <c r="O62" s="6"/>
      <c r="P62" s="6"/>
      <c r="Q62" s="6"/>
      <c r="R62" s="6"/>
      <c r="S62" s="6"/>
      <c r="T62" s="6"/>
      <c r="U62" s="6"/>
      <c r="V62" s="6"/>
      <c r="W62" s="6"/>
      <c r="X62" s="6"/>
    </row>
    <row r="63" spans="1:24" ht="20.25" customHeight="1">
      <c r="A63" s="9" t="s">
        <v>70</v>
      </c>
      <c r="B63" s="9" t="s">
        <v>70</v>
      </c>
      <c r="C63" s="9" t="s">
        <v>271</v>
      </c>
      <c r="D63" s="9" t="s">
        <v>272</v>
      </c>
      <c r="E63" s="9" t="s">
        <v>113</v>
      </c>
      <c r="F63" s="9" t="s">
        <v>114</v>
      </c>
      <c r="G63" s="9" t="s">
        <v>247</v>
      </c>
      <c r="H63" s="9" t="s">
        <v>248</v>
      </c>
      <c r="I63" s="6">
        <v>10000</v>
      </c>
      <c r="J63" s="6">
        <v>10000</v>
      </c>
      <c r="K63" s="44"/>
      <c r="L63" s="44"/>
      <c r="M63" s="6">
        <v>10000</v>
      </c>
      <c r="N63" s="44"/>
      <c r="O63" s="6"/>
      <c r="P63" s="6"/>
      <c r="Q63" s="6"/>
      <c r="R63" s="6"/>
      <c r="S63" s="6"/>
      <c r="T63" s="6"/>
      <c r="U63" s="6"/>
      <c r="V63" s="6"/>
      <c r="W63" s="6"/>
      <c r="X63" s="6"/>
    </row>
    <row r="64" spans="1:24" ht="20.25" customHeight="1">
      <c r="A64" s="9" t="s">
        <v>70</v>
      </c>
      <c r="B64" s="9" t="s">
        <v>70</v>
      </c>
      <c r="C64" s="9" t="s">
        <v>271</v>
      </c>
      <c r="D64" s="9" t="s">
        <v>272</v>
      </c>
      <c r="E64" s="9" t="s">
        <v>113</v>
      </c>
      <c r="F64" s="9" t="s">
        <v>114</v>
      </c>
      <c r="G64" s="9" t="s">
        <v>247</v>
      </c>
      <c r="H64" s="9" t="s">
        <v>248</v>
      </c>
      <c r="I64" s="6">
        <v>640000</v>
      </c>
      <c r="J64" s="6">
        <v>640000</v>
      </c>
      <c r="K64" s="44"/>
      <c r="L64" s="44"/>
      <c r="M64" s="6">
        <v>640000</v>
      </c>
      <c r="N64" s="44"/>
      <c r="O64" s="6"/>
      <c r="P64" s="6"/>
      <c r="Q64" s="6"/>
      <c r="R64" s="6"/>
      <c r="S64" s="6"/>
      <c r="T64" s="6"/>
      <c r="U64" s="6"/>
      <c r="V64" s="6"/>
      <c r="W64" s="6"/>
      <c r="X64" s="6"/>
    </row>
    <row r="65" spans="1:24" ht="20.25" customHeight="1">
      <c r="A65" s="9" t="s">
        <v>70</v>
      </c>
      <c r="B65" s="9" t="s">
        <v>70</v>
      </c>
      <c r="C65" s="9" t="s">
        <v>271</v>
      </c>
      <c r="D65" s="9" t="s">
        <v>272</v>
      </c>
      <c r="E65" s="9" t="s">
        <v>113</v>
      </c>
      <c r="F65" s="9" t="s">
        <v>114</v>
      </c>
      <c r="G65" s="9" t="s">
        <v>247</v>
      </c>
      <c r="H65" s="9" t="s">
        <v>248</v>
      </c>
      <c r="I65" s="6">
        <v>400000</v>
      </c>
      <c r="J65" s="6">
        <v>400000</v>
      </c>
      <c r="K65" s="44"/>
      <c r="L65" s="44"/>
      <c r="M65" s="6">
        <v>400000</v>
      </c>
      <c r="N65" s="44"/>
      <c r="O65" s="6"/>
      <c r="P65" s="6"/>
      <c r="Q65" s="6"/>
      <c r="R65" s="6"/>
      <c r="S65" s="6"/>
      <c r="T65" s="6"/>
      <c r="U65" s="6"/>
      <c r="V65" s="6"/>
      <c r="W65" s="6"/>
      <c r="X65" s="6"/>
    </row>
    <row r="66" spans="1:24" ht="20.25" customHeight="1">
      <c r="A66" s="9" t="s">
        <v>70</v>
      </c>
      <c r="B66" s="9" t="s">
        <v>70</v>
      </c>
      <c r="C66" s="9" t="s">
        <v>271</v>
      </c>
      <c r="D66" s="9" t="s">
        <v>272</v>
      </c>
      <c r="E66" s="9" t="s">
        <v>113</v>
      </c>
      <c r="F66" s="9" t="s">
        <v>114</v>
      </c>
      <c r="G66" s="9" t="s">
        <v>247</v>
      </c>
      <c r="H66" s="9" t="s">
        <v>248</v>
      </c>
      <c r="I66" s="6">
        <v>350000</v>
      </c>
      <c r="J66" s="6">
        <v>350000</v>
      </c>
      <c r="K66" s="44"/>
      <c r="L66" s="44"/>
      <c r="M66" s="6">
        <v>350000</v>
      </c>
      <c r="N66" s="44"/>
      <c r="O66" s="6"/>
      <c r="P66" s="6"/>
      <c r="Q66" s="6"/>
      <c r="R66" s="6"/>
      <c r="S66" s="6"/>
      <c r="T66" s="6"/>
      <c r="U66" s="6"/>
      <c r="V66" s="6"/>
      <c r="W66" s="6"/>
      <c r="X66" s="6"/>
    </row>
    <row r="67" spans="1:24" ht="20.25" customHeight="1">
      <c r="A67" s="9" t="s">
        <v>70</v>
      </c>
      <c r="B67" s="9" t="s">
        <v>70</v>
      </c>
      <c r="C67" s="9" t="s">
        <v>271</v>
      </c>
      <c r="D67" s="9" t="s">
        <v>272</v>
      </c>
      <c r="E67" s="9" t="s">
        <v>113</v>
      </c>
      <c r="F67" s="9" t="s">
        <v>114</v>
      </c>
      <c r="G67" s="9" t="s">
        <v>247</v>
      </c>
      <c r="H67" s="9" t="s">
        <v>248</v>
      </c>
      <c r="I67" s="6">
        <v>210000</v>
      </c>
      <c r="J67" s="6">
        <v>210000</v>
      </c>
      <c r="K67" s="44"/>
      <c r="L67" s="44"/>
      <c r="M67" s="6">
        <v>210000</v>
      </c>
      <c r="N67" s="44"/>
      <c r="O67" s="6"/>
      <c r="P67" s="6"/>
      <c r="Q67" s="6"/>
      <c r="R67" s="6"/>
      <c r="S67" s="6"/>
      <c r="T67" s="6"/>
      <c r="U67" s="6"/>
      <c r="V67" s="6"/>
      <c r="W67" s="6"/>
      <c r="X67" s="6"/>
    </row>
    <row r="68" spans="1:24" ht="20.25" customHeight="1">
      <c r="A68" s="9" t="s">
        <v>70</v>
      </c>
      <c r="B68" s="9" t="s">
        <v>70</v>
      </c>
      <c r="C68" s="9" t="s">
        <v>271</v>
      </c>
      <c r="D68" s="9" t="s">
        <v>272</v>
      </c>
      <c r="E68" s="9" t="s">
        <v>113</v>
      </c>
      <c r="F68" s="9" t="s">
        <v>114</v>
      </c>
      <c r="G68" s="9" t="s">
        <v>273</v>
      </c>
      <c r="H68" s="9" t="s">
        <v>274</v>
      </c>
      <c r="I68" s="6">
        <v>12000</v>
      </c>
      <c r="J68" s="6">
        <v>12000</v>
      </c>
      <c r="K68" s="44"/>
      <c r="L68" s="44"/>
      <c r="M68" s="6">
        <v>12000</v>
      </c>
      <c r="N68" s="44"/>
      <c r="O68" s="6"/>
      <c r="P68" s="6"/>
      <c r="Q68" s="6"/>
      <c r="R68" s="6"/>
      <c r="S68" s="6"/>
      <c r="T68" s="6"/>
      <c r="U68" s="6"/>
      <c r="V68" s="6"/>
      <c r="W68" s="6"/>
      <c r="X68" s="6"/>
    </row>
    <row r="69" spans="1:24" ht="20.25" customHeight="1">
      <c r="A69" s="9" t="s">
        <v>70</v>
      </c>
      <c r="B69" s="9" t="s">
        <v>70</v>
      </c>
      <c r="C69" s="9" t="s">
        <v>271</v>
      </c>
      <c r="D69" s="9" t="s">
        <v>272</v>
      </c>
      <c r="E69" s="9" t="s">
        <v>113</v>
      </c>
      <c r="F69" s="9" t="s">
        <v>114</v>
      </c>
      <c r="G69" s="9" t="s">
        <v>259</v>
      </c>
      <c r="H69" s="9" t="s">
        <v>260</v>
      </c>
      <c r="I69" s="6">
        <v>109200</v>
      </c>
      <c r="J69" s="6">
        <v>109200</v>
      </c>
      <c r="K69" s="44"/>
      <c r="L69" s="44"/>
      <c r="M69" s="6">
        <v>109200</v>
      </c>
      <c r="N69" s="44"/>
      <c r="O69" s="6"/>
      <c r="P69" s="6"/>
      <c r="Q69" s="6"/>
      <c r="R69" s="6"/>
      <c r="S69" s="6"/>
      <c r="T69" s="6"/>
      <c r="U69" s="6"/>
      <c r="V69" s="6"/>
      <c r="W69" s="6"/>
      <c r="X69" s="6"/>
    </row>
    <row r="70" spans="1:24" ht="20.25" customHeight="1">
      <c r="A70" s="9" t="s">
        <v>70</v>
      </c>
      <c r="B70" s="9" t="s">
        <v>70</v>
      </c>
      <c r="C70" s="9" t="s">
        <v>271</v>
      </c>
      <c r="D70" s="9" t="s">
        <v>272</v>
      </c>
      <c r="E70" s="9" t="s">
        <v>113</v>
      </c>
      <c r="F70" s="9" t="s">
        <v>114</v>
      </c>
      <c r="G70" s="9" t="s">
        <v>259</v>
      </c>
      <c r="H70" s="9" t="s">
        <v>260</v>
      </c>
      <c r="I70" s="6">
        <v>18000</v>
      </c>
      <c r="J70" s="6">
        <v>18000</v>
      </c>
      <c r="K70" s="44"/>
      <c r="L70" s="44"/>
      <c r="M70" s="6">
        <v>18000</v>
      </c>
      <c r="N70" s="44"/>
      <c r="O70" s="6"/>
      <c r="P70" s="6"/>
      <c r="Q70" s="6"/>
      <c r="R70" s="6"/>
      <c r="S70" s="6"/>
      <c r="T70" s="6"/>
      <c r="U70" s="6"/>
      <c r="V70" s="6"/>
      <c r="W70" s="6"/>
      <c r="X70" s="6"/>
    </row>
    <row r="71" spans="1:24" ht="20.25" customHeight="1">
      <c r="A71" s="9" t="s">
        <v>70</v>
      </c>
      <c r="B71" s="9" t="s">
        <v>70</v>
      </c>
      <c r="C71" s="9" t="s">
        <v>275</v>
      </c>
      <c r="D71" s="9" t="s">
        <v>276</v>
      </c>
      <c r="E71" s="9" t="s">
        <v>117</v>
      </c>
      <c r="F71" s="9" t="s">
        <v>118</v>
      </c>
      <c r="G71" s="9" t="s">
        <v>257</v>
      </c>
      <c r="H71" s="9" t="s">
        <v>258</v>
      </c>
      <c r="I71" s="6">
        <v>96000</v>
      </c>
      <c r="J71" s="6">
        <v>96000</v>
      </c>
      <c r="K71" s="44"/>
      <c r="L71" s="44"/>
      <c r="M71" s="6">
        <v>96000</v>
      </c>
      <c r="N71" s="44"/>
      <c r="O71" s="6"/>
      <c r="P71" s="6"/>
      <c r="Q71" s="6"/>
      <c r="R71" s="6"/>
      <c r="S71" s="6"/>
      <c r="T71" s="6"/>
      <c r="U71" s="6"/>
      <c r="V71" s="6"/>
      <c r="W71" s="6"/>
      <c r="X71" s="6"/>
    </row>
    <row r="72" spans="1:24" ht="20.25" customHeight="1">
      <c r="A72" s="9" t="s">
        <v>70</v>
      </c>
      <c r="B72" s="9" t="s">
        <v>70</v>
      </c>
      <c r="C72" s="9" t="s">
        <v>277</v>
      </c>
      <c r="D72" s="9" t="s">
        <v>278</v>
      </c>
      <c r="E72" s="9" t="s">
        <v>103</v>
      </c>
      <c r="F72" s="9" t="s">
        <v>104</v>
      </c>
      <c r="G72" s="9" t="s">
        <v>279</v>
      </c>
      <c r="H72" s="9" t="s">
        <v>280</v>
      </c>
      <c r="I72" s="6">
        <v>561600</v>
      </c>
      <c r="J72" s="6">
        <v>561600</v>
      </c>
      <c r="K72" s="44"/>
      <c r="L72" s="44"/>
      <c r="M72" s="6">
        <v>561600</v>
      </c>
      <c r="N72" s="44"/>
      <c r="O72" s="6"/>
      <c r="P72" s="6"/>
      <c r="Q72" s="6"/>
      <c r="R72" s="6"/>
      <c r="S72" s="6"/>
      <c r="T72" s="6"/>
      <c r="U72" s="6"/>
      <c r="V72" s="6"/>
      <c r="W72" s="6"/>
      <c r="X72" s="6"/>
    </row>
    <row r="73" spans="1:24" ht="20.25" customHeight="1">
      <c r="A73" s="9" t="s">
        <v>70</v>
      </c>
      <c r="B73" s="9" t="s">
        <v>70</v>
      </c>
      <c r="C73" s="9" t="s">
        <v>277</v>
      </c>
      <c r="D73" s="9" t="s">
        <v>278</v>
      </c>
      <c r="E73" s="9" t="s">
        <v>136</v>
      </c>
      <c r="F73" s="9" t="s">
        <v>137</v>
      </c>
      <c r="G73" s="9" t="s">
        <v>279</v>
      </c>
      <c r="H73" s="9" t="s">
        <v>280</v>
      </c>
      <c r="I73" s="6">
        <v>2683200</v>
      </c>
      <c r="J73" s="6">
        <v>2683200</v>
      </c>
      <c r="K73" s="44"/>
      <c r="L73" s="44"/>
      <c r="M73" s="6">
        <v>2683200</v>
      </c>
      <c r="N73" s="44"/>
      <c r="O73" s="6"/>
      <c r="P73" s="6"/>
      <c r="Q73" s="6"/>
      <c r="R73" s="6"/>
      <c r="S73" s="6"/>
      <c r="T73" s="6"/>
      <c r="U73" s="6"/>
      <c r="V73" s="6"/>
      <c r="W73" s="6"/>
      <c r="X73" s="6"/>
    </row>
    <row r="74" spans="1:24" ht="20.25" customHeight="1">
      <c r="A74" s="9" t="s">
        <v>70</v>
      </c>
      <c r="B74" s="9" t="s">
        <v>70</v>
      </c>
      <c r="C74" s="9" t="s">
        <v>281</v>
      </c>
      <c r="D74" s="9" t="s">
        <v>282</v>
      </c>
      <c r="E74" s="9" t="s">
        <v>113</v>
      </c>
      <c r="F74" s="9" t="s">
        <v>114</v>
      </c>
      <c r="G74" s="9" t="s">
        <v>263</v>
      </c>
      <c r="H74" s="9" t="s">
        <v>264</v>
      </c>
      <c r="I74" s="6">
        <v>3889800</v>
      </c>
      <c r="J74" s="6">
        <v>3889800</v>
      </c>
      <c r="K74" s="44"/>
      <c r="L74" s="44"/>
      <c r="M74" s="6">
        <v>3889800</v>
      </c>
      <c r="N74" s="44"/>
      <c r="O74" s="6"/>
      <c r="P74" s="6"/>
      <c r="Q74" s="6"/>
      <c r="R74" s="6"/>
      <c r="S74" s="6"/>
      <c r="T74" s="6"/>
      <c r="U74" s="6"/>
      <c r="V74" s="6"/>
      <c r="W74" s="6"/>
      <c r="X74" s="6"/>
    </row>
    <row r="75" spans="1:24" ht="20.25" customHeight="1">
      <c r="A75" s="9" t="s">
        <v>70</v>
      </c>
      <c r="B75" s="9" t="s">
        <v>70</v>
      </c>
      <c r="C75" s="9" t="s">
        <v>281</v>
      </c>
      <c r="D75" s="9" t="s">
        <v>282</v>
      </c>
      <c r="E75" s="9" t="s">
        <v>113</v>
      </c>
      <c r="F75" s="9" t="s">
        <v>114</v>
      </c>
      <c r="G75" s="9" t="s">
        <v>263</v>
      </c>
      <c r="H75" s="9" t="s">
        <v>264</v>
      </c>
      <c r="I75" s="6">
        <v>1856520</v>
      </c>
      <c r="J75" s="6">
        <v>1856520</v>
      </c>
      <c r="K75" s="44"/>
      <c r="L75" s="44"/>
      <c r="M75" s="6">
        <v>1856520</v>
      </c>
      <c r="N75" s="44"/>
      <c r="O75" s="6"/>
      <c r="P75" s="6"/>
      <c r="Q75" s="6"/>
      <c r="R75" s="6"/>
      <c r="S75" s="6"/>
      <c r="T75" s="6"/>
      <c r="U75" s="6"/>
      <c r="V75" s="6"/>
      <c r="W75" s="6"/>
      <c r="X75" s="6"/>
    </row>
    <row r="76" spans="1:24" ht="20.25" customHeight="1">
      <c r="A76" s="9" t="s">
        <v>70</v>
      </c>
      <c r="B76" s="9" t="s">
        <v>70</v>
      </c>
      <c r="C76" s="9" t="s">
        <v>281</v>
      </c>
      <c r="D76" s="9" t="s">
        <v>282</v>
      </c>
      <c r="E76" s="9" t="s">
        <v>113</v>
      </c>
      <c r="F76" s="9" t="s">
        <v>114</v>
      </c>
      <c r="G76" s="9" t="s">
        <v>263</v>
      </c>
      <c r="H76" s="9" t="s">
        <v>264</v>
      </c>
      <c r="I76" s="6">
        <v>745440</v>
      </c>
      <c r="J76" s="6">
        <v>745440</v>
      </c>
      <c r="K76" s="44"/>
      <c r="L76" s="44"/>
      <c r="M76" s="6">
        <v>745440</v>
      </c>
      <c r="N76" s="44"/>
      <c r="O76" s="6"/>
      <c r="P76" s="6"/>
      <c r="Q76" s="6"/>
      <c r="R76" s="6"/>
      <c r="S76" s="6"/>
      <c r="T76" s="6"/>
      <c r="U76" s="6"/>
      <c r="V76" s="6"/>
      <c r="W76" s="6"/>
      <c r="X76" s="6"/>
    </row>
    <row r="77" spans="1:24" ht="20.25" customHeight="1">
      <c r="A77" s="9" t="s">
        <v>70</v>
      </c>
      <c r="B77" s="9" t="s">
        <v>70</v>
      </c>
      <c r="C77" s="9" t="s">
        <v>283</v>
      </c>
      <c r="D77" s="9" t="s">
        <v>284</v>
      </c>
      <c r="E77" s="9" t="s">
        <v>113</v>
      </c>
      <c r="F77" s="9" t="s">
        <v>114</v>
      </c>
      <c r="G77" s="9" t="s">
        <v>263</v>
      </c>
      <c r="H77" s="9" t="s">
        <v>264</v>
      </c>
      <c r="I77" s="6">
        <v>54000</v>
      </c>
      <c r="J77" s="6">
        <v>54000</v>
      </c>
      <c r="K77" s="44"/>
      <c r="L77" s="44"/>
      <c r="M77" s="6">
        <v>54000</v>
      </c>
      <c r="N77" s="44"/>
      <c r="O77" s="6"/>
      <c r="P77" s="6"/>
      <c r="Q77" s="6"/>
      <c r="R77" s="6"/>
      <c r="S77" s="6"/>
      <c r="T77" s="6"/>
      <c r="U77" s="6"/>
      <c r="V77" s="6"/>
      <c r="W77" s="6"/>
      <c r="X77" s="6"/>
    </row>
    <row r="78" spans="1:24" ht="20.25" customHeight="1">
      <c r="A78" s="9" t="s">
        <v>70</v>
      </c>
      <c r="B78" s="9" t="s">
        <v>70</v>
      </c>
      <c r="C78" s="9" t="s">
        <v>283</v>
      </c>
      <c r="D78" s="9" t="s">
        <v>284</v>
      </c>
      <c r="E78" s="9" t="s">
        <v>113</v>
      </c>
      <c r="F78" s="9" t="s">
        <v>114</v>
      </c>
      <c r="G78" s="9" t="s">
        <v>263</v>
      </c>
      <c r="H78" s="9" t="s">
        <v>264</v>
      </c>
      <c r="I78" s="6">
        <v>27000</v>
      </c>
      <c r="J78" s="6">
        <v>27000</v>
      </c>
      <c r="K78" s="44"/>
      <c r="L78" s="44"/>
      <c r="M78" s="6">
        <v>27000</v>
      </c>
      <c r="N78" s="44"/>
      <c r="O78" s="6"/>
      <c r="P78" s="6"/>
      <c r="Q78" s="6"/>
      <c r="R78" s="6"/>
      <c r="S78" s="6"/>
      <c r="T78" s="6"/>
      <c r="U78" s="6"/>
      <c r="V78" s="6"/>
      <c r="W78" s="6"/>
      <c r="X78" s="6"/>
    </row>
    <row r="79" spans="1:24" ht="17.25" customHeight="1">
      <c r="A79" s="170" t="s">
        <v>182</v>
      </c>
      <c r="B79" s="171"/>
      <c r="C79" s="172"/>
      <c r="D79" s="172"/>
      <c r="E79" s="172"/>
      <c r="F79" s="172"/>
      <c r="G79" s="172"/>
      <c r="H79" s="173"/>
      <c r="I79" s="6">
        <v>25096252.34</v>
      </c>
      <c r="J79" s="6">
        <v>25096252.34</v>
      </c>
      <c r="K79" s="6"/>
      <c r="L79" s="6"/>
      <c r="M79" s="6">
        <v>25096252.34</v>
      </c>
      <c r="N79" s="6"/>
      <c r="O79" s="6"/>
      <c r="P79" s="6"/>
      <c r="Q79" s="6"/>
      <c r="R79" s="6"/>
      <c r="S79" s="6"/>
      <c r="T79" s="6"/>
      <c r="U79" s="6"/>
      <c r="V79" s="6"/>
      <c r="W79" s="6"/>
      <c r="X79" s="6"/>
    </row>
  </sheetData>
  <mergeCells count="31">
    <mergeCell ref="A79:H79"/>
    <mergeCell ref="I4:X4"/>
    <mergeCell ref="I5:I7"/>
    <mergeCell ref="K6:K7"/>
    <mergeCell ref="L6:L7"/>
    <mergeCell ref="M6:M7"/>
    <mergeCell ref="N6:N7"/>
    <mergeCell ref="S6:S7"/>
    <mergeCell ref="T6:T7"/>
    <mergeCell ref="U6:U7"/>
    <mergeCell ref="V6:V7"/>
    <mergeCell ref="W6:W7"/>
    <mergeCell ref="X6:X7"/>
    <mergeCell ref="O6:O7"/>
    <mergeCell ref="P6:P7"/>
    <mergeCell ref="A2:X2"/>
    <mergeCell ref="A3:H3"/>
    <mergeCell ref="A4:A7"/>
    <mergeCell ref="C4:C7"/>
    <mergeCell ref="D4:D7"/>
    <mergeCell ref="E4:E7"/>
    <mergeCell ref="F4:F7"/>
    <mergeCell ref="G4:G7"/>
    <mergeCell ref="H4:H7"/>
    <mergeCell ref="J5:N5"/>
    <mergeCell ref="R5:R7"/>
    <mergeCell ref="S5:X5"/>
    <mergeCell ref="Q6:Q7"/>
    <mergeCell ref="O5:Q5"/>
    <mergeCell ref="B4:B7"/>
    <mergeCell ref="J6:J7"/>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W19"/>
  <sheetViews>
    <sheetView showZeros="0" workbookViewId="0">
      <selection activeCell="D25" sqref="D25"/>
    </sheetView>
  </sheetViews>
  <sheetFormatPr defaultColWidth="9.125" defaultRowHeight="14.25" customHeight="1"/>
  <cols>
    <col min="1" max="1" width="26.75" customWidth="1"/>
    <col min="2" max="2" width="23.625" customWidth="1"/>
    <col min="3" max="3" width="23.25" customWidth="1"/>
    <col min="4" max="4" width="32.5" customWidth="1"/>
    <col min="5" max="5" width="11.125" customWidth="1"/>
    <col min="6" max="6" width="38" customWidth="1"/>
    <col min="7" max="7" width="13.625" customWidth="1"/>
    <col min="8" max="8" width="21.62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3.5" customHeight="1">
      <c r="B1" s="25"/>
      <c r="E1" s="45"/>
      <c r="F1" s="45"/>
      <c r="G1" s="45"/>
      <c r="H1" s="45"/>
      <c r="U1" s="25"/>
      <c r="W1" s="3" t="s">
        <v>285</v>
      </c>
    </row>
    <row r="2" spans="1:23" ht="46.5" customHeight="1">
      <c r="A2" s="153" t="str">
        <f>"2025"&amp;"年部门项目支出预算表"</f>
        <v>2025年部门项目支出预算表</v>
      </c>
      <c r="B2" s="153"/>
      <c r="C2" s="153"/>
      <c r="D2" s="153"/>
      <c r="E2" s="153"/>
      <c r="F2" s="153"/>
      <c r="G2" s="153"/>
      <c r="H2" s="153"/>
      <c r="I2" s="153"/>
      <c r="J2" s="153"/>
      <c r="K2" s="153"/>
      <c r="L2" s="153"/>
      <c r="M2" s="153"/>
      <c r="N2" s="153"/>
      <c r="O2" s="153"/>
      <c r="P2" s="153"/>
      <c r="Q2" s="153"/>
      <c r="R2" s="153"/>
      <c r="S2" s="153"/>
      <c r="T2" s="153"/>
      <c r="U2" s="153"/>
      <c r="V2" s="153"/>
      <c r="W2" s="153"/>
    </row>
    <row r="3" spans="1:23" ht="13.5" customHeight="1">
      <c r="A3" s="154" t="s">
        <v>616</v>
      </c>
      <c r="B3" s="155"/>
      <c r="C3" s="155"/>
      <c r="D3" s="155"/>
      <c r="E3" s="155"/>
      <c r="F3" s="155"/>
      <c r="G3" s="155"/>
      <c r="H3" s="155"/>
      <c r="I3" s="41"/>
      <c r="J3" s="41"/>
      <c r="K3" s="41"/>
      <c r="L3" s="41"/>
      <c r="M3" s="41"/>
      <c r="N3" s="41"/>
      <c r="O3" s="41"/>
      <c r="P3" s="41"/>
      <c r="Q3" s="41"/>
      <c r="U3" s="25"/>
      <c r="W3" s="46" t="s">
        <v>1</v>
      </c>
    </row>
    <row r="4" spans="1:23" ht="21.75" customHeight="1">
      <c r="A4" s="157" t="s">
        <v>286</v>
      </c>
      <c r="B4" s="174" t="s">
        <v>193</v>
      </c>
      <c r="C4" s="157" t="s">
        <v>194</v>
      </c>
      <c r="D4" s="157" t="s">
        <v>287</v>
      </c>
      <c r="E4" s="174" t="s">
        <v>195</v>
      </c>
      <c r="F4" s="174" t="s">
        <v>196</v>
      </c>
      <c r="G4" s="174" t="s">
        <v>288</v>
      </c>
      <c r="H4" s="174" t="s">
        <v>289</v>
      </c>
      <c r="I4" s="179" t="s">
        <v>55</v>
      </c>
      <c r="J4" s="167" t="s">
        <v>290</v>
      </c>
      <c r="K4" s="138"/>
      <c r="L4" s="138"/>
      <c r="M4" s="139"/>
      <c r="N4" s="167" t="s">
        <v>201</v>
      </c>
      <c r="O4" s="138"/>
      <c r="P4" s="139"/>
      <c r="Q4" s="174" t="s">
        <v>61</v>
      </c>
      <c r="R4" s="167" t="s">
        <v>62</v>
      </c>
      <c r="S4" s="138"/>
      <c r="T4" s="138"/>
      <c r="U4" s="138"/>
      <c r="V4" s="138"/>
      <c r="W4" s="139"/>
    </row>
    <row r="5" spans="1:23" ht="21.75" customHeight="1">
      <c r="A5" s="158"/>
      <c r="B5" s="159"/>
      <c r="C5" s="158"/>
      <c r="D5" s="158"/>
      <c r="E5" s="175"/>
      <c r="F5" s="175"/>
      <c r="G5" s="175"/>
      <c r="H5" s="175"/>
      <c r="I5" s="159"/>
      <c r="J5" s="177" t="s">
        <v>58</v>
      </c>
      <c r="K5" s="135"/>
      <c r="L5" s="174" t="s">
        <v>59</v>
      </c>
      <c r="M5" s="174" t="s">
        <v>60</v>
      </c>
      <c r="N5" s="174" t="s">
        <v>58</v>
      </c>
      <c r="O5" s="174" t="s">
        <v>59</v>
      </c>
      <c r="P5" s="174" t="s">
        <v>60</v>
      </c>
      <c r="Q5" s="175"/>
      <c r="R5" s="174" t="s">
        <v>57</v>
      </c>
      <c r="S5" s="174" t="s">
        <v>64</v>
      </c>
      <c r="T5" s="174" t="s">
        <v>207</v>
      </c>
      <c r="U5" s="174" t="s">
        <v>66</v>
      </c>
      <c r="V5" s="174" t="s">
        <v>67</v>
      </c>
      <c r="W5" s="174" t="s">
        <v>68</v>
      </c>
    </row>
    <row r="6" spans="1:23" ht="21" customHeight="1">
      <c r="A6" s="159"/>
      <c r="B6" s="159"/>
      <c r="C6" s="159"/>
      <c r="D6" s="159"/>
      <c r="E6" s="159"/>
      <c r="F6" s="159"/>
      <c r="G6" s="159"/>
      <c r="H6" s="159"/>
      <c r="I6" s="159"/>
      <c r="J6" s="178" t="s">
        <v>57</v>
      </c>
      <c r="K6" s="136"/>
      <c r="L6" s="159"/>
      <c r="M6" s="159"/>
      <c r="N6" s="159"/>
      <c r="O6" s="159"/>
      <c r="P6" s="159"/>
      <c r="Q6" s="159"/>
      <c r="R6" s="159"/>
      <c r="S6" s="159"/>
      <c r="T6" s="159"/>
      <c r="U6" s="159"/>
      <c r="V6" s="159"/>
      <c r="W6" s="159"/>
    </row>
    <row r="7" spans="1:23" ht="39.75" customHeight="1">
      <c r="A7" s="164"/>
      <c r="B7" s="141"/>
      <c r="C7" s="164"/>
      <c r="D7" s="164"/>
      <c r="E7" s="176"/>
      <c r="F7" s="176"/>
      <c r="G7" s="176"/>
      <c r="H7" s="176"/>
      <c r="I7" s="141"/>
      <c r="J7" s="47" t="s">
        <v>57</v>
      </c>
      <c r="K7" s="47" t="s">
        <v>291</v>
      </c>
      <c r="L7" s="176"/>
      <c r="M7" s="176"/>
      <c r="N7" s="176"/>
      <c r="O7" s="176"/>
      <c r="P7" s="176"/>
      <c r="Q7" s="176"/>
      <c r="R7" s="176"/>
      <c r="S7" s="176"/>
      <c r="T7" s="176"/>
      <c r="U7" s="141"/>
      <c r="V7" s="176"/>
      <c r="W7" s="176"/>
    </row>
    <row r="8" spans="1:23" ht="15" customHeight="1">
      <c r="A8" s="48">
        <v>1</v>
      </c>
      <c r="B8" s="48">
        <v>2</v>
      </c>
      <c r="C8" s="48">
        <v>3</v>
      </c>
      <c r="D8" s="48">
        <v>4</v>
      </c>
      <c r="E8" s="48">
        <v>5</v>
      </c>
      <c r="F8" s="48">
        <v>6</v>
      </c>
      <c r="G8" s="48">
        <v>7</v>
      </c>
      <c r="H8" s="48">
        <v>8</v>
      </c>
      <c r="I8" s="48">
        <v>9</v>
      </c>
      <c r="J8" s="48">
        <v>10</v>
      </c>
      <c r="K8" s="48">
        <v>11</v>
      </c>
      <c r="L8" s="43">
        <v>12</v>
      </c>
      <c r="M8" s="43">
        <v>13</v>
      </c>
      <c r="N8" s="43">
        <v>14</v>
      </c>
      <c r="O8" s="43">
        <v>15</v>
      </c>
      <c r="P8" s="43">
        <v>16</v>
      </c>
      <c r="Q8" s="43">
        <v>17</v>
      </c>
      <c r="R8" s="43">
        <v>18</v>
      </c>
      <c r="S8" s="43">
        <v>19</v>
      </c>
      <c r="T8" s="43">
        <v>20</v>
      </c>
      <c r="U8" s="48">
        <v>21</v>
      </c>
      <c r="V8" s="43">
        <v>22</v>
      </c>
      <c r="W8" s="48">
        <v>23</v>
      </c>
    </row>
    <row r="9" spans="1:23" ht="21.75" customHeight="1">
      <c r="A9" s="22" t="s">
        <v>292</v>
      </c>
      <c r="B9" s="22" t="s">
        <v>293</v>
      </c>
      <c r="C9" s="22" t="s">
        <v>294</v>
      </c>
      <c r="D9" s="22" t="s">
        <v>70</v>
      </c>
      <c r="E9" s="22" t="s">
        <v>124</v>
      </c>
      <c r="F9" s="22" t="s">
        <v>125</v>
      </c>
      <c r="G9" s="22" t="s">
        <v>295</v>
      </c>
      <c r="H9" s="22" t="s">
        <v>296</v>
      </c>
      <c r="I9" s="6">
        <v>20700</v>
      </c>
      <c r="J9" s="6">
        <v>20700</v>
      </c>
      <c r="K9" s="6">
        <v>20700</v>
      </c>
      <c r="L9" s="6"/>
      <c r="M9" s="6"/>
      <c r="N9" s="6"/>
      <c r="O9" s="6"/>
      <c r="P9" s="6"/>
      <c r="Q9" s="6"/>
      <c r="R9" s="6"/>
      <c r="S9" s="6"/>
      <c r="T9" s="6"/>
      <c r="U9" s="6"/>
      <c r="V9" s="6"/>
      <c r="W9" s="6"/>
    </row>
    <row r="10" spans="1:23" ht="21.75" customHeight="1">
      <c r="A10" s="22" t="s">
        <v>297</v>
      </c>
      <c r="B10" s="22" t="s">
        <v>298</v>
      </c>
      <c r="C10" s="22" t="s">
        <v>299</v>
      </c>
      <c r="D10" s="22" t="s">
        <v>70</v>
      </c>
      <c r="E10" s="22" t="s">
        <v>103</v>
      </c>
      <c r="F10" s="22" t="s">
        <v>104</v>
      </c>
      <c r="G10" s="22" t="s">
        <v>259</v>
      </c>
      <c r="H10" s="22" t="s">
        <v>260</v>
      </c>
      <c r="I10" s="6">
        <v>60000</v>
      </c>
      <c r="J10" s="6">
        <v>60000</v>
      </c>
      <c r="K10" s="6">
        <v>60000</v>
      </c>
      <c r="L10" s="6"/>
      <c r="M10" s="6"/>
      <c r="N10" s="6"/>
      <c r="O10" s="6"/>
      <c r="P10" s="6"/>
      <c r="Q10" s="6"/>
      <c r="R10" s="6"/>
      <c r="S10" s="6"/>
      <c r="T10" s="6"/>
      <c r="U10" s="6"/>
      <c r="V10" s="6"/>
      <c r="W10" s="6"/>
    </row>
    <row r="11" spans="1:23" ht="21.75" customHeight="1">
      <c r="A11" s="22" t="s">
        <v>297</v>
      </c>
      <c r="B11" s="22" t="s">
        <v>300</v>
      </c>
      <c r="C11" s="22" t="s">
        <v>301</v>
      </c>
      <c r="D11" s="22" t="s">
        <v>70</v>
      </c>
      <c r="E11" s="22" t="s">
        <v>103</v>
      </c>
      <c r="F11" s="22" t="s">
        <v>104</v>
      </c>
      <c r="G11" s="22" t="s">
        <v>302</v>
      </c>
      <c r="H11" s="22" t="s">
        <v>303</v>
      </c>
      <c r="I11" s="6">
        <v>360000</v>
      </c>
      <c r="J11" s="6">
        <v>360000</v>
      </c>
      <c r="K11" s="6">
        <v>360000</v>
      </c>
      <c r="L11" s="6"/>
      <c r="M11" s="6"/>
      <c r="N11" s="6"/>
      <c r="O11" s="6"/>
      <c r="P11" s="6"/>
      <c r="Q11" s="6"/>
      <c r="R11" s="6"/>
      <c r="S11" s="6"/>
      <c r="T11" s="6"/>
      <c r="U11" s="6"/>
      <c r="V11" s="6"/>
      <c r="W11" s="6"/>
    </row>
    <row r="12" spans="1:23" ht="21.75" customHeight="1">
      <c r="A12" s="22" t="s">
        <v>297</v>
      </c>
      <c r="B12" s="22" t="s">
        <v>304</v>
      </c>
      <c r="C12" s="22" t="s">
        <v>305</v>
      </c>
      <c r="D12" s="22" t="s">
        <v>70</v>
      </c>
      <c r="E12" s="22" t="s">
        <v>103</v>
      </c>
      <c r="F12" s="22" t="s">
        <v>104</v>
      </c>
      <c r="G12" s="22" t="s">
        <v>259</v>
      </c>
      <c r="H12" s="22" t="s">
        <v>260</v>
      </c>
      <c r="I12" s="6">
        <v>120000</v>
      </c>
      <c r="J12" s="6">
        <v>120000</v>
      </c>
      <c r="K12" s="6">
        <v>120000</v>
      </c>
      <c r="L12" s="6"/>
      <c r="M12" s="6"/>
      <c r="N12" s="6"/>
      <c r="O12" s="6"/>
      <c r="P12" s="6"/>
      <c r="Q12" s="6"/>
      <c r="R12" s="6"/>
      <c r="S12" s="6"/>
      <c r="T12" s="6"/>
      <c r="U12" s="6"/>
      <c r="V12" s="6"/>
      <c r="W12" s="6"/>
    </row>
    <row r="13" spans="1:23" ht="21.75" customHeight="1">
      <c r="A13" s="22" t="s">
        <v>297</v>
      </c>
      <c r="B13" s="22" t="s">
        <v>306</v>
      </c>
      <c r="C13" s="22" t="s">
        <v>307</v>
      </c>
      <c r="D13" s="22" t="s">
        <v>70</v>
      </c>
      <c r="E13" s="22" t="s">
        <v>103</v>
      </c>
      <c r="F13" s="22" t="s">
        <v>104</v>
      </c>
      <c r="G13" s="22" t="s">
        <v>259</v>
      </c>
      <c r="H13" s="22" t="s">
        <v>260</v>
      </c>
      <c r="I13" s="6">
        <v>404352</v>
      </c>
      <c r="J13" s="6">
        <v>404352</v>
      </c>
      <c r="K13" s="6">
        <v>404352</v>
      </c>
      <c r="L13" s="6"/>
      <c r="M13" s="6"/>
      <c r="N13" s="6"/>
      <c r="O13" s="6"/>
      <c r="P13" s="6"/>
      <c r="Q13" s="6"/>
      <c r="R13" s="6"/>
      <c r="S13" s="6"/>
      <c r="T13" s="6"/>
      <c r="U13" s="6"/>
      <c r="V13" s="6"/>
      <c r="W13" s="6"/>
    </row>
    <row r="14" spans="1:23" ht="21.75" customHeight="1">
      <c r="A14" s="22" t="s">
        <v>308</v>
      </c>
      <c r="B14" s="22" t="s">
        <v>309</v>
      </c>
      <c r="C14" s="22" t="s">
        <v>310</v>
      </c>
      <c r="D14" s="22" t="s">
        <v>70</v>
      </c>
      <c r="E14" s="22" t="s">
        <v>107</v>
      </c>
      <c r="F14" s="22" t="s">
        <v>108</v>
      </c>
      <c r="G14" s="22" t="s">
        <v>247</v>
      </c>
      <c r="H14" s="22" t="s">
        <v>248</v>
      </c>
      <c r="I14" s="6">
        <v>919770</v>
      </c>
      <c r="J14" s="6">
        <v>919770</v>
      </c>
      <c r="K14" s="6">
        <v>919770</v>
      </c>
      <c r="L14" s="6"/>
      <c r="M14" s="6"/>
      <c r="N14" s="6"/>
      <c r="O14" s="6"/>
      <c r="P14" s="6"/>
      <c r="Q14" s="6"/>
      <c r="R14" s="6"/>
      <c r="S14" s="6"/>
      <c r="T14" s="6"/>
      <c r="U14" s="6"/>
      <c r="V14" s="6"/>
      <c r="W14" s="6"/>
    </row>
    <row r="15" spans="1:23" ht="21.75" customHeight="1">
      <c r="A15" s="22" t="s">
        <v>308</v>
      </c>
      <c r="B15" s="22" t="s">
        <v>311</v>
      </c>
      <c r="C15" s="22" t="s">
        <v>312</v>
      </c>
      <c r="D15" s="22" t="s">
        <v>70</v>
      </c>
      <c r="E15" s="22" t="s">
        <v>138</v>
      </c>
      <c r="F15" s="22" t="s">
        <v>139</v>
      </c>
      <c r="G15" s="22" t="s">
        <v>247</v>
      </c>
      <c r="H15" s="22" t="s">
        <v>248</v>
      </c>
      <c r="I15" s="6">
        <v>95000</v>
      </c>
      <c r="J15" s="6">
        <v>95000</v>
      </c>
      <c r="K15" s="6">
        <v>95000</v>
      </c>
      <c r="L15" s="6"/>
      <c r="M15" s="6"/>
      <c r="N15" s="6"/>
      <c r="O15" s="6"/>
      <c r="P15" s="6"/>
      <c r="Q15" s="6"/>
      <c r="R15" s="6"/>
      <c r="S15" s="6"/>
      <c r="T15" s="6"/>
      <c r="U15" s="6"/>
      <c r="V15" s="6"/>
      <c r="W15" s="6"/>
    </row>
    <row r="16" spans="1:23" ht="21.75" customHeight="1">
      <c r="A16" s="22" t="s">
        <v>313</v>
      </c>
      <c r="B16" s="22" t="s">
        <v>314</v>
      </c>
      <c r="C16" s="22" t="s">
        <v>315</v>
      </c>
      <c r="D16" s="22" t="s">
        <v>70</v>
      </c>
      <c r="E16" s="22" t="s">
        <v>136</v>
      </c>
      <c r="F16" s="22" t="s">
        <v>137</v>
      </c>
      <c r="G16" s="22" t="s">
        <v>247</v>
      </c>
      <c r="H16" s="22" t="s">
        <v>248</v>
      </c>
      <c r="I16" s="6">
        <v>1135230</v>
      </c>
      <c r="J16" s="6">
        <v>1135230</v>
      </c>
      <c r="K16" s="6">
        <v>1135230</v>
      </c>
      <c r="L16" s="6"/>
      <c r="M16" s="6"/>
      <c r="N16" s="6"/>
      <c r="O16" s="6"/>
      <c r="P16" s="6"/>
      <c r="Q16" s="6"/>
      <c r="R16" s="6"/>
      <c r="S16" s="6"/>
      <c r="T16" s="6"/>
      <c r="U16" s="6"/>
      <c r="V16" s="6"/>
      <c r="W16" s="6"/>
    </row>
    <row r="17" spans="1:23" ht="21.75" customHeight="1">
      <c r="A17" s="22" t="s">
        <v>313</v>
      </c>
      <c r="B17" s="22" t="s">
        <v>316</v>
      </c>
      <c r="C17" s="22" t="s">
        <v>317</v>
      </c>
      <c r="D17" s="22" t="s">
        <v>70</v>
      </c>
      <c r="E17" s="22" t="s">
        <v>136</v>
      </c>
      <c r="F17" s="22" t="s">
        <v>137</v>
      </c>
      <c r="G17" s="22" t="s">
        <v>247</v>
      </c>
      <c r="H17" s="22" t="s">
        <v>248</v>
      </c>
      <c r="I17" s="6">
        <v>150000</v>
      </c>
      <c r="J17" s="6">
        <v>150000</v>
      </c>
      <c r="K17" s="6">
        <v>150000</v>
      </c>
      <c r="L17" s="6"/>
      <c r="M17" s="6"/>
      <c r="N17" s="6"/>
      <c r="O17" s="6"/>
      <c r="P17" s="6"/>
      <c r="Q17" s="6"/>
      <c r="R17" s="6"/>
      <c r="S17" s="6"/>
      <c r="T17" s="6"/>
      <c r="U17" s="6"/>
      <c r="V17" s="6"/>
      <c r="W17" s="6"/>
    </row>
    <row r="18" spans="1:23" ht="21.75" customHeight="1">
      <c r="A18" s="22" t="s">
        <v>318</v>
      </c>
      <c r="B18" s="22" t="s">
        <v>319</v>
      </c>
      <c r="C18" s="22" t="s">
        <v>320</v>
      </c>
      <c r="D18" s="22" t="s">
        <v>70</v>
      </c>
      <c r="E18" s="22" t="s">
        <v>107</v>
      </c>
      <c r="F18" s="22" t="s">
        <v>108</v>
      </c>
      <c r="G18" s="22" t="s">
        <v>247</v>
      </c>
      <c r="H18" s="22" t="s">
        <v>248</v>
      </c>
      <c r="I18" s="6">
        <v>63792</v>
      </c>
      <c r="J18" s="6">
        <v>63792</v>
      </c>
      <c r="K18" s="6">
        <v>63792</v>
      </c>
      <c r="L18" s="6"/>
      <c r="M18" s="6"/>
      <c r="N18" s="6"/>
      <c r="O18" s="6"/>
      <c r="P18" s="6"/>
      <c r="Q18" s="6"/>
      <c r="R18" s="6"/>
      <c r="S18" s="6"/>
      <c r="T18" s="6"/>
      <c r="U18" s="6"/>
      <c r="V18" s="6"/>
      <c r="W18" s="6"/>
    </row>
    <row r="19" spans="1:23" ht="18.75" customHeight="1">
      <c r="A19" s="170" t="s">
        <v>182</v>
      </c>
      <c r="B19" s="171"/>
      <c r="C19" s="171"/>
      <c r="D19" s="171"/>
      <c r="E19" s="171"/>
      <c r="F19" s="171"/>
      <c r="G19" s="171"/>
      <c r="H19" s="119"/>
      <c r="I19" s="6">
        <v>3328844</v>
      </c>
      <c r="J19" s="6">
        <v>3328844</v>
      </c>
      <c r="K19" s="6">
        <v>3328844</v>
      </c>
      <c r="L19" s="6"/>
      <c r="M19" s="6"/>
      <c r="N19" s="6"/>
      <c r="O19" s="6"/>
      <c r="P19" s="6"/>
      <c r="Q19" s="6"/>
      <c r="R19" s="6"/>
      <c r="S19" s="6"/>
      <c r="T19" s="6"/>
      <c r="U19" s="6"/>
      <c r="V19" s="6"/>
      <c r="W19" s="6"/>
    </row>
  </sheetData>
  <mergeCells count="28">
    <mergeCell ref="A19:H19"/>
    <mergeCell ref="U5:U7"/>
    <mergeCell ref="B4:B7"/>
    <mergeCell ref="J5:K6"/>
    <mergeCell ref="A2:W2"/>
    <mergeCell ref="F4:F7"/>
    <mergeCell ref="A4:A7"/>
    <mergeCell ref="C4:C7"/>
    <mergeCell ref="A3:H3"/>
    <mergeCell ref="D4:D7"/>
    <mergeCell ref="G4:G7"/>
    <mergeCell ref="H4:H7"/>
    <mergeCell ref="I4:I7"/>
    <mergeCell ref="L5:L7"/>
    <mergeCell ref="E4:E7"/>
    <mergeCell ref="M5:M7"/>
    <mergeCell ref="J4:M4"/>
    <mergeCell ref="N4:P4"/>
    <mergeCell ref="N5:N7"/>
    <mergeCell ref="O5:O7"/>
    <mergeCell ref="P5:P7"/>
    <mergeCell ref="Q4:Q7"/>
    <mergeCell ref="R4:W4"/>
    <mergeCell ref="R5:R7"/>
    <mergeCell ref="S5:S7"/>
    <mergeCell ref="T5:T7"/>
    <mergeCell ref="V5:V7"/>
    <mergeCell ref="W5:W7"/>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J89"/>
  <sheetViews>
    <sheetView showZeros="0" workbookViewId="0">
      <selection activeCell="C7" sqref="C7"/>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29.125" customWidth="1"/>
  </cols>
  <sheetData>
    <row r="1" spans="1:10" ht="18" customHeight="1">
      <c r="J1" s="39" t="s">
        <v>321</v>
      </c>
    </row>
    <row r="2" spans="1:10" ht="39.75" customHeight="1">
      <c r="A2" s="182" t="str">
        <f>"2025"&amp;"年部门项目支出绩效目标表"</f>
        <v>2025年部门项目支出绩效目标表</v>
      </c>
      <c r="B2" s="153"/>
      <c r="C2" s="153"/>
      <c r="D2" s="153"/>
      <c r="E2" s="153"/>
      <c r="F2" s="152"/>
      <c r="G2" s="153"/>
      <c r="H2" s="152"/>
      <c r="I2" s="152"/>
      <c r="J2" s="153"/>
    </row>
    <row r="3" spans="1:10" ht="17.25" customHeight="1">
      <c r="A3" s="154" t="s">
        <v>615</v>
      </c>
      <c r="B3" s="93"/>
      <c r="C3" s="93"/>
      <c r="D3" s="93"/>
      <c r="E3" s="93"/>
      <c r="F3" s="93"/>
      <c r="G3" s="93"/>
      <c r="H3" s="93"/>
    </row>
    <row r="4" spans="1:10" ht="44.25" customHeight="1">
      <c r="A4" s="47" t="s">
        <v>194</v>
      </c>
      <c r="B4" s="47" t="s">
        <v>322</v>
      </c>
      <c r="C4" s="47" t="s">
        <v>323</v>
      </c>
      <c r="D4" s="47" t="s">
        <v>324</v>
      </c>
      <c r="E4" s="47" t="s">
        <v>325</v>
      </c>
      <c r="F4" s="49" t="s">
        <v>326</v>
      </c>
      <c r="G4" s="47" t="s">
        <v>327</v>
      </c>
      <c r="H4" s="49" t="s">
        <v>328</v>
      </c>
      <c r="I4" s="49" t="s">
        <v>329</v>
      </c>
      <c r="J4" s="47" t="s">
        <v>330</v>
      </c>
    </row>
    <row r="5" spans="1:10" ht="18.75" customHeight="1">
      <c r="A5" s="50">
        <v>1</v>
      </c>
      <c r="B5" s="50">
        <v>2</v>
      </c>
      <c r="C5" s="50">
        <v>3</v>
      </c>
      <c r="D5" s="50">
        <v>4</v>
      </c>
      <c r="E5" s="50">
        <v>5</v>
      </c>
      <c r="F5" s="43">
        <v>6</v>
      </c>
      <c r="G5" s="50">
        <v>7</v>
      </c>
      <c r="H5" s="43">
        <v>8</v>
      </c>
      <c r="I5" s="43">
        <v>9</v>
      </c>
      <c r="J5" s="50">
        <v>10</v>
      </c>
    </row>
    <row r="6" spans="1:10" ht="42" customHeight="1">
      <c r="A6" s="23" t="s">
        <v>70</v>
      </c>
      <c r="B6" s="22"/>
      <c r="C6" s="22"/>
      <c r="D6" s="22"/>
      <c r="E6" s="51"/>
      <c r="F6" s="13"/>
      <c r="G6" s="51"/>
      <c r="H6" s="13"/>
      <c r="I6" s="13"/>
      <c r="J6" s="51"/>
    </row>
    <row r="7" spans="1:10" ht="42" customHeight="1">
      <c r="A7" s="32" t="s">
        <v>70</v>
      </c>
      <c r="B7" s="15"/>
      <c r="C7" s="15"/>
      <c r="D7" s="15"/>
      <c r="E7" s="23"/>
      <c r="F7" s="15"/>
      <c r="G7" s="23"/>
      <c r="H7" s="15"/>
      <c r="I7" s="15"/>
      <c r="J7" s="23"/>
    </row>
    <row r="8" spans="1:10" ht="42" customHeight="1">
      <c r="A8" s="180" t="s">
        <v>299</v>
      </c>
      <c r="B8" s="181" t="s">
        <v>331</v>
      </c>
      <c r="C8" s="15" t="s">
        <v>332</v>
      </c>
      <c r="D8" s="15" t="s">
        <v>333</v>
      </c>
      <c r="E8" s="23" t="s">
        <v>334</v>
      </c>
      <c r="F8" s="15" t="s">
        <v>335</v>
      </c>
      <c r="G8" s="23" t="s">
        <v>336</v>
      </c>
      <c r="H8" s="15" t="s">
        <v>337</v>
      </c>
      <c r="I8" s="15" t="s">
        <v>338</v>
      </c>
      <c r="J8" s="23" t="s">
        <v>339</v>
      </c>
    </row>
    <row r="9" spans="1:10" ht="42" customHeight="1">
      <c r="A9" s="180" t="s">
        <v>299</v>
      </c>
      <c r="B9" s="181" t="s">
        <v>331</v>
      </c>
      <c r="C9" s="15" t="s">
        <v>340</v>
      </c>
      <c r="D9" s="15" t="s">
        <v>341</v>
      </c>
      <c r="E9" s="23" t="s">
        <v>342</v>
      </c>
      <c r="F9" s="15" t="s">
        <v>335</v>
      </c>
      <c r="G9" s="23" t="s">
        <v>343</v>
      </c>
      <c r="H9" s="15" t="s">
        <v>344</v>
      </c>
      <c r="I9" s="15" t="s">
        <v>345</v>
      </c>
      <c r="J9" s="23" t="s">
        <v>346</v>
      </c>
    </row>
    <row r="10" spans="1:10" ht="42" customHeight="1">
      <c r="A10" s="180" t="s">
        <v>299</v>
      </c>
      <c r="B10" s="181" t="s">
        <v>331</v>
      </c>
      <c r="C10" s="15" t="s">
        <v>347</v>
      </c>
      <c r="D10" s="15" t="s">
        <v>348</v>
      </c>
      <c r="E10" s="23" t="s">
        <v>349</v>
      </c>
      <c r="F10" s="15" t="s">
        <v>350</v>
      </c>
      <c r="G10" s="23" t="s">
        <v>351</v>
      </c>
      <c r="H10" s="15" t="s">
        <v>352</v>
      </c>
      <c r="I10" s="15" t="s">
        <v>338</v>
      </c>
      <c r="J10" s="23" t="s">
        <v>353</v>
      </c>
    </row>
    <row r="11" spans="1:10" ht="42" customHeight="1">
      <c r="A11" s="180" t="s">
        <v>299</v>
      </c>
      <c r="B11" s="181" t="s">
        <v>331</v>
      </c>
      <c r="C11" s="15" t="s">
        <v>347</v>
      </c>
      <c r="D11" s="15" t="s">
        <v>348</v>
      </c>
      <c r="E11" s="23" t="s">
        <v>354</v>
      </c>
      <c r="F11" s="15" t="s">
        <v>350</v>
      </c>
      <c r="G11" s="23" t="s">
        <v>351</v>
      </c>
      <c r="H11" s="15" t="s">
        <v>352</v>
      </c>
      <c r="I11" s="15" t="s">
        <v>338</v>
      </c>
      <c r="J11" s="23" t="s">
        <v>355</v>
      </c>
    </row>
    <row r="12" spans="1:10" ht="42" customHeight="1">
      <c r="A12" s="180" t="s">
        <v>320</v>
      </c>
      <c r="B12" s="181" t="s">
        <v>356</v>
      </c>
      <c r="C12" s="15" t="s">
        <v>332</v>
      </c>
      <c r="D12" s="15" t="s">
        <v>333</v>
      </c>
      <c r="E12" s="23" t="s">
        <v>357</v>
      </c>
      <c r="F12" s="15" t="s">
        <v>335</v>
      </c>
      <c r="G12" s="23">
        <v>1</v>
      </c>
      <c r="H12" s="15" t="s">
        <v>337</v>
      </c>
      <c r="I12" s="15" t="s">
        <v>338</v>
      </c>
      <c r="J12" s="23" t="s">
        <v>358</v>
      </c>
    </row>
    <row r="13" spans="1:10" ht="42" customHeight="1">
      <c r="A13" s="180" t="s">
        <v>320</v>
      </c>
      <c r="B13" s="181" t="s">
        <v>356</v>
      </c>
      <c r="C13" s="15" t="s">
        <v>332</v>
      </c>
      <c r="D13" s="15" t="s">
        <v>333</v>
      </c>
      <c r="E13" s="23" t="s">
        <v>359</v>
      </c>
      <c r="F13" s="15" t="s">
        <v>350</v>
      </c>
      <c r="G13" s="23">
        <v>1</v>
      </c>
      <c r="H13" s="15" t="s">
        <v>360</v>
      </c>
      <c r="I13" s="15" t="s">
        <v>338</v>
      </c>
      <c r="J13" s="23" t="s">
        <v>361</v>
      </c>
    </row>
    <row r="14" spans="1:10" ht="42" customHeight="1">
      <c r="A14" s="180" t="s">
        <v>320</v>
      </c>
      <c r="B14" s="181" t="s">
        <v>356</v>
      </c>
      <c r="C14" s="15" t="s">
        <v>332</v>
      </c>
      <c r="D14" s="15" t="s">
        <v>362</v>
      </c>
      <c r="E14" s="23" t="s">
        <v>363</v>
      </c>
      <c r="F14" s="15" t="s">
        <v>335</v>
      </c>
      <c r="G14" s="23" t="s">
        <v>364</v>
      </c>
      <c r="H14" s="15" t="s">
        <v>352</v>
      </c>
      <c r="I14" s="15" t="s">
        <v>338</v>
      </c>
      <c r="J14" s="23" t="s">
        <v>365</v>
      </c>
    </row>
    <row r="15" spans="1:10" ht="42" customHeight="1">
      <c r="A15" s="180" t="s">
        <v>320</v>
      </c>
      <c r="B15" s="181" t="s">
        <v>356</v>
      </c>
      <c r="C15" s="15" t="s">
        <v>332</v>
      </c>
      <c r="D15" s="15" t="s">
        <v>366</v>
      </c>
      <c r="E15" s="23" t="s">
        <v>367</v>
      </c>
      <c r="F15" s="15" t="s">
        <v>335</v>
      </c>
      <c r="G15" s="23" t="s">
        <v>364</v>
      </c>
      <c r="H15" s="15" t="s">
        <v>352</v>
      </c>
      <c r="I15" s="15" t="s">
        <v>338</v>
      </c>
      <c r="J15" s="23" t="s">
        <v>368</v>
      </c>
    </row>
    <row r="16" spans="1:10" ht="42" customHeight="1">
      <c r="A16" s="180" t="s">
        <v>320</v>
      </c>
      <c r="B16" s="181" t="s">
        <v>356</v>
      </c>
      <c r="C16" s="15" t="s">
        <v>340</v>
      </c>
      <c r="D16" s="15" t="s">
        <v>341</v>
      </c>
      <c r="E16" s="23" t="s">
        <v>369</v>
      </c>
      <c r="F16" s="15" t="s">
        <v>335</v>
      </c>
      <c r="G16" s="23" t="s">
        <v>370</v>
      </c>
      <c r="H16" s="15" t="s">
        <v>371</v>
      </c>
      <c r="I16" s="15" t="s">
        <v>345</v>
      </c>
      <c r="J16" s="23" t="s">
        <v>372</v>
      </c>
    </row>
    <row r="17" spans="1:10" ht="42" customHeight="1">
      <c r="A17" s="180" t="s">
        <v>320</v>
      </c>
      <c r="B17" s="181" t="s">
        <v>356</v>
      </c>
      <c r="C17" s="15" t="s">
        <v>347</v>
      </c>
      <c r="D17" s="15" t="s">
        <v>348</v>
      </c>
      <c r="E17" s="23" t="s">
        <v>373</v>
      </c>
      <c r="F17" s="15" t="s">
        <v>350</v>
      </c>
      <c r="G17" s="23" t="s">
        <v>351</v>
      </c>
      <c r="H17" s="15" t="s">
        <v>352</v>
      </c>
      <c r="I17" s="15" t="s">
        <v>338</v>
      </c>
      <c r="J17" s="23" t="s">
        <v>374</v>
      </c>
    </row>
    <row r="18" spans="1:10" ht="42" customHeight="1">
      <c r="A18" s="180" t="s">
        <v>301</v>
      </c>
      <c r="B18" s="181" t="s">
        <v>375</v>
      </c>
      <c r="C18" s="15" t="s">
        <v>332</v>
      </c>
      <c r="D18" s="15" t="s">
        <v>333</v>
      </c>
      <c r="E18" s="23" t="s">
        <v>376</v>
      </c>
      <c r="F18" s="15" t="s">
        <v>335</v>
      </c>
      <c r="G18" s="23">
        <v>1</v>
      </c>
      <c r="H18" s="15" t="s">
        <v>377</v>
      </c>
      <c r="I18" s="15" t="s">
        <v>338</v>
      </c>
      <c r="J18" s="23" t="s">
        <v>378</v>
      </c>
    </row>
    <row r="19" spans="1:10" ht="42" customHeight="1">
      <c r="A19" s="180" t="s">
        <v>301</v>
      </c>
      <c r="B19" s="181" t="s">
        <v>375</v>
      </c>
      <c r="C19" s="15" t="s">
        <v>332</v>
      </c>
      <c r="D19" s="15" t="s">
        <v>362</v>
      </c>
      <c r="E19" s="23" t="s">
        <v>379</v>
      </c>
      <c r="F19" s="15" t="s">
        <v>350</v>
      </c>
      <c r="G19" s="23" t="s">
        <v>380</v>
      </c>
      <c r="H19" s="15" t="s">
        <v>352</v>
      </c>
      <c r="I19" s="15" t="s">
        <v>338</v>
      </c>
      <c r="J19" s="23" t="s">
        <v>381</v>
      </c>
    </row>
    <row r="20" spans="1:10" ht="42" customHeight="1">
      <c r="A20" s="180" t="s">
        <v>301</v>
      </c>
      <c r="B20" s="181" t="s">
        <v>375</v>
      </c>
      <c r="C20" s="15" t="s">
        <v>332</v>
      </c>
      <c r="D20" s="15" t="s">
        <v>366</v>
      </c>
      <c r="E20" s="23" t="s">
        <v>382</v>
      </c>
      <c r="F20" s="15" t="s">
        <v>383</v>
      </c>
      <c r="G20" s="23">
        <v>1</v>
      </c>
      <c r="H20" s="15" t="s">
        <v>384</v>
      </c>
      <c r="I20" s="15" t="s">
        <v>338</v>
      </c>
      <c r="J20" s="23" t="s">
        <v>385</v>
      </c>
    </row>
    <row r="21" spans="1:10" ht="42" customHeight="1">
      <c r="A21" s="180" t="s">
        <v>301</v>
      </c>
      <c r="B21" s="181" t="s">
        <v>375</v>
      </c>
      <c r="C21" s="15" t="s">
        <v>332</v>
      </c>
      <c r="D21" s="15" t="s">
        <v>386</v>
      </c>
      <c r="E21" s="23" t="s">
        <v>387</v>
      </c>
      <c r="F21" s="15" t="s">
        <v>383</v>
      </c>
      <c r="G21" s="23" t="s">
        <v>380</v>
      </c>
      <c r="H21" s="15" t="s">
        <v>352</v>
      </c>
      <c r="I21" s="15" t="s">
        <v>338</v>
      </c>
      <c r="J21" s="23" t="s">
        <v>388</v>
      </c>
    </row>
    <row r="22" spans="1:10" ht="42" customHeight="1">
      <c r="A22" s="180" t="s">
        <v>301</v>
      </c>
      <c r="B22" s="181" t="s">
        <v>375</v>
      </c>
      <c r="C22" s="15" t="s">
        <v>340</v>
      </c>
      <c r="D22" s="15" t="s">
        <v>341</v>
      </c>
      <c r="E22" s="23" t="s">
        <v>389</v>
      </c>
      <c r="F22" s="15" t="s">
        <v>335</v>
      </c>
      <c r="G22" s="23" t="s">
        <v>390</v>
      </c>
      <c r="H22" s="15" t="s">
        <v>344</v>
      </c>
      <c r="I22" s="15" t="s">
        <v>345</v>
      </c>
      <c r="J22" s="23" t="s">
        <v>391</v>
      </c>
    </row>
    <row r="23" spans="1:10" ht="42" customHeight="1">
      <c r="A23" s="180" t="s">
        <v>301</v>
      </c>
      <c r="B23" s="181" t="s">
        <v>375</v>
      </c>
      <c r="C23" s="15" t="s">
        <v>347</v>
      </c>
      <c r="D23" s="15" t="s">
        <v>348</v>
      </c>
      <c r="E23" s="23" t="s">
        <v>392</v>
      </c>
      <c r="F23" s="15" t="s">
        <v>350</v>
      </c>
      <c r="G23" s="23" t="s">
        <v>351</v>
      </c>
      <c r="H23" s="15" t="s">
        <v>352</v>
      </c>
      <c r="I23" s="15" t="s">
        <v>338</v>
      </c>
      <c r="J23" s="23" t="s">
        <v>393</v>
      </c>
    </row>
    <row r="24" spans="1:10" ht="42" customHeight="1">
      <c r="A24" s="180" t="s">
        <v>315</v>
      </c>
      <c r="B24" s="181" t="s">
        <v>394</v>
      </c>
      <c r="C24" s="15" t="s">
        <v>332</v>
      </c>
      <c r="D24" s="15" t="s">
        <v>333</v>
      </c>
      <c r="E24" s="23" t="s">
        <v>395</v>
      </c>
      <c r="F24" s="15" t="s">
        <v>335</v>
      </c>
      <c r="G24" s="23" t="s">
        <v>396</v>
      </c>
      <c r="H24" s="15" t="s">
        <v>397</v>
      </c>
      <c r="I24" s="15" t="s">
        <v>338</v>
      </c>
      <c r="J24" s="23" t="s">
        <v>398</v>
      </c>
    </row>
    <row r="25" spans="1:10" ht="42" customHeight="1">
      <c r="A25" s="180" t="s">
        <v>315</v>
      </c>
      <c r="B25" s="181" t="s">
        <v>394</v>
      </c>
      <c r="C25" s="15" t="s">
        <v>332</v>
      </c>
      <c r="D25" s="15" t="s">
        <v>333</v>
      </c>
      <c r="E25" s="23" t="s">
        <v>399</v>
      </c>
      <c r="F25" s="15" t="s">
        <v>335</v>
      </c>
      <c r="G25" s="23" t="s">
        <v>90</v>
      </c>
      <c r="H25" s="15" t="s">
        <v>377</v>
      </c>
      <c r="I25" s="15" t="s">
        <v>338</v>
      </c>
      <c r="J25" s="23" t="s">
        <v>400</v>
      </c>
    </row>
    <row r="26" spans="1:10" ht="42" customHeight="1">
      <c r="A26" s="180" t="s">
        <v>315</v>
      </c>
      <c r="B26" s="181" t="s">
        <v>394</v>
      </c>
      <c r="C26" s="15" t="s">
        <v>332</v>
      </c>
      <c r="D26" s="15" t="s">
        <v>333</v>
      </c>
      <c r="E26" s="23" t="s">
        <v>401</v>
      </c>
      <c r="F26" s="15" t="s">
        <v>335</v>
      </c>
      <c r="G26" s="23" t="s">
        <v>84</v>
      </c>
      <c r="H26" s="15" t="s">
        <v>360</v>
      </c>
      <c r="I26" s="15" t="s">
        <v>338</v>
      </c>
      <c r="J26" s="23" t="s">
        <v>402</v>
      </c>
    </row>
    <row r="27" spans="1:10" ht="42" customHeight="1">
      <c r="A27" s="180" t="s">
        <v>315</v>
      </c>
      <c r="B27" s="181" t="s">
        <v>394</v>
      </c>
      <c r="C27" s="15" t="s">
        <v>332</v>
      </c>
      <c r="D27" s="15" t="s">
        <v>333</v>
      </c>
      <c r="E27" s="23" t="s">
        <v>403</v>
      </c>
      <c r="F27" s="15" t="s">
        <v>350</v>
      </c>
      <c r="G27" s="23" t="s">
        <v>88</v>
      </c>
      <c r="H27" s="15" t="s">
        <v>404</v>
      </c>
      <c r="I27" s="15" t="s">
        <v>338</v>
      </c>
      <c r="J27" s="23" t="s">
        <v>405</v>
      </c>
    </row>
    <row r="28" spans="1:10" ht="42" customHeight="1">
      <c r="A28" s="180" t="s">
        <v>315</v>
      </c>
      <c r="B28" s="181" t="s">
        <v>394</v>
      </c>
      <c r="C28" s="15" t="s">
        <v>332</v>
      </c>
      <c r="D28" s="15" t="s">
        <v>333</v>
      </c>
      <c r="E28" s="23" t="s">
        <v>406</v>
      </c>
      <c r="F28" s="15" t="s">
        <v>350</v>
      </c>
      <c r="G28" s="23" t="s">
        <v>86</v>
      </c>
      <c r="H28" s="15" t="s">
        <v>360</v>
      </c>
      <c r="I28" s="15" t="s">
        <v>338</v>
      </c>
      <c r="J28" s="23" t="s">
        <v>406</v>
      </c>
    </row>
    <row r="29" spans="1:10" ht="42" customHeight="1">
      <c r="A29" s="180" t="s">
        <v>315</v>
      </c>
      <c r="B29" s="181" t="s">
        <v>394</v>
      </c>
      <c r="C29" s="15" t="s">
        <v>332</v>
      </c>
      <c r="D29" s="15" t="s">
        <v>362</v>
      </c>
      <c r="E29" s="23" t="s">
        <v>407</v>
      </c>
      <c r="F29" s="15" t="s">
        <v>335</v>
      </c>
      <c r="G29" s="23" t="s">
        <v>364</v>
      </c>
      <c r="H29" s="15" t="s">
        <v>352</v>
      </c>
      <c r="I29" s="15" t="s">
        <v>338</v>
      </c>
      <c r="J29" s="23" t="s">
        <v>408</v>
      </c>
    </row>
    <row r="30" spans="1:10" ht="42" customHeight="1">
      <c r="A30" s="180" t="s">
        <v>315</v>
      </c>
      <c r="B30" s="181" t="s">
        <v>394</v>
      </c>
      <c r="C30" s="15" t="s">
        <v>332</v>
      </c>
      <c r="D30" s="15" t="s">
        <v>362</v>
      </c>
      <c r="E30" s="23" t="s">
        <v>409</v>
      </c>
      <c r="F30" s="15" t="s">
        <v>335</v>
      </c>
      <c r="G30" s="23" t="s">
        <v>364</v>
      </c>
      <c r="H30" s="15" t="s">
        <v>352</v>
      </c>
      <c r="I30" s="15" t="s">
        <v>338</v>
      </c>
      <c r="J30" s="23" t="s">
        <v>410</v>
      </c>
    </row>
    <row r="31" spans="1:10" ht="42" customHeight="1">
      <c r="A31" s="180" t="s">
        <v>315</v>
      </c>
      <c r="B31" s="181" t="s">
        <v>394</v>
      </c>
      <c r="C31" s="15" t="s">
        <v>332</v>
      </c>
      <c r="D31" s="15" t="s">
        <v>366</v>
      </c>
      <c r="E31" s="23" t="s">
        <v>411</v>
      </c>
      <c r="F31" s="15" t="s">
        <v>335</v>
      </c>
      <c r="G31" s="23" t="s">
        <v>412</v>
      </c>
      <c r="H31" s="15" t="s">
        <v>352</v>
      </c>
      <c r="I31" s="15" t="s">
        <v>345</v>
      </c>
      <c r="J31" s="23" t="s">
        <v>413</v>
      </c>
    </row>
    <row r="32" spans="1:10" ht="42" customHeight="1">
      <c r="A32" s="180" t="s">
        <v>315</v>
      </c>
      <c r="B32" s="181" t="s">
        <v>394</v>
      </c>
      <c r="C32" s="15" t="s">
        <v>340</v>
      </c>
      <c r="D32" s="15" t="s">
        <v>341</v>
      </c>
      <c r="E32" s="23" t="s">
        <v>414</v>
      </c>
      <c r="F32" s="15" t="s">
        <v>335</v>
      </c>
      <c r="G32" s="23" t="s">
        <v>415</v>
      </c>
      <c r="H32" s="15" t="s">
        <v>371</v>
      </c>
      <c r="I32" s="15" t="s">
        <v>345</v>
      </c>
      <c r="J32" s="23" t="s">
        <v>416</v>
      </c>
    </row>
    <row r="33" spans="1:10" ht="42" customHeight="1">
      <c r="A33" s="180" t="s">
        <v>315</v>
      </c>
      <c r="B33" s="181" t="s">
        <v>394</v>
      </c>
      <c r="C33" s="15" t="s">
        <v>340</v>
      </c>
      <c r="D33" s="15" t="s">
        <v>341</v>
      </c>
      <c r="E33" s="23" t="s">
        <v>417</v>
      </c>
      <c r="F33" s="15" t="s">
        <v>350</v>
      </c>
      <c r="G33" s="23" t="s">
        <v>351</v>
      </c>
      <c r="H33" s="15" t="s">
        <v>352</v>
      </c>
      <c r="I33" s="15" t="s">
        <v>345</v>
      </c>
      <c r="J33" s="23" t="s">
        <v>418</v>
      </c>
    </row>
    <row r="34" spans="1:10" ht="42" customHeight="1">
      <c r="A34" s="180" t="s">
        <v>315</v>
      </c>
      <c r="B34" s="181" t="s">
        <v>394</v>
      </c>
      <c r="C34" s="15" t="s">
        <v>340</v>
      </c>
      <c r="D34" s="15" t="s">
        <v>341</v>
      </c>
      <c r="E34" s="23" t="s">
        <v>419</v>
      </c>
      <c r="F34" s="15" t="s">
        <v>335</v>
      </c>
      <c r="G34" s="23" t="s">
        <v>420</v>
      </c>
      <c r="H34" s="15" t="s">
        <v>344</v>
      </c>
      <c r="I34" s="15" t="s">
        <v>345</v>
      </c>
      <c r="J34" s="23" t="s">
        <v>421</v>
      </c>
    </row>
    <row r="35" spans="1:10" ht="42" customHeight="1">
      <c r="A35" s="180" t="s">
        <v>315</v>
      </c>
      <c r="B35" s="181" t="s">
        <v>394</v>
      </c>
      <c r="C35" s="15" t="s">
        <v>340</v>
      </c>
      <c r="D35" s="15" t="s">
        <v>341</v>
      </c>
      <c r="E35" s="23" t="s">
        <v>422</v>
      </c>
      <c r="F35" s="15" t="s">
        <v>335</v>
      </c>
      <c r="G35" s="23" t="s">
        <v>370</v>
      </c>
      <c r="H35" s="15" t="s">
        <v>344</v>
      </c>
      <c r="I35" s="15" t="s">
        <v>345</v>
      </c>
      <c r="J35" s="23" t="s">
        <v>423</v>
      </c>
    </row>
    <row r="36" spans="1:10" ht="42" customHeight="1">
      <c r="A36" s="180" t="s">
        <v>315</v>
      </c>
      <c r="B36" s="181" t="s">
        <v>394</v>
      </c>
      <c r="C36" s="15" t="s">
        <v>347</v>
      </c>
      <c r="D36" s="15" t="s">
        <v>348</v>
      </c>
      <c r="E36" s="23" t="s">
        <v>424</v>
      </c>
      <c r="F36" s="15" t="s">
        <v>350</v>
      </c>
      <c r="G36" s="23" t="s">
        <v>351</v>
      </c>
      <c r="H36" s="15" t="s">
        <v>352</v>
      </c>
      <c r="I36" s="15" t="s">
        <v>345</v>
      </c>
      <c r="J36" s="23" t="s">
        <v>425</v>
      </c>
    </row>
    <row r="37" spans="1:10" ht="42" customHeight="1">
      <c r="A37" s="180" t="s">
        <v>310</v>
      </c>
      <c r="B37" s="181" t="s">
        <v>426</v>
      </c>
      <c r="C37" s="15" t="s">
        <v>332</v>
      </c>
      <c r="D37" s="15" t="s">
        <v>333</v>
      </c>
      <c r="E37" s="23" t="s">
        <v>427</v>
      </c>
      <c r="F37" s="15" t="s">
        <v>350</v>
      </c>
      <c r="G37" s="23">
        <v>1</v>
      </c>
      <c r="H37" s="15" t="s">
        <v>360</v>
      </c>
      <c r="I37" s="15" t="s">
        <v>338</v>
      </c>
      <c r="J37" s="23" t="s">
        <v>428</v>
      </c>
    </row>
    <row r="38" spans="1:10" ht="42" customHeight="1">
      <c r="A38" s="180" t="s">
        <v>310</v>
      </c>
      <c r="B38" s="181" t="s">
        <v>426</v>
      </c>
      <c r="C38" s="15" t="s">
        <v>332</v>
      </c>
      <c r="D38" s="15" t="s">
        <v>333</v>
      </c>
      <c r="E38" s="23" t="s">
        <v>429</v>
      </c>
      <c r="F38" s="15" t="s">
        <v>350</v>
      </c>
      <c r="G38" s="23" t="s">
        <v>84</v>
      </c>
      <c r="H38" s="15" t="s">
        <v>360</v>
      </c>
      <c r="I38" s="15" t="s">
        <v>338</v>
      </c>
      <c r="J38" s="23" t="s">
        <v>430</v>
      </c>
    </row>
    <row r="39" spans="1:10" ht="42" customHeight="1">
      <c r="A39" s="180" t="s">
        <v>310</v>
      </c>
      <c r="B39" s="181" t="s">
        <v>426</v>
      </c>
      <c r="C39" s="15" t="s">
        <v>332</v>
      </c>
      <c r="D39" s="15" t="s">
        <v>333</v>
      </c>
      <c r="E39" s="23" t="s">
        <v>431</v>
      </c>
      <c r="F39" s="15" t="s">
        <v>350</v>
      </c>
      <c r="G39" s="23" t="s">
        <v>432</v>
      </c>
      <c r="H39" s="15" t="s">
        <v>433</v>
      </c>
      <c r="I39" s="15" t="s">
        <v>338</v>
      </c>
      <c r="J39" s="23" t="s">
        <v>431</v>
      </c>
    </row>
    <row r="40" spans="1:10" ht="42" customHeight="1">
      <c r="A40" s="180" t="s">
        <v>310</v>
      </c>
      <c r="B40" s="181" t="s">
        <v>426</v>
      </c>
      <c r="C40" s="15" t="s">
        <v>332</v>
      </c>
      <c r="D40" s="15" t="s">
        <v>333</v>
      </c>
      <c r="E40" s="23" t="s">
        <v>434</v>
      </c>
      <c r="F40" s="15" t="s">
        <v>335</v>
      </c>
      <c r="G40" s="23" t="s">
        <v>85</v>
      </c>
      <c r="H40" s="15" t="s">
        <v>360</v>
      </c>
      <c r="I40" s="15" t="s">
        <v>338</v>
      </c>
      <c r="J40" s="23" t="s">
        <v>434</v>
      </c>
    </row>
    <row r="41" spans="1:10" ht="42" customHeight="1">
      <c r="A41" s="180" t="s">
        <v>310</v>
      </c>
      <c r="B41" s="181" t="s">
        <v>426</v>
      </c>
      <c r="C41" s="15" t="s">
        <v>332</v>
      </c>
      <c r="D41" s="15" t="s">
        <v>333</v>
      </c>
      <c r="E41" s="23" t="s">
        <v>435</v>
      </c>
      <c r="F41" s="15" t="s">
        <v>335</v>
      </c>
      <c r="G41" s="23" t="s">
        <v>436</v>
      </c>
      <c r="H41" s="15" t="s">
        <v>437</v>
      </c>
      <c r="I41" s="15" t="s">
        <v>338</v>
      </c>
      <c r="J41" s="23" t="s">
        <v>438</v>
      </c>
    </row>
    <row r="42" spans="1:10" ht="42" customHeight="1">
      <c r="A42" s="180" t="s">
        <v>310</v>
      </c>
      <c r="B42" s="181" t="s">
        <v>426</v>
      </c>
      <c r="C42" s="15" t="s">
        <v>332</v>
      </c>
      <c r="D42" s="15" t="s">
        <v>333</v>
      </c>
      <c r="E42" s="23" t="s">
        <v>439</v>
      </c>
      <c r="F42" s="15" t="s">
        <v>335</v>
      </c>
      <c r="G42" s="23" t="s">
        <v>86</v>
      </c>
      <c r="H42" s="15" t="s">
        <v>360</v>
      </c>
      <c r="I42" s="15" t="s">
        <v>338</v>
      </c>
      <c r="J42" s="23" t="s">
        <v>439</v>
      </c>
    </row>
    <row r="43" spans="1:10" ht="42" customHeight="1">
      <c r="A43" s="180" t="s">
        <v>310</v>
      </c>
      <c r="B43" s="181" t="s">
        <v>426</v>
      </c>
      <c r="C43" s="15" t="s">
        <v>332</v>
      </c>
      <c r="D43" s="15" t="s">
        <v>362</v>
      </c>
      <c r="E43" s="23" t="s">
        <v>440</v>
      </c>
      <c r="F43" s="15" t="s">
        <v>335</v>
      </c>
      <c r="G43" s="23" t="s">
        <v>364</v>
      </c>
      <c r="H43" s="15" t="s">
        <v>352</v>
      </c>
      <c r="I43" s="15" t="s">
        <v>338</v>
      </c>
      <c r="J43" s="23" t="s">
        <v>440</v>
      </c>
    </row>
    <row r="44" spans="1:10" ht="42" customHeight="1">
      <c r="A44" s="180" t="s">
        <v>310</v>
      </c>
      <c r="B44" s="181" t="s">
        <v>426</v>
      </c>
      <c r="C44" s="15" t="s">
        <v>332</v>
      </c>
      <c r="D44" s="15" t="s">
        <v>362</v>
      </c>
      <c r="E44" s="23" t="s">
        <v>441</v>
      </c>
      <c r="F44" s="15" t="s">
        <v>350</v>
      </c>
      <c r="G44" s="23" t="s">
        <v>351</v>
      </c>
      <c r="H44" s="15" t="s">
        <v>352</v>
      </c>
      <c r="I44" s="15" t="s">
        <v>338</v>
      </c>
      <c r="J44" s="23" t="s">
        <v>441</v>
      </c>
    </row>
    <row r="45" spans="1:10" ht="42" customHeight="1">
      <c r="A45" s="180" t="s">
        <v>310</v>
      </c>
      <c r="B45" s="181" t="s">
        <v>426</v>
      </c>
      <c r="C45" s="15" t="s">
        <v>332</v>
      </c>
      <c r="D45" s="15" t="s">
        <v>362</v>
      </c>
      <c r="E45" s="23" t="s">
        <v>442</v>
      </c>
      <c r="F45" s="15" t="s">
        <v>350</v>
      </c>
      <c r="G45" s="23" t="s">
        <v>351</v>
      </c>
      <c r="H45" s="15" t="s">
        <v>352</v>
      </c>
      <c r="I45" s="15" t="s">
        <v>338</v>
      </c>
      <c r="J45" s="23" t="s">
        <v>443</v>
      </c>
    </row>
    <row r="46" spans="1:10" ht="42" customHeight="1">
      <c r="A46" s="180" t="s">
        <v>310</v>
      </c>
      <c r="B46" s="181" t="s">
        <v>426</v>
      </c>
      <c r="C46" s="15" t="s">
        <v>332</v>
      </c>
      <c r="D46" s="15" t="s">
        <v>366</v>
      </c>
      <c r="E46" s="23" t="s">
        <v>444</v>
      </c>
      <c r="F46" s="15" t="s">
        <v>335</v>
      </c>
      <c r="G46" s="23" t="s">
        <v>412</v>
      </c>
      <c r="H46" s="15" t="s">
        <v>384</v>
      </c>
      <c r="I46" s="15" t="s">
        <v>345</v>
      </c>
      <c r="J46" s="23" t="s">
        <v>445</v>
      </c>
    </row>
    <row r="47" spans="1:10" ht="42" customHeight="1">
      <c r="A47" s="180" t="s">
        <v>310</v>
      </c>
      <c r="B47" s="181" t="s">
        <v>426</v>
      </c>
      <c r="C47" s="15" t="s">
        <v>332</v>
      </c>
      <c r="D47" s="15" t="s">
        <v>366</v>
      </c>
      <c r="E47" s="23" t="s">
        <v>446</v>
      </c>
      <c r="F47" s="15" t="s">
        <v>335</v>
      </c>
      <c r="G47" s="23" t="s">
        <v>412</v>
      </c>
      <c r="H47" s="15" t="s">
        <v>384</v>
      </c>
      <c r="I47" s="15" t="s">
        <v>345</v>
      </c>
      <c r="J47" s="23" t="s">
        <v>447</v>
      </c>
    </row>
    <row r="48" spans="1:10" ht="42" customHeight="1">
      <c r="A48" s="180" t="s">
        <v>310</v>
      </c>
      <c r="B48" s="181" t="s">
        <v>426</v>
      </c>
      <c r="C48" s="15" t="s">
        <v>340</v>
      </c>
      <c r="D48" s="15" t="s">
        <v>341</v>
      </c>
      <c r="E48" s="23" t="s">
        <v>448</v>
      </c>
      <c r="F48" s="15" t="s">
        <v>335</v>
      </c>
      <c r="G48" s="23" t="s">
        <v>449</v>
      </c>
      <c r="H48" s="15" t="s">
        <v>450</v>
      </c>
      <c r="I48" s="15" t="s">
        <v>345</v>
      </c>
      <c r="J48" s="23" t="s">
        <v>451</v>
      </c>
    </row>
    <row r="49" spans="1:10" ht="42" customHeight="1">
      <c r="A49" s="180" t="s">
        <v>310</v>
      </c>
      <c r="B49" s="181" t="s">
        <v>426</v>
      </c>
      <c r="C49" s="15" t="s">
        <v>340</v>
      </c>
      <c r="D49" s="15" t="s">
        <v>341</v>
      </c>
      <c r="E49" s="23" t="s">
        <v>452</v>
      </c>
      <c r="F49" s="15" t="s">
        <v>335</v>
      </c>
      <c r="G49" s="23" t="s">
        <v>453</v>
      </c>
      <c r="H49" s="15" t="s">
        <v>344</v>
      </c>
      <c r="I49" s="15" t="s">
        <v>345</v>
      </c>
      <c r="J49" s="23" t="s">
        <v>454</v>
      </c>
    </row>
    <row r="50" spans="1:10" ht="42" customHeight="1">
      <c r="A50" s="180" t="s">
        <v>310</v>
      </c>
      <c r="B50" s="181" t="s">
        <v>426</v>
      </c>
      <c r="C50" s="15" t="s">
        <v>340</v>
      </c>
      <c r="D50" s="15" t="s">
        <v>341</v>
      </c>
      <c r="E50" s="23" t="s">
        <v>455</v>
      </c>
      <c r="F50" s="15" t="s">
        <v>335</v>
      </c>
      <c r="G50" s="23" t="s">
        <v>456</v>
      </c>
      <c r="H50" s="15" t="s">
        <v>371</v>
      </c>
      <c r="I50" s="15" t="s">
        <v>345</v>
      </c>
      <c r="J50" s="23" t="s">
        <v>457</v>
      </c>
    </row>
    <row r="51" spans="1:10" ht="42" customHeight="1">
      <c r="A51" s="180" t="s">
        <v>310</v>
      </c>
      <c r="B51" s="181" t="s">
        <v>426</v>
      </c>
      <c r="C51" s="15" t="s">
        <v>340</v>
      </c>
      <c r="D51" s="15" t="s">
        <v>341</v>
      </c>
      <c r="E51" s="23" t="s">
        <v>458</v>
      </c>
      <c r="F51" s="15" t="s">
        <v>350</v>
      </c>
      <c r="G51" s="23" t="s">
        <v>351</v>
      </c>
      <c r="H51" s="15" t="s">
        <v>352</v>
      </c>
      <c r="I51" s="15" t="s">
        <v>338</v>
      </c>
      <c r="J51" s="23" t="s">
        <v>459</v>
      </c>
    </row>
    <row r="52" spans="1:10" ht="42" customHeight="1">
      <c r="A52" s="180" t="s">
        <v>310</v>
      </c>
      <c r="B52" s="181" t="s">
        <v>426</v>
      </c>
      <c r="C52" s="15" t="s">
        <v>340</v>
      </c>
      <c r="D52" s="15" t="s">
        <v>341</v>
      </c>
      <c r="E52" s="23" t="s">
        <v>460</v>
      </c>
      <c r="F52" s="15" t="s">
        <v>335</v>
      </c>
      <c r="G52" s="23" t="s">
        <v>390</v>
      </c>
      <c r="H52" s="15" t="s">
        <v>344</v>
      </c>
      <c r="I52" s="15" t="s">
        <v>345</v>
      </c>
      <c r="J52" s="23" t="s">
        <v>461</v>
      </c>
    </row>
    <row r="53" spans="1:10" ht="42" customHeight="1">
      <c r="A53" s="180" t="s">
        <v>310</v>
      </c>
      <c r="B53" s="181" t="s">
        <v>426</v>
      </c>
      <c r="C53" s="15" t="s">
        <v>340</v>
      </c>
      <c r="D53" s="15" t="s">
        <v>462</v>
      </c>
      <c r="E53" s="23" t="s">
        <v>463</v>
      </c>
      <c r="F53" s="15" t="s">
        <v>335</v>
      </c>
      <c r="G53" s="23" t="s">
        <v>464</v>
      </c>
      <c r="H53" s="15" t="s">
        <v>344</v>
      </c>
      <c r="I53" s="15" t="s">
        <v>345</v>
      </c>
      <c r="J53" s="23" t="s">
        <v>465</v>
      </c>
    </row>
    <row r="54" spans="1:10" ht="42" customHeight="1">
      <c r="A54" s="180" t="s">
        <v>310</v>
      </c>
      <c r="B54" s="181" t="s">
        <v>426</v>
      </c>
      <c r="C54" s="15" t="s">
        <v>340</v>
      </c>
      <c r="D54" s="15" t="s">
        <v>462</v>
      </c>
      <c r="E54" s="23" t="s">
        <v>466</v>
      </c>
      <c r="F54" s="15" t="s">
        <v>335</v>
      </c>
      <c r="G54" s="23" t="s">
        <v>467</v>
      </c>
      <c r="H54" s="15" t="s">
        <v>344</v>
      </c>
      <c r="I54" s="15" t="s">
        <v>345</v>
      </c>
      <c r="J54" s="23" t="s">
        <v>468</v>
      </c>
    </row>
    <row r="55" spans="1:10" ht="42" customHeight="1">
      <c r="A55" s="180" t="s">
        <v>310</v>
      </c>
      <c r="B55" s="181" t="s">
        <v>426</v>
      </c>
      <c r="C55" s="15" t="s">
        <v>347</v>
      </c>
      <c r="D55" s="15" t="s">
        <v>348</v>
      </c>
      <c r="E55" s="23" t="s">
        <v>469</v>
      </c>
      <c r="F55" s="15" t="s">
        <v>350</v>
      </c>
      <c r="G55" s="23" t="s">
        <v>351</v>
      </c>
      <c r="H55" s="15" t="s">
        <v>352</v>
      </c>
      <c r="I55" s="15" t="s">
        <v>345</v>
      </c>
      <c r="J55" s="23" t="s">
        <v>470</v>
      </c>
    </row>
    <row r="56" spans="1:10" ht="42" customHeight="1">
      <c r="A56" s="180" t="s">
        <v>310</v>
      </c>
      <c r="B56" s="181" t="s">
        <v>426</v>
      </c>
      <c r="C56" s="15" t="s">
        <v>347</v>
      </c>
      <c r="D56" s="15" t="s">
        <v>348</v>
      </c>
      <c r="E56" s="23" t="s">
        <v>471</v>
      </c>
      <c r="F56" s="15" t="s">
        <v>350</v>
      </c>
      <c r="G56" s="23" t="s">
        <v>351</v>
      </c>
      <c r="H56" s="15" t="s">
        <v>352</v>
      </c>
      <c r="I56" s="15" t="s">
        <v>338</v>
      </c>
      <c r="J56" s="23" t="s">
        <v>472</v>
      </c>
    </row>
    <row r="57" spans="1:10" ht="42" customHeight="1">
      <c r="A57" s="180" t="s">
        <v>317</v>
      </c>
      <c r="B57" s="181" t="s">
        <v>473</v>
      </c>
      <c r="C57" s="15" t="s">
        <v>332</v>
      </c>
      <c r="D57" s="15" t="s">
        <v>333</v>
      </c>
      <c r="E57" s="23" t="s">
        <v>474</v>
      </c>
      <c r="F57" s="15" t="s">
        <v>350</v>
      </c>
      <c r="G57" s="23" t="s">
        <v>475</v>
      </c>
      <c r="H57" s="15" t="s">
        <v>337</v>
      </c>
      <c r="I57" s="15" t="s">
        <v>338</v>
      </c>
      <c r="J57" s="23" t="s">
        <v>476</v>
      </c>
    </row>
    <row r="58" spans="1:10" ht="42" customHeight="1">
      <c r="A58" s="180" t="s">
        <v>317</v>
      </c>
      <c r="B58" s="181" t="s">
        <v>473</v>
      </c>
      <c r="C58" s="15" t="s">
        <v>332</v>
      </c>
      <c r="D58" s="15" t="s">
        <v>362</v>
      </c>
      <c r="E58" s="23" t="s">
        <v>477</v>
      </c>
      <c r="F58" s="15" t="s">
        <v>335</v>
      </c>
      <c r="G58" s="23" t="s">
        <v>478</v>
      </c>
      <c r="H58" s="15" t="s">
        <v>479</v>
      </c>
      <c r="I58" s="15" t="s">
        <v>345</v>
      </c>
      <c r="J58" s="23" t="s">
        <v>480</v>
      </c>
    </row>
    <row r="59" spans="1:10" ht="42" customHeight="1">
      <c r="A59" s="180" t="s">
        <v>317</v>
      </c>
      <c r="B59" s="181" t="s">
        <v>473</v>
      </c>
      <c r="C59" s="15" t="s">
        <v>332</v>
      </c>
      <c r="D59" s="15" t="s">
        <v>362</v>
      </c>
      <c r="E59" s="23" t="s">
        <v>481</v>
      </c>
      <c r="F59" s="15" t="s">
        <v>335</v>
      </c>
      <c r="G59" s="23" t="s">
        <v>478</v>
      </c>
      <c r="H59" s="15" t="s">
        <v>479</v>
      </c>
      <c r="I59" s="15" t="s">
        <v>345</v>
      </c>
      <c r="J59" s="23" t="s">
        <v>482</v>
      </c>
    </row>
    <row r="60" spans="1:10" ht="42" customHeight="1">
      <c r="A60" s="180" t="s">
        <v>317</v>
      </c>
      <c r="B60" s="181" t="s">
        <v>473</v>
      </c>
      <c r="C60" s="15" t="s">
        <v>332</v>
      </c>
      <c r="D60" s="15" t="s">
        <v>362</v>
      </c>
      <c r="E60" s="23" t="s">
        <v>483</v>
      </c>
      <c r="F60" s="15" t="s">
        <v>335</v>
      </c>
      <c r="G60" s="23" t="s">
        <v>364</v>
      </c>
      <c r="H60" s="15" t="s">
        <v>352</v>
      </c>
      <c r="I60" s="15" t="s">
        <v>338</v>
      </c>
      <c r="J60" s="23" t="s">
        <v>484</v>
      </c>
    </row>
    <row r="61" spans="1:10" ht="42" customHeight="1">
      <c r="A61" s="180" t="s">
        <v>317</v>
      </c>
      <c r="B61" s="181" t="s">
        <v>473</v>
      </c>
      <c r="C61" s="15" t="s">
        <v>332</v>
      </c>
      <c r="D61" s="15" t="s">
        <v>366</v>
      </c>
      <c r="E61" s="23" t="s">
        <v>485</v>
      </c>
      <c r="F61" s="15" t="s">
        <v>335</v>
      </c>
      <c r="G61" s="23" t="s">
        <v>486</v>
      </c>
      <c r="H61" s="15" t="s">
        <v>479</v>
      </c>
      <c r="I61" s="15" t="s">
        <v>345</v>
      </c>
      <c r="J61" s="23" t="s">
        <v>487</v>
      </c>
    </row>
    <row r="62" spans="1:10" ht="42" customHeight="1">
      <c r="A62" s="180" t="s">
        <v>317</v>
      </c>
      <c r="B62" s="181" t="s">
        <v>473</v>
      </c>
      <c r="C62" s="15" t="s">
        <v>340</v>
      </c>
      <c r="D62" s="15" t="s">
        <v>341</v>
      </c>
      <c r="E62" s="23" t="s">
        <v>488</v>
      </c>
      <c r="F62" s="15" t="s">
        <v>335</v>
      </c>
      <c r="G62" s="23" t="s">
        <v>489</v>
      </c>
      <c r="H62" s="15" t="s">
        <v>490</v>
      </c>
      <c r="I62" s="15" t="s">
        <v>345</v>
      </c>
      <c r="J62" s="23" t="s">
        <v>491</v>
      </c>
    </row>
    <row r="63" spans="1:10" ht="42" customHeight="1">
      <c r="A63" s="180" t="s">
        <v>317</v>
      </c>
      <c r="B63" s="181" t="s">
        <v>473</v>
      </c>
      <c r="C63" s="15" t="s">
        <v>347</v>
      </c>
      <c r="D63" s="15" t="s">
        <v>348</v>
      </c>
      <c r="E63" s="23" t="s">
        <v>492</v>
      </c>
      <c r="F63" s="15" t="s">
        <v>350</v>
      </c>
      <c r="G63" s="23" t="s">
        <v>351</v>
      </c>
      <c r="H63" s="15" t="s">
        <v>352</v>
      </c>
      <c r="I63" s="15" t="s">
        <v>345</v>
      </c>
      <c r="J63" s="23" t="s">
        <v>493</v>
      </c>
    </row>
    <row r="64" spans="1:10" ht="42" customHeight="1">
      <c r="A64" s="180" t="s">
        <v>305</v>
      </c>
      <c r="B64" s="181" t="s">
        <v>494</v>
      </c>
      <c r="C64" s="15" t="s">
        <v>332</v>
      </c>
      <c r="D64" s="15" t="s">
        <v>333</v>
      </c>
      <c r="E64" s="23" t="s">
        <v>495</v>
      </c>
      <c r="F64" s="15" t="s">
        <v>335</v>
      </c>
      <c r="G64" s="23">
        <v>1</v>
      </c>
      <c r="H64" s="15" t="s">
        <v>479</v>
      </c>
      <c r="I64" s="15" t="s">
        <v>338</v>
      </c>
      <c r="J64" s="23" t="s">
        <v>496</v>
      </c>
    </row>
    <row r="65" spans="1:10" ht="42" customHeight="1">
      <c r="A65" s="180" t="s">
        <v>305</v>
      </c>
      <c r="B65" s="181" t="s">
        <v>494</v>
      </c>
      <c r="C65" s="15" t="s">
        <v>332</v>
      </c>
      <c r="D65" s="15" t="s">
        <v>362</v>
      </c>
      <c r="E65" s="23" t="s">
        <v>379</v>
      </c>
      <c r="F65" s="15" t="s">
        <v>350</v>
      </c>
      <c r="G65" s="23" t="s">
        <v>380</v>
      </c>
      <c r="H65" s="15" t="s">
        <v>352</v>
      </c>
      <c r="I65" s="15" t="s">
        <v>338</v>
      </c>
      <c r="J65" s="23" t="s">
        <v>497</v>
      </c>
    </row>
    <row r="66" spans="1:10" ht="42" customHeight="1">
      <c r="A66" s="180" t="s">
        <v>305</v>
      </c>
      <c r="B66" s="181" t="s">
        <v>494</v>
      </c>
      <c r="C66" s="15" t="s">
        <v>332</v>
      </c>
      <c r="D66" s="15" t="s">
        <v>366</v>
      </c>
      <c r="E66" s="23" t="s">
        <v>382</v>
      </c>
      <c r="F66" s="15" t="s">
        <v>335</v>
      </c>
      <c r="G66" s="23">
        <v>1</v>
      </c>
      <c r="H66" s="15" t="s">
        <v>384</v>
      </c>
      <c r="I66" s="15" t="s">
        <v>338</v>
      </c>
      <c r="J66" s="23" t="s">
        <v>498</v>
      </c>
    </row>
    <row r="67" spans="1:10" ht="42" customHeight="1">
      <c r="A67" s="180" t="s">
        <v>305</v>
      </c>
      <c r="B67" s="181" t="s">
        <v>494</v>
      </c>
      <c r="C67" s="15" t="s">
        <v>332</v>
      </c>
      <c r="D67" s="15" t="s">
        <v>386</v>
      </c>
      <c r="E67" s="23" t="s">
        <v>387</v>
      </c>
      <c r="F67" s="15" t="s">
        <v>350</v>
      </c>
      <c r="G67" s="23" t="s">
        <v>499</v>
      </c>
      <c r="H67" s="15" t="s">
        <v>500</v>
      </c>
      <c r="I67" s="15" t="s">
        <v>338</v>
      </c>
      <c r="J67" s="23" t="s">
        <v>501</v>
      </c>
    </row>
    <row r="68" spans="1:10" ht="42" customHeight="1">
      <c r="A68" s="180" t="s">
        <v>305</v>
      </c>
      <c r="B68" s="181" t="s">
        <v>494</v>
      </c>
      <c r="C68" s="15" t="s">
        <v>340</v>
      </c>
      <c r="D68" s="15" t="s">
        <v>341</v>
      </c>
      <c r="E68" s="23" t="s">
        <v>502</v>
      </c>
      <c r="F68" s="15" t="s">
        <v>335</v>
      </c>
      <c r="G68" s="23" t="s">
        <v>503</v>
      </c>
      <c r="H68" s="15" t="s">
        <v>344</v>
      </c>
      <c r="I68" s="15" t="s">
        <v>345</v>
      </c>
      <c r="J68" s="23" t="s">
        <v>502</v>
      </c>
    </row>
    <row r="69" spans="1:10" ht="42" customHeight="1">
      <c r="A69" s="180" t="s">
        <v>305</v>
      </c>
      <c r="B69" s="181" t="s">
        <v>494</v>
      </c>
      <c r="C69" s="15" t="s">
        <v>347</v>
      </c>
      <c r="D69" s="15" t="s">
        <v>348</v>
      </c>
      <c r="E69" s="23" t="s">
        <v>504</v>
      </c>
      <c r="F69" s="15" t="s">
        <v>350</v>
      </c>
      <c r="G69" s="23" t="s">
        <v>351</v>
      </c>
      <c r="H69" s="15" t="s">
        <v>352</v>
      </c>
      <c r="I69" s="15" t="s">
        <v>338</v>
      </c>
      <c r="J69" s="23" t="s">
        <v>505</v>
      </c>
    </row>
    <row r="70" spans="1:10" ht="42" customHeight="1">
      <c r="A70" s="180" t="s">
        <v>294</v>
      </c>
      <c r="B70" s="181" t="s">
        <v>506</v>
      </c>
      <c r="C70" s="15" t="s">
        <v>332</v>
      </c>
      <c r="D70" s="15" t="s">
        <v>333</v>
      </c>
      <c r="E70" s="23" t="s">
        <v>507</v>
      </c>
      <c r="F70" s="15" t="s">
        <v>350</v>
      </c>
      <c r="G70" s="23" t="s">
        <v>508</v>
      </c>
      <c r="H70" s="15" t="s">
        <v>337</v>
      </c>
      <c r="I70" s="15" t="s">
        <v>338</v>
      </c>
      <c r="J70" s="23" t="s">
        <v>509</v>
      </c>
    </row>
    <row r="71" spans="1:10" ht="42" customHeight="1">
      <c r="A71" s="180" t="s">
        <v>294</v>
      </c>
      <c r="B71" s="181" t="s">
        <v>506</v>
      </c>
      <c r="C71" s="15" t="s">
        <v>332</v>
      </c>
      <c r="D71" s="15" t="s">
        <v>362</v>
      </c>
      <c r="E71" s="23" t="s">
        <v>510</v>
      </c>
      <c r="F71" s="15" t="s">
        <v>350</v>
      </c>
      <c r="G71" s="23" t="s">
        <v>380</v>
      </c>
      <c r="H71" s="15" t="s">
        <v>352</v>
      </c>
      <c r="I71" s="15" t="s">
        <v>338</v>
      </c>
      <c r="J71" s="23" t="s">
        <v>511</v>
      </c>
    </row>
    <row r="72" spans="1:10" ht="42" customHeight="1">
      <c r="A72" s="180" t="s">
        <v>294</v>
      </c>
      <c r="B72" s="181" t="s">
        <v>506</v>
      </c>
      <c r="C72" s="15" t="s">
        <v>332</v>
      </c>
      <c r="D72" s="15" t="s">
        <v>362</v>
      </c>
      <c r="E72" s="23" t="s">
        <v>512</v>
      </c>
      <c r="F72" s="15" t="s">
        <v>335</v>
      </c>
      <c r="G72" s="23" t="s">
        <v>364</v>
      </c>
      <c r="H72" s="15" t="s">
        <v>352</v>
      </c>
      <c r="I72" s="15" t="s">
        <v>338</v>
      </c>
      <c r="J72" s="23" t="s">
        <v>513</v>
      </c>
    </row>
    <row r="73" spans="1:10" ht="42" customHeight="1">
      <c r="A73" s="180" t="s">
        <v>294</v>
      </c>
      <c r="B73" s="181" t="s">
        <v>506</v>
      </c>
      <c r="C73" s="15" t="s">
        <v>332</v>
      </c>
      <c r="D73" s="15" t="s">
        <v>366</v>
      </c>
      <c r="E73" s="23" t="s">
        <v>514</v>
      </c>
      <c r="F73" s="15" t="s">
        <v>350</v>
      </c>
      <c r="G73" s="23" t="s">
        <v>380</v>
      </c>
      <c r="H73" s="15" t="s">
        <v>352</v>
      </c>
      <c r="I73" s="15" t="s">
        <v>338</v>
      </c>
      <c r="J73" s="23" t="s">
        <v>515</v>
      </c>
    </row>
    <row r="74" spans="1:10" ht="42" customHeight="1">
      <c r="A74" s="180" t="s">
        <v>294</v>
      </c>
      <c r="B74" s="181" t="s">
        <v>506</v>
      </c>
      <c r="C74" s="15" t="s">
        <v>332</v>
      </c>
      <c r="D74" s="15" t="s">
        <v>366</v>
      </c>
      <c r="E74" s="23" t="s">
        <v>516</v>
      </c>
      <c r="F74" s="15" t="s">
        <v>350</v>
      </c>
      <c r="G74" s="23" t="s">
        <v>380</v>
      </c>
      <c r="H74" s="15" t="s">
        <v>352</v>
      </c>
      <c r="I74" s="15" t="s">
        <v>338</v>
      </c>
      <c r="J74" s="23" t="s">
        <v>517</v>
      </c>
    </row>
    <row r="75" spans="1:10" ht="42" customHeight="1">
      <c r="A75" s="180" t="s">
        <v>294</v>
      </c>
      <c r="B75" s="181" t="s">
        <v>506</v>
      </c>
      <c r="C75" s="15" t="s">
        <v>340</v>
      </c>
      <c r="D75" s="15" t="s">
        <v>341</v>
      </c>
      <c r="E75" s="23" t="s">
        <v>518</v>
      </c>
      <c r="F75" s="15" t="s">
        <v>335</v>
      </c>
      <c r="G75" s="23" t="s">
        <v>519</v>
      </c>
      <c r="H75" s="15" t="s">
        <v>344</v>
      </c>
      <c r="I75" s="15" t="s">
        <v>345</v>
      </c>
      <c r="J75" s="23" t="s">
        <v>520</v>
      </c>
    </row>
    <row r="76" spans="1:10" ht="42" customHeight="1">
      <c r="A76" s="180" t="s">
        <v>294</v>
      </c>
      <c r="B76" s="181" t="s">
        <v>506</v>
      </c>
      <c r="C76" s="15" t="s">
        <v>340</v>
      </c>
      <c r="D76" s="15" t="s">
        <v>341</v>
      </c>
      <c r="E76" s="23" t="s">
        <v>521</v>
      </c>
      <c r="F76" s="15" t="s">
        <v>335</v>
      </c>
      <c r="G76" s="23" t="s">
        <v>522</v>
      </c>
      <c r="H76" s="15" t="s">
        <v>344</v>
      </c>
      <c r="I76" s="15" t="s">
        <v>345</v>
      </c>
      <c r="J76" s="23" t="s">
        <v>523</v>
      </c>
    </row>
    <row r="77" spans="1:10" ht="42" customHeight="1">
      <c r="A77" s="180" t="s">
        <v>294</v>
      </c>
      <c r="B77" s="181" t="s">
        <v>506</v>
      </c>
      <c r="C77" s="15" t="s">
        <v>347</v>
      </c>
      <c r="D77" s="15" t="s">
        <v>348</v>
      </c>
      <c r="E77" s="23" t="s">
        <v>524</v>
      </c>
      <c r="F77" s="15" t="s">
        <v>350</v>
      </c>
      <c r="G77" s="23" t="s">
        <v>380</v>
      </c>
      <c r="H77" s="15" t="s">
        <v>352</v>
      </c>
      <c r="I77" s="15" t="s">
        <v>338</v>
      </c>
      <c r="J77" s="23" t="s">
        <v>525</v>
      </c>
    </row>
    <row r="78" spans="1:10" ht="42" customHeight="1">
      <c r="A78" s="180" t="s">
        <v>312</v>
      </c>
      <c r="B78" s="181" t="s">
        <v>526</v>
      </c>
      <c r="C78" s="15" t="s">
        <v>332</v>
      </c>
      <c r="D78" s="15" t="s">
        <v>333</v>
      </c>
      <c r="E78" s="23" t="s">
        <v>527</v>
      </c>
      <c r="F78" s="15" t="s">
        <v>335</v>
      </c>
      <c r="G78" s="23" t="s">
        <v>88</v>
      </c>
      <c r="H78" s="15" t="s">
        <v>397</v>
      </c>
      <c r="I78" s="15" t="s">
        <v>338</v>
      </c>
      <c r="J78" s="23" t="s">
        <v>528</v>
      </c>
    </row>
    <row r="79" spans="1:10" ht="42" customHeight="1">
      <c r="A79" s="180" t="s">
        <v>312</v>
      </c>
      <c r="B79" s="181" t="s">
        <v>526</v>
      </c>
      <c r="C79" s="15" t="s">
        <v>332</v>
      </c>
      <c r="D79" s="15" t="s">
        <v>362</v>
      </c>
      <c r="E79" s="23" t="s">
        <v>529</v>
      </c>
      <c r="F79" s="15" t="s">
        <v>350</v>
      </c>
      <c r="G79" s="23" t="s">
        <v>380</v>
      </c>
      <c r="H79" s="15" t="s">
        <v>352</v>
      </c>
      <c r="I79" s="15" t="s">
        <v>338</v>
      </c>
      <c r="J79" s="23" t="s">
        <v>530</v>
      </c>
    </row>
    <row r="80" spans="1:10" ht="42" customHeight="1">
      <c r="A80" s="180" t="s">
        <v>312</v>
      </c>
      <c r="B80" s="181" t="s">
        <v>526</v>
      </c>
      <c r="C80" s="15" t="s">
        <v>332</v>
      </c>
      <c r="D80" s="15" t="s">
        <v>366</v>
      </c>
      <c r="E80" s="23" t="s">
        <v>531</v>
      </c>
      <c r="F80" s="15" t="s">
        <v>335</v>
      </c>
      <c r="G80" s="23" t="s">
        <v>412</v>
      </c>
      <c r="H80" s="15" t="s">
        <v>384</v>
      </c>
      <c r="I80" s="15" t="s">
        <v>338</v>
      </c>
      <c r="J80" s="23" t="s">
        <v>532</v>
      </c>
    </row>
    <row r="81" spans="1:10" ht="42" customHeight="1">
      <c r="A81" s="180" t="s">
        <v>312</v>
      </c>
      <c r="B81" s="181" t="s">
        <v>526</v>
      </c>
      <c r="C81" s="15" t="s">
        <v>332</v>
      </c>
      <c r="D81" s="15" t="s">
        <v>386</v>
      </c>
      <c r="E81" s="23" t="s">
        <v>533</v>
      </c>
      <c r="F81" s="15" t="s">
        <v>383</v>
      </c>
      <c r="G81" s="23" t="s">
        <v>534</v>
      </c>
      <c r="H81" s="15" t="s">
        <v>352</v>
      </c>
      <c r="I81" s="15" t="s">
        <v>338</v>
      </c>
      <c r="J81" s="23" t="s">
        <v>535</v>
      </c>
    </row>
    <row r="82" spans="1:10" ht="42" customHeight="1">
      <c r="A82" s="180" t="s">
        <v>312</v>
      </c>
      <c r="B82" s="181" t="s">
        <v>526</v>
      </c>
      <c r="C82" s="15" t="s">
        <v>340</v>
      </c>
      <c r="D82" s="15" t="s">
        <v>341</v>
      </c>
      <c r="E82" s="23" t="s">
        <v>536</v>
      </c>
      <c r="F82" s="15" t="s">
        <v>335</v>
      </c>
      <c r="G82" s="23" t="s">
        <v>537</v>
      </c>
      <c r="H82" s="15" t="s">
        <v>371</v>
      </c>
      <c r="I82" s="15" t="s">
        <v>345</v>
      </c>
      <c r="J82" s="23" t="s">
        <v>538</v>
      </c>
    </row>
    <row r="83" spans="1:10" ht="42" customHeight="1">
      <c r="A83" s="180" t="s">
        <v>312</v>
      </c>
      <c r="B83" s="181" t="s">
        <v>526</v>
      </c>
      <c r="C83" s="15" t="s">
        <v>347</v>
      </c>
      <c r="D83" s="15" t="s">
        <v>348</v>
      </c>
      <c r="E83" s="23" t="s">
        <v>539</v>
      </c>
      <c r="F83" s="15" t="s">
        <v>350</v>
      </c>
      <c r="G83" s="23" t="s">
        <v>351</v>
      </c>
      <c r="H83" s="15" t="s">
        <v>352</v>
      </c>
      <c r="I83" s="15" t="s">
        <v>338</v>
      </c>
      <c r="J83" s="23" t="s">
        <v>540</v>
      </c>
    </row>
    <row r="84" spans="1:10" ht="42" customHeight="1">
      <c r="A84" s="180" t="s">
        <v>307</v>
      </c>
      <c r="B84" s="181" t="s">
        <v>541</v>
      </c>
      <c r="C84" s="15" t="s">
        <v>332</v>
      </c>
      <c r="D84" s="15" t="s">
        <v>333</v>
      </c>
      <c r="E84" s="23" t="s">
        <v>542</v>
      </c>
      <c r="F84" s="15" t="s">
        <v>335</v>
      </c>
      <c r="G84" s="23" t="s">
        <v>336</v>
      </c>
      <c r="H84" s="15" t="s">
        <v>337</v>
      </c>
      <c r="I84" s="15" t="s">
        <v>338</v>
      </c>
      <c r="J84" s="23" t="s">
        <v>543</v>
      </c>
    </row>
    <row r="85" spans="1:10" ht="42" customHeight="1">
      <c r="A85" s="180" t="s">
        <v>307</v>
      </c>
      <c r="B85" s="181" t="s">
        <v>541</v>
      </c>
      <c r="C85" s="15" t="s">
        <v>332</v>
      </c>
      <c r="D85" s="15" t="s">
        <v>362</v>
      </c>
      <c r="E85" s="23" t="s">
        <v>544</v>
      </c>
      <c r="F85" s="15" t="s">
        <v>335</v>
      </c>
      <c r="G85" s="23" t="s">
        <v>478</v>
      </c>
      <c r="H85" s="15" t="s">
        <v>344</v>
      </c>
      <c r="I85" s="15" t="s">
        <v>345</v>
      </c>
      <c r="J85" s="23" t="s">
        <v>545</v>
      </c>
    </row>
    <row r="86" spans="1:10" ht="42" customHeight="1">
      <c r="A86" s="180" t="s">
        <v>307</v>
      </c>
      <c r="B86" s="181" t="s">
        <v>541</v>
      </c>
      <c r="C86" s="15" t="s">
        <v>332</v>
      </c>
      <c r="D86" s="15" t="s">
        <v>366</v>
      </c>
      <c r="E86" s="23" t="s">
        <v>546</v>
      </c>
      <c r="F86" s="15" t="s">
        <v>383</v>
      </c>
      <c r="G86" s="23">
        <v>1</v>
      </c>
      <c r="H86" s="15" t="s">
        <v>384</v>
      </c>
      <c r="I86" s="15" t="s">
        <v>338</v>
      </c>
      <c r="J86" s="23" t="s">
        <v>547</v>
      </c>
    </row>
    <row r="87" spans="1:10" ht="42" customHeight="1">
      <c r="A87" s="180" t="s">
        <v>307</v>
      </c>
      <c r="B87" s="181" t="s">
        <v>541</v>
      </c>
      <c r="C87" s="15" t="s">
        <v>332</v>
      </c>
      <c r="D87" s="15" t="s">
        <v>386</v>
      </c>
      <c r="E87" s="23" t="s">
        <v>387</v>
      </c>
      <c r="F87" s="15" t="s">
        <v>383</v>
      </c>
      <c r="G87" s="23" t="s">
        <v>351</v>
      </c>
      <c r="H87" s="15" t="s">
        <v>352</v>
      </c>
      <c r="I87" s="15" t="s">
        <v>338</v>
      </c>
      <c r="J87" s="23" t="s">
        <v>548</v>
      </c>
    </row>
    <row r="88" spans="1:10" ht="42" customHeight="1">
      <c r="A88" s="180" t="s">
        <v>307</v>
      </c>
      <c r="B88" s="181" t="s">
        <v>541</v>
      </c>
      <c r="C88" s="15" t="s">
        <v>340</v>
      </c>
      <c r="D88" s="15" t="s">
        <v>341</v>
      </c>
      <c r="E88" s="23" t="s">
        <v>549</v>
      </c>
      <c r="F88" s="15" t="s">
        <v>335</v>
      </c>
      <c r="G88" s="23" t="s">
        <v>390</v>
      </c>
      <c r="H88" s="15" t="s">
        <v>344</v>
      </c>
      <c r="I88" s="15" t="s">
        <v>345</v>
      </c>
      <c r="J88" s="23" t="s">
        <v>550</v>
      </c>
    </row>
    <row r="89" spans="1:10" ht="42" customHeight="1">
      <c r="A89" s="180" t="s">
        <v>307</v>
      </c>
      <c r="B89" s="181" t="s">
        <v>541</v>
      </c>
      <c r="C89" s="15" t="s">
        <v>347</v>
      </c>
      <c r="D89" s="15" t="s">
        <v>348</v>
      </c>
      <c r="E89" s="23" t="s">
        <v>524</v>
      </c>
      <c r="F89" s="15" t="s">
        <v>350</v>
      </c>
      <c r="G89" s="23" t="s">
        <v>351</v>
      </c>
      <c r="H89" s="15" t="s">
        <v>352</v>
      </c>
      <c r="I89" s="15" t="s">
        <v>338</v>
      </c>
      <c r="J89" s="23" t="s">
        <v>525</v>
      </c>
    </row>
  </sheetData>
  <mergeCells count="22">
    <mergeCell ref="A2:J2"/>
    <mergeCell ref="A3:H3"/>
    <mergeCell ref="A8:A11"/>
    <mergeCell ref="B8:B11"/>
    <mergeCell ref="A12:A17"/>
    <mergeCell ref="B12:B17"/>
    <mergeCell ref="A18:A23"/>
    <mergeCell ref="B18:B23"/>
    <mergeCell ref="A24:A36"/>
    <mergeCell ref="B24:B36"/>
    <mergeCell ref="A37:A56"/>
    <mergeCell ref="B37:B56"/>
    <mergeCell ref="A78:A83"/>
    <mergeCell ref="B78:B83"/>
    <mergeCell ref="A84:A89"/>
    <mergeCell ref="B84:B89"/>
    <mergeCell ref="A57:A63"/>
    <mergeCell ref="B57:B63"/>
    <mergeCell ref="A64:A69"/>
    <mergeCell ref="B64:B69"/>
    <mergeCell ref="A70:A77"/>
    <mergeCell ref="B70:B77"/>
  </mergeCells>
  <phoneticPr fontId="16"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F11"/>
  <sheetViews>
    <sheetView showZeros="0" workbookViewId="0">
      <selection activeCell="B27" sqref="B27"/>
    </sheetView>
  </sheetViews>
  <sheetFormatPr defaultColWidth="9.125" defaultRowHeight="14.25" customHeight="1"/>
  <cols>
    <col min="1" max="1" width="32.125" customWidth="1"/>
    <col min="2" max="2" width="20.75" customWidth="1"/>
    <col min="3" max="3" width="32.125" customWidth="1"/>
    <col min="4" max="4" width="27.75" customWidth="1"/>
    <col min="5" max="6" width="36.75" customWidth="1"/>
  </cols>
  <sheetData>
    <row r="1" spans="1:6" ht="12" customHeight="1">
      <c r="A1" s="52">
        <v>1</v>
      </c>
      <c r="B1" s="53">
        <v>0</v>
      </c>
      <c r="C1" s="52">
        <v>1</v>
      </c>
      <c r="D1" s="27"/>
      <c r="E1" s="27"/>
      <c r="F1" s="46" t="s">
        <v>551</v>
      </c>
    </row>
    <row r="2" spans="1:6" ht="42" customHeight="1">
      <c r="A2" s="183" t="str">
        <f>"2025"&amp;"年部门政府性基金预算支出预算表"</f>
        <v>2025年部门政府性基金预算支出预算表</v>
      </c>
      <c r="B2" s="184" t="s">
        <v>552</v>
      </c>
      <c r="C2" s="185"/>
      <c r="D2" s="130"/>
      <c r="E2" s="130"/>
      <c r="F2" s="130"/>
    </row>
    <row r="3" spans="1:6" ht="13.5" customHeight="1">
      <c r="A3" s="154" t="s">
        <v>616</v>
      </c>
      <c r="B3" s="189" t="s">
        <v>553</v>
      </c>
      <c r="C3" s="190"/>
      <c r="D3" s="27"/>
      <c r="E3" s="27"/>
      <c r="F3" s="46" t="s">
        <v>1</v>
      </c>
    </row>
    <row r="4" spans="1:6" ht="19.5" customHeight="1">
      <c r="A4" s="140" t="s">
        <v>192</v>
      </c>
      <c r="B4" s="187" t="s">
        <v>73</v>
      </c>
      <c r="C4" s="140" t="s">
        <v>74</v>
      </c>
      <c r="D4" s="167" t="s">
        <v>554</v>
      </c>
      <c r="E4" s="138"/>
      <c r="F4" s="139"/>
    </row>
    <row r="5" spans="1:6" ht="18.75" customHeight="1">
      <c r="A5" s="161"/>
      <c r="B5" s="188"/>
      <c r="C5" s="161"/>
      <c r="D5" s="54" t="s">
        <v>55</v>
      </c>
      <c r="E5" s="42" t="s">
        <v>76</v>
      </c>
      <c r="F5" s="54" t="s">
        <v>77</v>
      </c>
    </row>
    <row r="6" spans="1:6" ht="18.75" customHeight="1">
      <c r="A6" s="49">
        <v>1</v>
      </c>
      <c r="B6" s="55" t="s">
        <v>84</v>
      </c>
      <c r="C6" s="49">
        <v>3</v>
      </c>
      <c r="D6" s="30">
        <v>4</v>
      </c>
      <c r="E6" s="30">
        <v>5</v>
      </c>
      <c r="F6" s="30">
        <v>6</v>
      </c>
    </row>
    <row r="7" spans="1:6" ht="21" customHeight="1">
      <c r="A7" s="15"/>
      <c r="B7" s="15"/>
      <c r="C7" s="15"/>
      <c r="D7" s="6"/>
      <c r="E7" s="6"/>
      <c r="F7" s="6"/>
    </row>
    <row r="8" spans="1:6" ht="21" customHeight="1">
      <c r="A8" s="15"/>
      <c r="B8" s="15"/>
      <c r="C8" s="15"/>
      <c r="D8" s="6"/>
      <c r="E8" s="6"/>
      <c r="F8" s="6"/>
    </row>
    <row r="9" spans="1:6" ht="18.75" customHeight="1">
      <c r="A9" s="101" t="s">
        <v>182</v>
      </c>
      <c r="B9" s="101" t="s">
        <v>182</v>
      </c>
      <c r="C9" s="186" t="s">
        <v>182</v>
      </c>
      <c r="D9" s="6"/>
      <c r="E9" s="6"/>
      <c r="F9" s="6"/>
    </row>
    <row r="11" spans="1:6" ht="14.25" customHeight="1">
      <c r="A11" s="79" t="s">
        <v>617</v>
      </c>
    </row>
  </sheetData>
  <mergeCells count="7">
    <mergeCell ref="A2:F2"/>
    <mergeCell ref="A9:C9"/>
    <mergeCell ref="D4:F4"/>
    <mergeCell ref="B4:B5"/>
    <mergeCell ref="C4:C5"/>
    <mergeCell ref="A4:A5"/>
    <mergeCell ref="A3:C3"/>
  </mergeCells>
  <phoneticPr fontId="16" type="noConversion"/>
  <printOptions horizontalCentered="1"/>
  <pageMargins left="0.37" right="0.37" top="0.56000000000000005" bottom="0.56000000000000005" header="0.48" footer="0.48"/>
  <pageSetup paperSize="9" scale="98" orientation="landscape"/>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S16"/>
  <sheetViews>
    <sheetView showZeros="0" workbookViewId="0">
      <selection activeCell="C31" sqref="C31"/>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5.625" customWidth="1"/>
    <col min="9" max="18" width="20" customWidth="1"/>
    <col min="19" max="19" width="19.875" customWidth="1"/>
  </cols>
  <sheetData>
    <row r="1" spans="1:19" ht="15.75" customHeight="1">
      <c r="B1" s="38"/>
      <c r="C1" s="38"/>
      <c r="R1" s="39"/>
      <c r="S1" s="39" t="s">
        <v>555</v>
      </c>
    </row>
    <row r="2" spans="1:19" ht="41.25" customHeight="1">
      <c r="A2" s="206" t="str">
        <f>"2025"&amp;"年部门政府采购预算表"</f>
        <v>2025年部门政府采购预算表</v>
      </c>
      <c r="B2" s="152"/>
      <c r="C2" s="152"/>
      <c r="D2" s="153"/>
      <c r="E2" s="153"/>
      <c r="F2" s="153"/>
      <c r="G2" s="153"/>
      <c r="H2" s="153"/>
      <c r="I2" s="153"/>
      <c r="J2" s="153"/>
      <c r="K2" s="153"/>
      <c r="L2" s="153"/>
      <c r="M2" s="152"/>
      <c r="N2" s="153"/>
      <c r="O2" s="153"/>
      <c r="P2" s="152"/>
      <c r="Q2" s="153"/>
      <c r="R2" s="152"/>
      <c r="S2" s="152"/>
    </row>
    <row r="3" spans="1:19" ht="18.75" customHeight="1">
      <c r="A3" s="209" t="str">
        <f>"单位名称："&amp;"昆明市五华区人民政府丰宁街道办事处"</f>
        <v>单位名称：昆明市五华区人民政府丰宁街道办事处</v>
      </c>
      <c r="B3" s="210"/>
      <c r="C3" s="210"/>
      <c r="D3" s="211"/>
      <c r="E3" s="211"/>
      <c r="F3" s="211"/>
      <c r="G3" s="211"/>
      <c r="H3" s="211"/>
      <c r="I3" s="41"/>
      <c r="J3" s="41"/>
      <c r="K3" s="41"/>
      <c r="L3" s="41"/>
      <c r="R3" s="56"/>
      <c r="S3" s="46" t="s">
        <v>1</v>
      </c>
    </row>
    <row r="4" spans="1:19" ht="15.75" customHeight="1">
      <c r="A4" s="174" t="s">
        <v>191</v>
      </c>
      <c r="B4" s="196" t="s">
        <v>192</v>
      </c>
      <c r="C4" s="196" t="s">
        <v>556</v>
      </c>
      <c r="D4" s="207" t="s">
        <v>557</v>
      </c>
      <c r="E4" s="207" t="s">
        <v>558</v>
      </c>
      <c r="F4" s="207" t="s">
        <v>559</v>
      </c>
      <c r="G4" s="207" t="s">
        <v>560</v>
      </c>
      <c r="H4" s="207" t="s">
        <v>561</v>
      </c>
      <c r="I4" s="208" t="s">
        <v>199</v>
      </c>
      <c r="J4" s="208"/>
      <c r="K4" s="208"/>
      <c r="L4" s="208"/>
      <c r="M4" s="165"/>
      <c r="N4" s="208"/>
      <c r="O4" s="208"/>
      <c r="P4" s="162"/>
      <c r="Q4" s="208"/>
      <c r="R4" s="165"/>
      <c r="S4" s="163"/>
    </row>
    <row r="5" spans="1:19" ht="17.25" customHeight="1">
      <c r="A5" s="175"/>
      <c r="B5" s="197"/>
      <c r="C5" s="197"/>
      <c r="D5" s="191"/>
      <c r="E5" s="191"/>
      <c r="F5" s="191"/>
      <c r="G5" s="191"/>
      <c r="H5" s="191"/>
      <c r="I5" s="191" t="s">
        <v>55</v>
      </c>
      <c r="J5" s="191" t="s">
        <v>58</v>
      </c>
      <c r="K5" s="191" t="s">
        <v>562</v>
      </c>
      <c r="L5" s="191" t="s">
        <v>563</v>
      </c>
      <c r="M5" s="212" t="s">
        <v>564</v>
      </c>
      <c r="N5" s="199" t="s">
        <v>565</v>
      </c>
      <c r="O5" s="199"/>
      <c r="P5" s="200"/>
      <c r="Q5" s="199"/>
      <c r="R5" s="201"/>
      <c r="S5" s="198"/>
    </row>
    <row r="6" spans="1:19" ht="54" customHeight="1">
      <c r="A6" s="176"/>
      <c r="B6" s="198"/>
      <c r="C6" s="198"/>
      <c r="D6" s="192"/>
      <c r="E6" s="192"/>
      <c r="F6" s="192"/>
      <c r="G6" s="192"/>
      <c r="H6" s="192"/>
      <c r="I6" s="192"/>
      <c r="J6" s="192" t="s">
        <v>57</v>
      </c>
      <c r="K6" s="192"/>
      <c r="L6" s="192"/>
      <c r="M6" s="213"/>
      <c r="N6" s="58" t="s">
        <v>57</v>
      </c>
      <c r="O6" s="58" t="s">
        <v>64</v>
      </c>
      <c r="P6" s="57" t="s">
        <v>65</v>
      </c>
      <c r="Q6" s="58" t="s">
        <v>66</v>
      </c>
      <c r="R6" s="59" t="s">
        <v>67</v>
      </c>
      <c r="S6" s="57" t="s">
        <v>68</v>
      </c>
    </row>
    <row r="7" spans="1:19" ht="18" customHeight="1">
      <c r="A7" s="60">
        <v>1</v>
      </c>
      <c r="B7" s="60" t="s">
        <v>84</v>
      </c>
      <c r="C7" s="61">
        <v>3</v>
      </c>
      <c r="D7" s="61">
        <v>4</v>
      </c>
      <c r="E7" s="60">
        <v>5</v>
      </c>
      <c r="F7" s="60">
        <v>6</v>
      </c>
      <c r="G7" s="60">
        <v>7</v>
      </c>
      <c r="H7" s="60">
        <v>8</v>
      </c>
      <c r="I7" s="60">
        <v>9</v>
      </c>
      <c r="J7" s="60">
        <v>10</v>
      </c>
      <c r="K7" s="60">
        <v>11</v>
      </c>
      <c r="L7" s="60">
        <v>12</v>
      </c>
      <c r="M7" s="60">
        <v>13</v>
      </c>
      <c r="N7" s="60">
        <v>14</v>
      </c>
      <c r="O7" s="60">
        <v>15</v>
      </c>
      <c r="P7" s="60">
        <v>16</v>
      </c>
      <c r="Q7" s="60">
        <v>17</v>
      </c>
      <c r="R7" s="60">
        <v>18</v>
      </c>
      <c r="S7" s="60">
        <v>19</v>
      </c>
    </row>
    <row r="8" spans="1:19" ht="21" customHeight="1">
      <c r="A8" s="62" t="s">
        <v>70</v>
      </c>
      <c r="B8" s="63" t="s">
        <v>70</v>
      </c>
      <c r="C8" s="63" t="s">
        <v>315</v>
      </c>
      <c r="D8" s="64" t="s">
        <v>566</v>
      </c>
      <c r="E8" s="64" t="s">
        <v>567</v>
      </c>
      <c r="F8" s="80" t="s">
        <v>618</v>
      </c>
      <c r="G8" s="65">
        <v>1</v>
      </c>
      <c r="H8" s="6">
        <v>620000</v>
      </c>
      <c r="I8" s="6">
        <v>620000</v>
      </c>
      <c r="J8" s="6">
        <v>620000</v>
      </c>
      <c r="K8" s="6"/>
      <c r="L8" s="6"/>
      <c r="M8" s="6"/>
      <c r="N8" s="6"/>
      <c r="O8" s="6"/>
      <c r="P8" s="6"/>
      <c r="Q8" s="6"/>
      <c r="R8" s="6"/>
      <c r="S8" s="6"/>
    </row>
    <row r="9" spans="1:19" ht="21" customHeight="1">
      <c r="A9" s="62" t="s">
        <v>70</v>
      </c>
      <c r="B9" s="63" t="s">
        <v>70</v>
      </c>
      <c r="C9" s="63" t="s">
        <v>236</v>
      </c>
      <c r="D9" s="64" t="s">
        <v>568</v>
      </c>
      <c r="E9" s="64" t="s">
        <v>569</v>
      </c>
      <c r="F9" s="80" t="s">
        <v>618</v>
      </c>
      <c r="G9" s="65">
        <v>1</v>
      </c>
      <c r="H9" s="6"/>
      <c r="I9" s="6">
        <v>3239.25</v>
      </c>
      <c r="J9" s="6">
        <v>3239.25</v>
      </c>
      <c r="K9" s="6"/>
      <c r="L9" s="6"/>
      <c r="M9" s="6"/>
      <c r="N9" s="6"/>
      <c r="O9" s="6"/>
      <c r="P9" s="6"/>
      <c r="Q9" s="6"/>
      <c r="R9" s="6"/>
      <c r="S9" s="6"/>
    </row>
    <row r="10" spans="1:19" ht="21" customHeight="1">
      <c r="A10" s="62" t="s">
        <v>70</v>
      </c>
      <c r="B10" s="63" t="s">
        <v>70</v>
      </c>
      <c r="C10" s="63" t="s">
        <v>236</v>
      </c>
      <c r="D10" s="64" t="s">
        <v>570</v>
      </c>
      <c r="E10" s="64" t="s">
        <v>571</v>
      </c>
      <c r="F10" s="80" t="s">
        <v>619</v>
      </c>
      <c r="G10" s="65">
        <v>1</v>
      </c>
      <c r="H10" s="6"/>
      <c r="I10" s="6">
        <v>2162.15</v>
      </c>
      <c r="J10" s="6">
        <v>2162.15</v>
      </c>
      <c r="K10" s="6"/>
      <c r="L10" s="6"/>
      <c r="M10" s="6"/>
      <c r="N10" s="6"/>
      <c r="O10" s="6"/>
      <c r="P10" s="6"/>
      <c r="Q10" s="6"/>
      <c r="R10" s="6"/>
      <c r="S10" s="6"/>
    </row>
    <row r="11" spans="1:19" ht="21" customHeight="1">
      <c r="A11" s="62" t="s">
        <v>70</v>
      </c>
      <c r="B11" s="63" t="s">
        <v>70</v>
      </c>
      <c r="C11" s="63" t="s">
        <v>250</v>
      </c>
      <c r="D11" s="64" t="s">
        <v>572</v>
      </c>
      <c r="E11" s="64" t="s">
        <v>572</v>
      </c>
      <c r="F11" s="80" t="s">
        <v>620</v>
      </c>
      <c r="G11" s="65">
        <v>90</v>
      </c>
      <c r="H11" s="6"/>
      <c r="I11" s="6">
        <v>11250</v>
      </c>
      <c r="J11" s="6">
        <v>11250</v>
      </c>
      <c r="K11" s="6"/>
      <c r="L11" s="6"/>
      <c r="M11" s="6"/>
      <c r="N11" s="6"/>
      <c r="O11" s="6"/>
      <c r="P11" s="6"/>
      <c r="Q11" s="6"/>
      <c r="R11" s="6"/>
      <c r="S11" s="6"/>
    </row>
    <row r="12" spans="1:19" ht="21" customHeight="1">
      <c r="A12" s="62" t="s">
        <v>70</v>
      </c>
      <c r="B12" s="63" t="s">
        <v>70</v>
      </c>
      <c r="C12" s="63" t="s">
        <v>272</v>
      </c>
      <c r="D12" s="64" t="s">
        <v>572</v>
      </c>
      <c r="E12" s="64" t="s">
        <v>572</v>
      </c>
      <c r="F12" s="80" t="s">
        <v>620</v>
      </c>
      <c r="G12" s="65">
        <v>55</v>
      </c>
      <c r="H12" s="6"/>
      <c r="I12" s="6">
        <v>6875</v>
      </c>
      <c r="J12" s="6">
        <v>6875</v>
      </c>
      <c r="K12" s="6"/>
      <c r="L12" s="6"/>
      <c r="M12" s="6"/>
      <c r="N12" s="6"/>
      <c r="O12" s="6"/>
      <c r="P12" s="6"/>
      <c r="Q12" s="6"/>
      <c r="R12" s="6"/>
      <c r="S12" s="6"/>
    </row>
    <row r="13" spans="1:19" ht="21" customHeight="1">
      <c r="A13" s="62" t="s">
        <v>70</v>
      </c>
      <c r="B13" s="63" t="s">
        <v>70</v>
      </c>
      <c r="C13" s="63" t="s">
        <v>272</v>
      </c>
      <c r="D13" s="64" t="s">
        <v>572</v>
      </c>
      <c r="E13" s="64" t="s">
        <v>572</v>
      </c>
      <c r="F13" s="80" t="s">
        <v>620</v>
      </c>
      <c r="G13" s="65">
        <v>62</v>
      </c>
      <c r="H13" s="6"/>
      <c r="I13" s="6">
        <v>7750</v>
      </c>
      <c r="J13" s="6">
        <v>7750</v>
      </c>
      <c r="K13" s="6"/>
      <c r="L13" s="6"/>
      <c r="M13" s="6"/>
      <c r="N13" s="6"/>
      <c r="O13" s="6"/>
      <c r="P13" s="6"/>
      <c r="Q13" s="6"/>
      <c r="R13" s="6"/>
      <c r="S13" s="6"/>
    </row>
    <row r="14" spans="1:19" ht="21" customHeight="1">
      <c r="A14" s="62" t="s">
        <v>70</v>
      </c>
      <c r="B14" s="63" t="s">
        <v>70</v>
      </c>
      <c r="C14" s="63" t="s">
        <v>278</v>
      </c>
      <c r="D14" s="64" t="s">
        <v>573</v>
      </c>
      <c r="E14" s="64" t="s">
        <v>573</v>
      </c>
      <c r="F14" s="80" t="s">
        <v>618</v>
      </c>
      <c r="G14" s="65">
        <v>1</v>
      </c>
      <c r="H14" s="6"/>
      <c r="I14" s="6">
        <v>1342320</v>
      </c>
      <c r="J14" s="6">
        <v>1342320</v>
      </c>
      <c r="K14" s="6"/>
      <c r="L14" s="6"/>
      <c r="M14" s="6"/>
      <c r="N14" s="6"/>
      <c r="O14" s="6"/>
      <c r="P14" s="6"/>
      <c r="Q14" s="6"/>
      <c r="R14" s="6"/>
      <c r="S14" s="6"/>
    </row>
    <row r="15" spans="1:19" ht="21" customHeight="1">
      <c r="A15" s="193" t="s">
        <v>182</v>
      </c>
      <c r="B15" s="194"/>
      <c r="C15" s="194"/>
      <c r="D15" s="195"/>
      <c r="E15" s="195"/>
      <c r="F15" s="195"/>
      <c r="G15" s="109"/>
      <c r="H15" s="6">
        <v>620000</v>
      </c>
      <c r="I15" s="6">
        <v>1993596.4</v>
      </c>
      <c r="J15" s="6">
        <v>1993596.4</v>
      </c>
      <c r="K15" s="6"/>
      <c r="L15" s="6"/>
      <c r="M15" s="6"/>
      <c r="N15" s="6"/>
      <c r="O15" s="6"/>
      <c r="P15" s="6"/>
      <c r="Q15" s="6"/>
      <c r="R15" s="6"/>
      <c r="S15" s="6"/>
    </row>
    <row r="16" spans="1:19" ht="21" customHeight="1">
      <c r="A16" s="202" t="s">
        <v>574</v>
      </c>
      <c r="B16" s="203"/>
      <c r="C16" s="203"/>
      <c r="D16" s="202"/>
      <c r="E16" s="202"/>
      <c r="F16" s="202"/>
      <c r="G16" s="204"/>
      <c r="H16" s="205"/>
      <c r="I16" s="205"/>
      <c r="J16" s="205"/>
      <c r="K16" s="205"/>
      <c r="L16" s="205"/>
      <c r="M16" s="205"/>
      <c r="N16" s="205"/>
      <c r="O16" s="205"/>
      <c r="P16" s="205"/>
      <c r="Q16" s="205"/>
      <c r="R16" s="205"/>
      <c r="S16" s="205"/>
    </row>
  </sheetData>
  <mergeCells count="19">
    <mergeCell ref="N5:S5"/>
    <mergeCell ref="A16:S16"/>
    <mergeCell ref="A2:S2"/>
    <mergeCell ref="A4:A6"/>
    <mergeCell ref="D4:D6"/>
    <mergeCell ref="E4:E6"/>
    <mergeCell ref="F4:F6"/>
    <mergeCell ref="G4:G6"/>
    <mergeCell ref="H4:H6"/>
    <mergeCell ref="I4:S4"/>
    <mergeCell ref="K5:K6"/>
    <mergeCell ref="L5:L6"/>
    <mergeCell ref="A3:H3"/>
    <mergeCell ref="M5:M6"/>
    <mergeCell ref="I5:I6"/>
    <mergeCell ref="A15:G15"/>
    <mergeCell ref="J5:J6"/>
    <mergeCell ref="C4:C6"/>
    <mergeCell ref="B4:B6"/>
  </mergeCells>
  <phoneticPr fontId="16"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T14"/>
  <sheetViews>
    <sheetView showZeros="0" workbookViewId="0">
      <selection activeCell="K18" sqref="K18"/>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6.5" customHeight="1">
      <c r="A1" s="66"/>
      <c r="B1" s="38"/>
      <c r="C1" s="38"/>
      <c r="D1" s="38"/>
      <c r="E1" s="38"/>
      <c r="F1" s="38"/>
      <c r="G1" s="38"/>
      <c r="H1" s="66"/>
      <c r="I1" s="66"/>
      <c r="J1" s="66"/>
      <c r="K1" s="66"/>
      <c r="L1" s="66"/>
      <c r="M1" s="66"/>
      <c r="N1" s="67"/>
      <c r="O1" s="66"/>
      <c r="P1" s="66"/>
      <c r="Q1" s="38"/>
      <c r="R1" s="66"/>
      <c r="S1" s="68"/>
      <c r="T1" s="68" t="s">
        <v>575</v>
      </c>
    </row>
    <row r="2" spans="1:20" ht="41.25" customHeight="1">
      <c r="A2" s="214" t="str">
        <f>"2025"&amp;"年部门政府购买服务预算表"</f>
        <v>2025年部门政府购买服务预算表</v>
      </c>
      <c r="B2" s="152"/>
      <c r="C2" s="152"/>
      <c r="D2" s="152"/>
      <c r="E2" s="152"/>
      <c r="F2" s="152"/>
      <c r="G2" s="152"/>
      <c r="H2" s="215"/>
      <c r="I2" s="215"/>
      <c r="J2" s="215"/>
      <c r="K2" s="215"/>
      <c r="L2" s="215"/>
      <c r="M2" s="215"/>
      <c r="N2" s="216"/>
      <c r="O2" s="215"/>
      <c r="P2" s="215"/>
      <c r="Q2" s="152"/>
      <c r="R2" s="215"/>
      <c r="S2" s="216"/>
      <c r="T2" s="152"/>
    </row>
    <row r="3" spans="1:20" ht="22.5" customHeight="1">
      <c r="A3" s="217" t="str">
        <f>"单位名称："&amp;"昆明市五华区人民政府丰宁街道办事处"</f>
        <v>单位名称：昆明市五华区人民政府丰宁街道办事处</v>
      </c>
      <c r="B3" s="210"/>
      <c r="C3" s="210"/>
      <c r="D3" s="210"/>
      <c r="E3" s="210"/>
      <c r="F3" s="210"/>
      <c r="G3" s="210"/>
      <c r="H3" s="218"/>
      <c r="I3" s="218"/>
      <c r="J3" s="69"/>
      <c r="K3" s="69"/>
      <c r="L3" s="69"/>
      <c r="M3" s="69"/>
      <c r="N3" s="67"/>
      <c r="O3" s="66"/>
      <c r="P3" s="66"/>
      <c r="Q3" s="38"/>
      <c r="R3" s="66"/>
      <c r="S3" s="70"/>
      <c r="T3" s="68" t="s">
        <v>1</v>
      </c>
    </row>
    <row r="4" spans="1:20" ht="24" customHeight="1">
      <c r="A4" s="174" t="s">
        <v>191</v>
      </c>
      <c r="B4" s="196" t="s">
        <v>192</v>
      </c>
      <c r="C4" s="196" t="s">
        <v>556</v>
      </c>
      <c r="D4" s="196" t="s">
        <v>576</v>
      </c>
      <c r="E4" s="196" t="s">
        <v>577</v>
      </c>
      <c r="F4" s="196" t="s">
        <v>578</v>
      </c>
      <c r="G4" s="196" t="s">
        <v>579</v>
      </c>
      <c r="H4" s="207" t="s">
        <v>580</v>
      </c>
      <c r="I4" s="207" t="s">
        <v>581</v>
      </c>
      <c r="J4" s="208" t="s">
        <v>199</v>
      </c>
      <c r="K4" s="208"/>
      <c r="L4" s="208"/>
      <c r="M4" s="208"/>
      <c r="N4" s="165"/>
      <c r="O4" s="208"/>
      <c r="P4" s="208"/>
      <c r="Q4" s="162"/>
      <c r="R4" s="208"/>
      <c r="S4" s="165"/>
      <c r="T4" s="163"/>
    </row>
    <row r="5" spans="1:20" ht="24" customHeight="1">
      <c r="A5" s="175"/>
      <c r="B5" s="197"/>
      <c r="C5" s="197"/>
      <c r="D5" s="197"/>
      <c r="E5" s="197"/>
      <c r="F5" s="197"/>
      <c r="G5" s="197"/>
      <c r="H5" s="191"/>
      <c r="I5" s="191"/>
      <c r="J5" s="191" t="s">
        <v>55</v>
      </c>
      <c r="K5" s="191" t="s">
        <v>58</v>
      </c>
      <c r="L5" s="191" t="s">
        <v>562</v>
      </c>
      <c r="M5" s="191" t="s">
        <v>563</v>
      </c>
      <c r="N5" s="212" t="s">
        <v>564</v>
      </c>
      <c r="O5" s="199" t="s">
        <v>565</v>
      </c>
      <c r="P5" s="199"/>
      <c r="Q5" s="200"/>
      <c r="R5" s="199"/>
      <c r="S5" s="201"/>
      <c r="T5" s="198"/>
    </row>
    <row r="6" spans="1:20" ht="54" customHeight="1">
      <c r="A6" s="176"/>
      <c r="B6" s="198"/>
      <c r="C6" s="198"/>
      <c r="D6" s="198"/>
      <c r="E6" s="198"/>
      <c r="F6" s="198"/>
      <c r="G6" s="198"/>
      <c r="H6" s="192"/>
      <c r="I6" s="192"/>
      <c r="J6" s="192"/>
      <c r="K6" s="192" t="s">
        <v>57</v>
      </c>
      <c r="L6" s="192"/>
      <c r="M6" s="192"/>
      <c r="N6" s="213"/>
      <c r="O6" s="58" t="s">
        <v>57</v>
      </c>
      <c r="P6" s="58" t="s">
        <v>64</v>
      </c>
      <c r="Q6" s="57" t="s">
        <v>65</v>
      </c>
      <c r="R6" s="58" t="s">
        <v>66</v>
      </c>
      <c r="S6" s="59" t="s">
        <v>67</v>
      </c>
      <c r="T6" s="57" t="s">
        <v>68</v>
      </c>
    </row>
    <row r="7" spans="1:20" ht="17.25" customHeight="1">
      <c r="A7" s="29">
        <v>1</v>
      </c>
      <c r="B7" s="57">
        <v>2</v>
      </c>
      <c r="C7" s="29">
        <v>3</v>
      </c>
      <c r="D7" s="29">
        <v>4</v>
      </c>
      <c r="E7" s="57">
        <v>5</v>
      </c>
      <c r="F7" s="29">
        <v>6</v>
      </c>
      <c r="G7" s="29">
        <v>7</v>
      </c>
      <c r="H7" s="57">
        <v>8</v>
      </c>
      <c r="I7" s="29">
        <v>9</v>
      </c>
      <c r="J7" s="29">
        <v>10</v>
      </c>
      <c r="K7" s="57">
        <v>11</v>
      </c>
      <c r="L7" s="29">
        <v>12</v>
      </c>
      <c r="M7" s="29">
        <v>13</v>
      </c>
      <c r="N7" s="57">
        <v>14</v>
      </c>
      <c r="O7" s="29">
        <v>15</v>
      </c>
      <c r="P7" s="29">
        <v>16</v>
      </c>
      <c r="Q7" s="57">
        <v>17</v>
      </c>
      <c r="R7" s="29">
        <v>18</v>
      </c>
      <c r="S7" s="29">
        <v>19</v>
      </c>
      <c r="T7" s="29">
        <v>20</v>
      </c>
    </row>
    <row r="8" spans="1:20" ht="21" customHeight="1">
      <c r="A8" s="62" t="s">
        <v>70</v>
      </c>
      <c r="B8" s="63" t="s">
        <v>70</v>
      </c>
      <c r="C8" s="63" t="s">
        <v>315</v>
      </c>
      <c r="D8" s="63" t="s">
        <v>582</v>
      </c>
      <c r="E8" s="63" t="s">
        <v>583</v>
      </c>
      <c r="F8" s="63" t="s">
        <v>77</v>
      </c>
      <c r="G8" s="63" t="s">
        <v>584</v>
      </c>
      <c r="H8" s="64" t="s">
        <v>134</v>
      </c>
      <c r="I8" s="64" t="s">
        <v>585</v>
      </c>
      <c r="J8" s="6">
        <v>620000</v>
      </c>
      <c r="K8" s="6">
        <v>620000</v>
      </c>
      <c r="L8" s="6"/>
      <c r="M8" s="6"/>
      <c r="N8" s="6"/>
      <c r="O8" s="6"/>
      <c r="P8" s="6"/>
      <c r="Q8" s="6"/>
      <c r="R8" s="6"/>
      <c r="S8" s="6"/>
      <c r="T8" s="6"/>
    </row>
    <row r="9" spans="1:20" ht="21" customHeight="1">
      <c r="A9" s="62" t="s">
        <v>70</v>
      </c>
      <c r="B9" s="63" t="s">
        <v>70</v>
      </c>
      <c r="C9" s="63" t="s">
        <v>315</v>
      </c>
      <c r="D9" s="63" t="s">
        <v>586</v>
      </c>
      <c r="E9" s="63" t="s">
        <v>587</v>
      </c>
      <c r="F9" s="63" t="s">
        <v>77</v>
      </c>
      <c r="G9" s="63" t="s">
        <v>588</v>
      </c>
      <c r="H9" s="64" t="s">
        <v>134</v>
      </c>
      <c r="I9" s="64" t="s">
        <v>307</v>
      </c>
      <c r="J9" s="6">
        <v>150000</v>
      </c>
      <c r="K9" s="6">
        <v>150000</v>
      </c>
      <c r="L9" s="6"/>
      <c r="M9" s="6"/>
      <c r="N9" s="6"/>
      <c r="O9" s="6"/>
      <c r="P9" s="6"/>
      <c r="Q9" s="6"/>
      <c r="R9" s="6"/>
      <c r="S9" s="6"/>
      <c r="T9" s="6"/>
    </row>
    <row r="10" spans="1:20" ht="21" customHeight="1">
      <c r="A10" s="62" t="s">
        <v>70</v>
      </c>
      <c r="B10" s="63" t="s">
        <v>70</v>
      </c>
      <c r="C10" s="63" t="s">
        <v>236</v>
      </c>
      <c r="D10" s="63" t="s">
        <v>589</v>
      </c>
      <c r="E10" s="63" t="s">
        <v>590</v>
      </c>
      <c r="F10" s="63" t="s">
        <v>76</v>
      </c>
      <c r="G10" s="63" t="s">
        <v>584</v>
      </c>
      <c r="H10" s="64" t="s">
        <v>98</v>
      </c>
      <c r="I10" s="64" t="s">
        <v>589</v>
      </c>
      <c r="J10" s="6">
        <v>2162.15</v>
      </c>
      <c r="K10" s="6">
        <v>2162.15</v>
      </c>
      <c r="L10" s="6"/>
      <c r="M10" s="6"/>
      <c r="N10" s="6"/>
      <c r="O10" s="6"/>
      <c r="P10" s="6"/>
      <c r="Q10" s="6"/>
      <c r="R10" s="6"/>
      <c r="S10" s="6"/>
      <c r="T10" s="6"/>
    </row>
    <row r="11" spans="1:20" ht="21" customHeight="1">
      <c r="A11" s="62" t="s">
        <v>70</v>
      </c>
      <c r="B11" s="63" t="s">
        <v>70</v>
      </c>
      <c r="C11" s="63" t="s">
        <v>236</v>
      </c>
      <c r="D11" s="63" t="s">
        <v>591</v>
      </c>
      <c r="E11" s="63" t="s">
        <v>592</v>
      </c>
      <c r="F11" s="63" t="s">
        <v>76</v>
      </c>
      <c r="G11" s="63" t="s">
        <v>588</v>
      </c>
      <c r="H11" s="64" t="s">
        <v>98</v>
      </c>
      <c r="I11" s="64" t="s">
        <v>591</v>
      </c>
      <c r="J11" s="6">
        <v>3239.25</v>
      </c>
      <c r="K11" s="6">
        <v>3239.25</v>
      </c>
      <c r="L11" s="6"/>
      <c r="M11" s="6"/>
      <c r="N11" s="6"/>
      <c r="O11" s="6"/>
      <c r="P11" s="6"/>
      <c r="Q11" s="6"/>
      <c r="R11" s="6"/>
      <c r="S11" s="6"/>
      <c r="T11" s="6"/>
    </row>
    <row r="12" spans="1:20" ht="21" customHeight="1">
      <c r="A12" s="62" t="s">
        <v>70</v>
      </c>
      <c r="B12" s="63" t="s">
        <v>70</v>
      </c>
      <c r="C12" s="63" t="s">
        <v>278</v>
      </c>
      <c r="D12" s="63" t="s">
        <v>573</v>
      </c>
      <c r="E12" s="63" t="s">
        <v>593</v>
      </c>
      <c r="F12" s="63" t="s">
        <v>76</v>
      </c>
      <c r="G12" s="63" t="s">
        <v>588</v>
      </c>
      <c r="H12" s="64" t="s">
        <v>134</v>
      </c>
      <c r="I12" s="64" t="s">
        <v>573</v>
      </c>
      <c r="J12" s="6">
        <v>1342320</v>
      </c>
      <c r="K12" s="6">
        <v>1342320</v>
      </c>
      <c r="L12" s="6"/>
      <c r="M12" s="6"/>
      <c r="N12" s="6"/>
      <c r="O12" s="6"/>
      <c r="P12" s="6"/>
      <c r="Q12" s="6"/>
      <c r="R12" s="6"/>
      <c r="S12" s="6"/>
      <c r="T12" s="6"/>
    </row>
    <row r="13" spans="1:20" ht="21" customHeight="1">
      <c r="A13" s="62" t="s">
        <v>70</v>
      </c>
      <c r="B13" s="63" t="s">
        <v>70</v>
      </c>
      <c r="C13" s="63" t="s">
        <v>307</v>
      </c>
      <c r="D13" s="63" t="s">
        <v>586</v>
      </c>
      <c r="E13" s="63" t="s">
        <v>587</v>
      </c>
      <c r="F13" s="63" t="s">
        <v>76</v>
      </c>
      <c r="G13" s="63" t="s">
        <v>588</v>
      </c>
      <c r="H13" s="64" t="s">
        <v>98</v>
      </c>
      <c r="I13" s="64" t="s">
        <v>586</v>
      </c>
      <c r="J13" s="6">
        <v>404352</v>
      </c>
      <c r="K13" s="6">
        <v>404352</v>
      </c>
      <c r="L13" s="6"/>
      <c r="M13" s="6"/>
      <c r="N13" s="6"/>
      <c r="O13" s="6"/>
      <c r="P13" s="6"/>
      <c r="Q13" s="6"/>
      <c r="R13" s="6"/>
      <c r="S13" s="6"/>
      <c r="T13" s="6"/>
    </row>
    <row r="14" spans="1:20" ht="21" customHeight="1">
      <c r="A14" s="193" t="s">
        <v>182</v>
      </c>
      <c r="B14" s="194"/>
      <c r="C14" s="194"/>
      <c r="D14" s="194"/>
      <c r="E14" s="194"/>
      <c r="F14" s="194"/>
      <c r="G14" s="194"/>
      <c r="H14" s="195"/>
      <c r="I14" s="108"/>
      <c r="J14" s="6">
        <v>2522073.4</v>
      </c>
      <c r="K14" s="6">
        <v>2522073.4</v>
      </c>
      <c r="L14" s="6"/>
      <c r="M14" s="6"/>
      <c r="N14" s="6"/>
      <c r="O14" s="6"/>
      <c r="P14" s="6"/>
      <c r="Q14" s="6"/>
      <c r="R14" s="6"/>
      <c r="S14" s="6"/>
      <c r="T14" s="6"/>
    </row>
  </sheetData>
  <mergeCells count="19">
    <mergeCell ref="A14:I14"/>
    <mergeCell ref="K5:K6"/>
    <mergeCell ref="B4:B6"/>
    <mergeCell ref="C4:C6"/>
    <mergeCell ref="F4:F6"/>
    <mergeCell ref="G4:G6"/>
    <mergeCell ref="D4:D6"/>
    <mergeCell ref="E4:E6"/>
    <mergeCell ref="A2:T2"/>
    <mergeCell ref="A4:A6"/>
    <mergeCell ref="H4:H6"/>
    <mergeCell ref="I4:I6"/>
    <mergeCell ref="J4:T4"/>
    <mergeCell ref="L5:L6"/>
    <mergeCell ref="M5:M6"/>
    <mergeCell ref="A3:I3"/>
    <mergeCell ref="N5:N6"/>
    <mergeCell ref="J5:J6"/>
    <mergeCell ref="O5:T5"/>
  </mergeCells>
  <phoneticPr fontId="16"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E10"/>
  <sheetViews>
    <sheetView showZeros="0" workbookViewId="0">
      <selection activeCell="E19" sqref="E19"/>
    </sheetView>
  </sheetViews>
  <sheetFormatPr defaultColWidth="9.125" defaultRowHeight="14.25" customHeight="1"/>
  <cols>
    <col min="1" max="1" width="37.75" customWidth="1"/>
    <col min="2" max="4" width="20" customWidth="1"/>
    <col min="5" max="5" width="23.25" customWidth="1"/>
  </cols>
  <sheetData>
    <row r="1" spans="1:5" ht="17.25" customHeight="1">
      <c r="D1" s="26"/>
      <c r="E1" s="79" t="s">
        <v>622</v>
      </c>
    </row>
    <row r="2" spans="1:5" ht="41.25" customHeight="1">
      <c r="A2" s="214" t="str">
        <f>"2025"&amp;"年区对下转移支付预算表"</f>
        <v>2025年区对下转移支付预算表</v>
      </c>
      <c r="B2" s="153"/>
      <c r="C2" s="153"/>
      <c r="D2" s="153"/>
      <c r="E2" s="153"/>
    </row>
    <row r="3" spans="1:5" ht="30.75" customHeight="1">
      <c r="A3" s="221" t="s">
        <v>623</v>
      </c>
      <c r="B3" s="218"/>
      <c r="C3" s="218"/>
      <c r="D3" s="222"/>
      <c r="E3" s="223"/>
    </row>
    <row r="4" spans="1:5" ht="37.5" customHeight="1">
      <c r="A4" s="219" t="s">
        <v>594</v>
      </c>
      <c r="B4" s="224" t="s">
        <v>199</v>
      </c>
      <c r="C4" s="225"/>
      <c r="D4" s="225"/>
      <c r="E4" s="91"/>
    </row>
    <row r="5" spans="1:5" ht="62.25" customHeight="1">
      <c r="A5" s="220"/>
      <c r="B5" s="82" t="s">
        <v>55</v>
      </c>
      <c r="C5" s="90" t="s">
        <v>58</v>
      </c>
      <c r="D5" s="90" t="s">
        <v>562</v>
      </c>
      <c r="E5" s="83" t="s">
        <v>621</v>
      </c>
    </row>
    <row r="6" spans="1:5" ht="39.75" customHeight="1">
      <c r="A6" s="48">
        <v>1</v>
      </c>
      <c r="B6" s="87">
        <v>2</v>
      </c>
      <c r="C6" s="87">
        <v>3</v>
      </c>
      <c r="D6" s="88">
        <v>4</v>
      </c>
      <c r="E6" s="89">
        <v>5</v>
      </c>
    </row>
    <row r="7" spans="1:5" ht="30.75" customHeight="1">
      <c r="A7" s="23"/>
      <c r="B7" s="6"/>
      <c r="C7" s="6"/>
      <c r="D7" s="81"/>
      <c r="E7" s="84"/>
    </row>
    <row r="8" spans="1:5" ht="32.25" customHeight="1">
      <c r="A8" s="22"/>
      <c r="B8" s="6"/>
      <c r="C8" s="6"/>
      <c r="D8" s="81"/>
      <c r="E8" s="84"/>
    </row>
    <row r="10" spans="1:5" ht="14.25" customHeight="1">
      <c r="A10" s="79" t="s">
        <v>624</v>
      </c>
    </row>
  </sheetData>
  <mergeCells count="4">
    <mergeCell ref="A2:E2"/>
    <mergeCell ref="A4:A5"/>
    <mergeCell ref="A3:E3"/>
    <mergeCell ref="B4:D4"/>
  </mergeCells>
  <phoneticPr fontId="16" type="noConversion"/>
  <printOptions horizontalCentered="1"/>
  <pageMargins left="0.96" right="0.96" top="0.72" bottom="0.72" header="0" footer="0"/>
  <pageSetup paperSize="9" scale="57" orientation="landscape"/>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J9"/>
  <sheetViews>
    <sheetView showZeros="0" workbookViewId="0">
      <selection activeCell="C23" sqref="C23"/>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6.5" customHeight="1">
      <c r="J1" s="39" t="s">
        <v>595</v>
      </c>
    </row>
    <row r="2" spans="1:10" ht="41.25" customHeight="1">
      <c r="A2" s="182" t="str">
        <f>"2025"&amp;"年区对下转移支付绩效目标表"</f>
        <v>2025年区对下转移支付绩效目标表</v>
      </c>
      <c r="B2" s="153"/>
      <c r="C2" s="153"/>
      <c r="D2" s="153"/>
      <c r="E2" s="153"/>
      <c r="F2" s="152"/>
      <c r="G2" s="153"/>
      <c r="H2" s="152"/>
      <c r="I2" s="152"/>
      <c r="J2" s="153"/>
    </row>
    <row r="3" spans="1:10" ht="17.25" customHeight="1">
      <c r="A3" s="154" t="s">
        <v>625</v>
      </c>
      <c r="B3" s="93"/>
      <c r="C3" s="93"/>
      <c r="D3" s="93"/>
      <c r="E3" s="93"/>
      <c r="F3" s="93"/>
      <c r="G3" s="93"/>
      <c r="H3" s="93"/>
    </row>
    <row r="4" spans="1:10" ht="44.25" customHeight="1">
      <c r="A4" s="47" t="s">
        <v>594</v>
      </c>
      <c r="B4" s="47" t="s">
        <v>322</v>
      </c>
      <c r="C4" s="47" t="s">
        <v>323</v>
      </c>
      <c r="D4" s="47" t="s">
        <v>324</v>
      </c>
      <c r="E4" s="47" t="s">
        <v>325</v>
      </c>
      <c r="F4" s="49" t="s">
        <v>326</v>
      </c>
      <c r="G4" s="47" t="s">
        <v>327</v>
      </c>
      <c r="H4" s="49" t="s">
        <v>328</v>
      </c>
      <c r="I4" s="49" t="s">
        <v>329</v>
      </c>
      <c r="J4" s="47" t="s">
        <v>330</v>
      </c>
    </row>
    <row r="5" spans="1:10" ht="27" customHeight="1">
      <c r="A5" s="47">
        <v>1</v>
      </c>
      <c r="B5" s="47">
        <v>2</v>
      </c>
      <c r="C5" s="47">
        <v>3</v>
      </c>
      <c r="D5" s="47">
        <v>4</v>
      </c>
      <c r="E5" s="47">
        <v>5</v>
      </c>
      <c r="F5" s="49">
        <v>6</v>
      </c>
      <c r="G5" s="47">
        <v>7</v>
      </c>
      <c r="H5" s="49">
        <v>8</v>
      </c>
      <c r="I5" s="49">
        <v>9</v>
      </c>
      <c r="J5" s="47">
        <v>10</v>
      </c>
    </row>
    <row r="6" spans="1:10" ht="42" customHeight="1">
      <c r="A6" s="23"/>
      <c r="B6" s="22"/>
      <c r="C6" s="22"/>
      <c r="D6" s="22"/>
      <c r="E6" s="51"/>
      <c r="F6" s="13"/>
      <c r="G6" s="51"/>
      <c r="H6" s="13"/>
      <c r="I6" s="13"/>
      <c r="J6" s="51"/>
    </row>
    <row r="7" spans="1:10" ht="42" customHeight="1">
      <c r="A7" s="23"/>
      <c r="B7" s="15"/>
      <c r="C7" s="15"/>
      <c r="D7" s="15"/>
      <c r="E7" s="23"/>
      <c r="F7" s="15"/>
      <c r="G7" s="23"/>
      <c r="H7" s="15"/>
      <c r="I7" s="15"/>
      <c r="J7" s="23"/>
    </row>
    <row r="9" spans="1:10" ht="12" customHeight="1">
      <c r="A9" s="79" t="s">
        <v>626</v>
      </c>
    </row>
  </sheetData>
  <mergeCells count="2">
    <mergeCell ref="A2:J2"/>
    <mergeCell ref="A3:H3"/>
  </mergeCells>
  <phoneticPr fontId="16"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I10"/>
  <sheetViews>
    <sheetView showZeros="0" workbookViewId="0">
      <selection activeCell="E28" sqref="E28"/>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spans="1:9" ht="14.25" customHeight="1">
      <c r="A1" s="230" t="s">
        <v>596</v>
      </c>
      <c r="B1" s="231"/>
      <c r="C1" s="231"/>
      <c r="D1" s="232"/>
      <c r="E1" s="232"/>
      <c r="F1" s="232"/>
      <c r="G1" s="231"/>
      <c r="H1" s="231"/>
      <c r="I1" s="232"/>
    </row>
    <row r="2" spans="1:9" ht="41.25" customHeight="1">
      <c r="A2" s="115" t="str">
        <f>"2025"&amp;"年新增资产配置预算表"</f>
        <v>2025年新增资产配置预算表</v>
      </c>
      <c r="B2" s="144"/>
      <c r="C2" s="144"/>
      <c r="D2" s="143"/>
      <c r="E2" s="143"/>
      <c r="F2" s="143"/>
      <c r="G2" s="144"/>
      <c r="H2" s="144"/>
      <c r="I2" s="143"/>
    </row>
    <row r="3" spans="1:9" ht="14.25" customHeight="1">
      <c r="A3" s="116" t="s">
        <v>625</v>
      </c>
      <c r="B3" s="233"/>
      <c r="C3" s="233"/>
      <c r="D3" s="1"/>
      <c r="F3" s="33"/>
      <c r="G3" s="21"/>
      <c r="H3" s="21"/>
      <c r="I3" s="2" t="s">
        <v>1</v>
      </c>
    </row>
    <row r="4" spans="1:9" ht="28.5" customHeight="1">
      <c r="A4" s="147" t="s">
        <v>191</v>
      </c>
      <c r="B4" s="150" t="s">
        <v>192</v>
      </c>
      <c r="C4" s="98" t="s">
        <v>597</v>
      </c>
      <c r="D4" s="147" t="s">
        <v>598</v>
      </c>
      <c r="E4" s="147" t="s">
        <v>599</v>
      </c>
      <c r="F4" s="147" t="s">
        <v>600</v>
      </c>
      <c r="G4" s="150" t="s">
        <v>601</v>
      </c>
      <c r="H4" s="234"/>
      <c r="I4" s="147"/>
    </row>
    <row r="5" spans="1:9" ht="21" customHeight="1">
      <c r="A5" s="98"/>
      <c r="B5" s="151"/>
      <c r="C5" s="151"/>
      <c r="D5" s="149"/>
      <c r="E5" s="151"/>
      <c r="F5" s="151"/>
      <c r="G5" s="35" t="s">
        <v>560</v>
      </c>
      <c r="H5" s="35" t="s">
        <v>602</v>
      </c>
      <c r="I5" s="35" t="s">
        <v>603</v>
      </c>
    </row>
    <row r="6" spans="1:9" ht="17.25" customHeight="1">
      <c r="A6" s="18" t="s">
        <v>83</v>
      </c>
      <c r="B6" s="71" t="s">
        <v>84</v>
      </c>
      <c r="C6" s="18" t="s">
        <v>85</v>
      </c>
      <c r="D6" s="51" t="s">
        <v>86</v>
      </c>
      <c r="E6" s="18" t="s">
        <v>87</v>
      </c>
      <c r="F6" s="71" t="s">
        <v>88</v>
      </c>
      <c r="G6" s="19" t="s">
        <v>89</v>
      </c>
      <c r="H6" s="51" t="s">
        <v>90</v>
      </c>
      <c r="I6" s="51">
        <v>9</v>
      </c>
    </row>
    <row r="7" spans="1:9" ht="19.5" customHeight="1">
      <c r="A7" s="20"/>
      <c r="B7" s="8"/>
      <c r="C7" s="8"/>
      <c r="D7" s="23"/>
      <c r="E7" s="15"/>
      <c r="F7" s="19"/>
      <c r="G7" s="72"/>
      <c r="H7" s="73"/>
      <c r="I7" s="73"/>
    </row>
    <row r="8" spans="1:9" ht="19.5" customHeight="1">
      <c r="A8" s="226" t="s">
        <v>55</v>
      </c>
      <c r="B8" s="227"/>
      <c r="C8" s="227"/>
      <c r="D8" s="228"/>
      <c r="E8" s="229"/>
      <c r="F8" s="229"/>
      <c r="G8" s="72"/>
      <c r="H8" s="73"/>
      <c r="I8" s="73"/>
    </row>
    <row r="10" spans="1:9" ht="14.25" customHeight="1">
      <c r="A10" s="79" t="s">
        <v>627</v>
      </c>
    </row>
  </sheetData>
  <mergeCells count="11">
    <mergeCell ref="A8:F8"/>
    <mergeCell ref="B4:B5"/>
    <mergeCell ref="A1:I1"/>
    <mergeCell ref="A2:I2"/>
    <mergeCell ref="A3:C3"/>
    <mergeCell ref="G4:I4"/>
    <mergeCell ref="F4:F5"/>
    <mergeCell ref="E4:E5"/>
    <mergeCell ref="D4:D5"/>
    <mergeCell ref="C4:C5"/>
    <mergeCell ref="A4:A5"/>
  </mergeCells>
  <phoneticPr fontId="16"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K12"/>
  <sheetViews>
    <sheetView showZeros="0" workbookViewId="0">
      <selection activeCell="C24" sqref="C24"/>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spans="1:11" ht="14.25" customHeight="1">
      <c r="D1" s="45"/>
      <c r="E1" s="45"/>
      <c r="F1" s="45"/>
      <c r="G1" s="45"/>
      <c r="K1" s="39" t="s">
        <v>604</v>
      </c>
    </row>
    <row r="2" spans="1:11" ht="41.25" customHeight="1">
      <c r="A2" s="235" t="str">
        <f>"2025"&amp;"年上级转移支付补助项目支出预算表"</f>
        <v>2025年上级转移支付补助项目支出预算表</v>
      </c>
      <c r="B2" s="153"/>
      <c r="C2" s="153"/>
      <c r="D2" s="153"/>
      <c r="E2" s="153"/>
      <c r="F2" s="153"/>
      <c r="G2" s="153"/>
      <c r="H2" s="153"/>
      <c r="I2" s="153"/>
      <c r="J2" s="153"/>
      <c r="K2" s="153"/>
    </row>
    <row r="3" spans="1:11" ht="13.5" customHeight="1">
      <c r="A3" s="154" t="s">
        <v>616</v>
      </c>
      <c r="B3" s="155"/>
      <c r="C3" s="155"/>
      <c r="D3" s="155"/>
      <c r="E3" s="155"/>
      <c r="F3" s="155"/>
      <c r="G3" s="155"/>
      <c r="H3" s="41"/>
      <c r="I3" s="41"/>
      <c r="J3" s="41"/>
      <c r="K3" s="56" t="s">
        <v>1</v>
      </c>
    </row>
    <row r="4" spans="1:11" ht="21.75" customHeight="1">
      <c r="A4" s="157" t="s">
        <v>286</v>
      </c>
      <c r="B4" s="157" t="s">
        <v>194</v>
      </c>
      <c r="C4" s="157" t="s">
        <v>287</v>
      </c>
      <c r="D4" s="174" t="s">
        <v>195</v>
      </c>
      <c r="E4" s="174" t="s">
        <v>196</v>
      </c>
      <c r="F4" s="174" t="s">
        <v>288</v>
      </c>
      <c r="G4" s="174" t="s">
        <v>289</v>
      </c>
      <c r="H4" s="179" t="s">
        <v>55</v>
      </c>
      <c r="I4" s="167" t="s">
        <v>605</v>
      </c>
      <c r="J4" s="138"/>
      <c r="K4" s="139"/>
    </row>
    <row r="5" spans="1:11" ht="21.75" customHeight="1">
      <c r="A5" s="158"/>
      <c r="B5" s="158"/>
      <c r="C5" s="158"/>
      <c r="D5" s="175"/>
      <c r="E5" s="175"/>
      <c r="F5" s="175"/>
      <c r="G5" s="175"/>
      <c r="H5" s="159"/>
      <c r="I5" s="174" t="s">
        <v>58</v>
      </c>
      <c r="J5" s="174" t="s">
        <v>59</v>
      </c>
      <c r="K5" s="174" t="s">
        <v>60</v>
      </c>
    </row>
    <row r="6" spans="1:11" ht="40.5" customHeight="1">
      <c r="A6" s="164"/>
      <c r="B6" s="164"/>
      <c r="C6" s="164"/>
      <c r="D6" s="176"/>
      <c r="E6" s="176"/>
      <c r="F6" s="176"/>
      <c r="G6" s="176"/>
      <c r="H6" s="141"/>
      <c r="I6" s="176" t="s">
        <v>57</v>
      </c>
      <c r="J6" s="176"/>
      <c r="K6" s="176"/>
    </row>
    <row r="7" spans="1:11" ht="15" customHeight="1">
      <c r="A7" s="48">
        <v>1</v>
      </c>
      <c r="B7" s="48">
        <v>2</v>
      </c>
      <c r="C7" s="48">
        <v>3</v>
      </c>
      <c r="D7" s="48">
        <v>4</v>
      </c>
      <c r="E7" s="48">
        <v>5</v>
      </c>
      <c r="F7" s="48">
        <v>6</v>
      </c>
      <c r="G7" s="48">
        <v>7</v>
      </c>
      <c r="H7" s="48">
        <v>8</v>
      </c>
      <c r="I7" s="48">
        <v>9</v>
      </c>
      <c r="J7" s="43">
        <v>10</v>
      </c>
      <c r="K7" s="43">
        <v>11</v>
      </c>
    </row>
    <row r="8" spans="1:11" ht="18.75" customHeight="1">
      <c r="A8" s="23"/>
      <c r="B8" s="15"/>
      <c r="C8" s="23"/>
      <c r="D8" s="23"/>
      <c r="E8" s="23"/>
      <c r="F8" s="23"/>
      <c r="G8" s="23"/>
      <c r="H8" s="74"/>
      <c r="I8" s="75"/>
      <c r="J8" s="75"/>
      <c r="K8" s="74"/>
    </row>
    <row r="9" spans="1:11" ht="18.75" customHeight="1">
      <c r="A9" s="8"/>
      <c r="B9" s="15"/>
      <c r="C9" s="15"/>
      <c r="D9" s="15"/>
      <c r="E9" s="15"/>
      <c r="F9" s="15"/>
      <c r="G9" s="15"/>
      <c r="H9" s="76"/>
      <c r="I9" s="76"/>
      <c r="J9" s="76"/>
      <c r="K9" s="74"/>
    </row>
    <row r="10" spans="1:11" ht="18.75" customHeight="1">
      <c r="A10" s="170" t="s">
        <v>182</v>
      </c>
      <c r="B10" s="171"/>
      <c r="C10" s="171"/>
      <c r="D10" s="171"/>
      <c r="E10" s="171"/>
      <c r="F10" s="171"/>
      <c r="G10" s="119"/>
      <c r="H10" s="76"/>
      <c r="I10" s="76"/>
      <c r="J10" s="76"/>
      <c r="K10" s="74"/>
    </row>
    <row r="12" spans="1:11" ht="14.25" customHeight="1">
      <c r="A12" s="79" t="s">
        <v>628</v>
      </c>
    </row>
  </sheetData>
  <mergeCells count="15">
    <mergeCell ref="A10:G10"/>
    <mergeCell ref="I5:I6"/>
    <mergeCell ref="A2:K2"/>
    <mergeCell ref="E4:E6"/>
    <mergeCell ref="A4:A6"/>
    <mergeCell ref="B4:B6"/>
    <mergeCell ref="A3:G3"/>
    <mergeCell ref="K5:K6"/>
    <mergeCell ref="I4:K4"/>
    <mergeCell ref="C4:C6"/>
    <mergeCell ref="F4:F6"/>
    <mergeCell ref="G4:G6"/>
    <mergeCell ref="H4:H6"/>
    <mergeCell ref="J5:J6"/>
    <mergeCell ref="D4:D6"/>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18"/>
  <sheetViews>
    <sheetView showZeros="0" workbookViewId="0">
      <selection activeCell="B27" sqref="B27"/>
    </sheetView>
  </sheetViews>
  <sheetFormatPr defaultColWidth="9.125" defaultRowHeight="14.25" customHeight="1"/>
  <cols>
    <col min="1" max="1" width="35.25" customWidth="1"/>
    <col min="2" max="4" width="28" customWidth="1"/>
    <col min="5" max="7" width="23.875" customWidth="1"/>
  </cols>
  <sheetData>
    <row r="1" spans="1:7" ht="13.5" customHeight="1">
      <c r="D1" s="45"/>
      <c r="G1" s="39" t="s">
        <v>606</v>
      </c>
    </row>
    <row r="2" spans="1:7" ht="41.25" customHeight="1">
      <c r="A2" s="153" t="str">
        <f>"2025"&amp;"年部门项目中期规划预算表"</f>
        <v>2025年部门项目中期规划预算表</v>
      </c>
      <c r="B2" s="153"/>
      <c r="C2" s="153"/>
      <c r="D2" s="153"/>
      <c r="E2" s="153"/>
      <c r="F2" s="153"/>
      <c r="G2" s="153"/>
    </row>
    <row r="3" spans="1:7" ht="13.5" customHeight="1">
      <c r="A3" s="154" t="s">
        <v>615</v>
      </c>
      <c r="B3" s="155"/>
      <c r="C3" s="155"/>
      <c r="D3" s="155"/>
      <c r="E3" s="41"/>
      <c r="F3" s="41"/>
      <c r="G3" s="56" t="s">
        <v>1</v>
      </c>
    </row>
    <row r="4" spans="1:7" ht="21.75" customHeight="1">
      <c r="A4" s="157" t="s">
        <v>287</v>
      </c>
      <c r="B4" s="157" t="s">
        <v>286</v>
      </c>
      <c r="C4" s="157" t="s">
        <v>194</v>
      </c>
      <c r="D4" s="174" t="s">
        <v>607</v>
      </c>
      <c r="E4" s="167" t="s">
        <v>58</v>
      </c>
      <c r="F4" s="138"/>
      <c r="G4" s="139"/>
    </row>
    <row r="5" spans="1:7" ht="21.75" customHeight="1">
      <c r="A5" s="158"/>
      <c r="B5" s="158"/>
      <c r="C5" s="158"/>
      <c r="D5" s="175"/>
      <c r="E5" s="236" t="str">
        <f>"2025"&amp;"年"</f>
        <v>2025年</v>
      </c>
      <c r="F5" s="174" t="str">
        <f>("2025"+1)&amp;"年"</f>
        <v>2026年</v>
      </c>
      <c r="G5" s="174" t="str">
        <f>("2025"+2)&amp;"年"</f>
        <v>2027年</v>
      </c>
    </row>
    <row r="6" spans="1:7" ht="40.5" customHeight="1">
      <c r="A6" s="164"/>
      <c r="B6" s="164"/>
      <c r="C6" s="164"/>
      <c r="D6" s="176"/>
      <c r="E6" s="141"/>
      <c r="F6" s="176" t="s">
        <v>57</v>
      </c>
      <c r="G6" s="176"/>
    </row>
    <row r="7" spans="1:7" ht="15" customHeight="1">
      <c r="A7" s="48">
        <v>1</v>
      </c>
      <c r="B7" s="48">
        <v>2</v>
      </c>
      <c r="C7" s="48">
        <v>3</v>
      </c>
      <c r="D7" s="48">
        <v>4</v>
      </c>
      <c r="E7" s="48">
        <v>5</v>
      </c>
      <c r="F7" s="48">
        <v>6</v>
      </c>
      <c r="G7" s="48">
        <v>7</v>
      </c>
    </row>
    <row r="8" spans="1:7" ht="18.75" customHeight="1">
      <c r="A8" s="85" t="s">
        <v>629</v>
      </c>
      <c r="B8" s="15" t="s">
        <v>608</v>
      </c>
      <c r="C8" s="15" t="s">
        <v>294</v>
      </c>
      <c r="D8" s="15" t="s">
        <v>609</v>
      </c>
      <c r="E8" s="76">
        <v>20700</v>
      </c>
      <c r="F8" s="76">
        <v>20700</v>
      </c>
      <c r="G8" s="76">
        <v>20700</v>
      </c>
    </row>
    <row r="9" spans="1:7" ht="18.75" customHeight="1">
      <c r="A9" s="85" t="s">
        <v>629</v>
      </c>
      <c r="B9" s="15" t="s">
        <v>610</v>
      </c>
      <c r="C9" s="15" t="s">
        <v>299</v>
      </c>
      <c r="D9" s="15" t="s">
        <v>609</v>
      </c>
      <c r="E9" s="76">
        <v>60000</v>
      </c>
      <c r="F9" s="76">
        <v>60000</v>
      </c>
      <c r="G9" s="76">
        <v>60000</v>
      </c>
    </row>
    <row r="10" spans="1:7" ht="18.75" customHeight="1">
      <c r="A10" s="85" t="s">
        <v>629</v>
      </c>
      <c r="B10" s="15" t="s">
        <v>610</v>
      </c>
      <c r="C10" s="15" t="s">
        <v>301</v>
      </c>
      <c r="D10" s="15" t="s">
        <v>609</v>
      </c>
      <c r="E10" s="76">
        <v>360000</v>
      </c>
      <c r="F10" s="76">
        <v>360000</v>
      </c>
      <c r="G10" s="76">
        <v>360000</v>
      </c>
    </row>
    <row r="11" spans="1:7" ht="18.75" customHeight="1">
      <c r="A11" s="85" t="s">
        <v>629</v>
      </c>
      <c r="B11" s="15" t="s">
        <v>610</v>
      </c>
      <c r="C11" s="15" t="s">
        <v>305</v>
      </c>
      <c r="D11" s="15" t="s">
        <v>609</v>
      </c>
      <c r="E11" s="76">
        <v>120000</v>
      </c>
      <c r="F11" s="76">
        <v>120000</v>
      </c>
      <c r="G11" s="76">
        <v>120000</v>
      </c>
    </row>
    <row r="12" spans="1:7" ht="18.75" customHeight="1">
      <c r="A12" s="85" t="s">
        <v>629</v>
      </c>
      <c r="B12" s="15" t="s">
        <v>610</v>
      </c>
      <c r="C12" s="15" t="s">
        <v>307</v>
      </c>
      <c r="D12" s="15" t="s">
        <v>609</v>
      </c>
      <c r="E12" s="76">
        <v>404352</v>
      </c>
      <c r="F12" s="76">
        <v>404352</v>
      </c>
      <c r="G12" s="76">
        <v>404352</v>
      </c>
    </row>
    <row r="13" spans="1:7" ht="18.75" customHeight="1">
      <c r="A13" s="85" t="s">
        <v>629</v>
      </c>
      <c r="B13" s="15" t="s">
        <v>611</v>
      </c>
      <c r="C13" s="15" t="s">
        <v>310</v>
      </c>
      <c r="D13" s="15" t="s">
        <v>609</v>
      </c>
      <c r="E13" s="76">
        <v>919770</v>
      </c>
      <c r="F13" s="76">
        <v>919770</v>
      </c>
      <c r="G13" s="76">
        <v>919770</v>
      </c>
    </row>
    <row r="14" spans="1:7" ht="18.75" customHeight="1">
      <c r="A14" s="85" t="s">
        <v>629</v>
      </c>
      <c r="B14" s="15" t="s">
        <v>611</v>
      </c>
      <c r="C14" s="15" t="s">
        <v>312</v>
      </c>
      <c r="D14" s="15" t="s">
        <v>609</v>
      </c>
      <c r="E14" s="76">
        <v>95000</v>
      </c>
      <c r="F14" s="76">
        <v>95000</v>
      </c>
      <c r="G14" s="76">
        <v>95000</v>
      </c>
    </row>
    <row r="15" spans="1:7" ht="18.75" customHeight="1">
      <c r="A15" s="85" t="s">
        <v>629</v>
      </c>
      <c r="B15" s="15" t="s">
        <v>612</v>
      </c>
      <c r="C15" s="15" t="s">
        <v>315</v>
      </c>
      <c r="D15" s="15" t="s">
        <v>609</v>
      </c>
      <c r="E15" s="76">
        <v>1135230</v>
      </c>
      <c r="F15" s="76">
        <v>1135230</v>
      </c>
      <c r="G15" s="76">
        <v>1135230</v>
      </c>
    </row>
    <row r="16" spans="1:7" ht="18.75" customHeight="1">
      <c r="A16" s="85" t="s">
        <v>629</v>
      </c>
      <c r="B16" s="15" t="s">
        <v>612</v>
      </c>
      <c r="C16" s="15" t="s">
        <v>317</v>
      </c>
      <c r="D16" s="15" t="s">
        <v>609</v>
      </c>
      <c r="E16" s="76">
        <v>150000</v>
      </c>
      <c r="F16" s="76">
        <v>180000</v>
      </c>
      <c r="G16" s="76">
        <v>160000</v>
      </c>
    </row>
    <row r="17" spans="1:7" ht="18.75" customHeight="1">
      <c r="A17" s="85" t="s">
        <v>629</v>
      </c>
      <c r="B17" s="15" t="s">
        <v>613</v>
      </c>
      <c r="C17" s="15" t="s">
        <v>320</v>
      </c>
      <c r="D17" s="15" t="s">
        <v>609</v>
      </c>
      <c r="E17" s="76">
        <v>63792</v>
      </c>
      <c r="F17" s="76">
        <v>63792</v>
      </c>
      <c r="G17" s="76">
        <v>63792</v>
      </c>
    </row>
    <row r="18" spans="1:7" ht="18.75" customHeight="1">
      <c r="A18" s="237" t="s">
        <v>55</v>
      </c>
      <c r="B18" s="238" t="s">
        <v>614</v>
      </c>
      <c r="C18" s="238"/>
      <c r="D18" s="239"/>
      <c r="E18" s="76">
        <v>3328844</v>
      </c>
      <c r="F18" s="76">
        <f>SUM(F8:F17)</f>
        <v>3358844</v>
      </c>
      <c r="G18" s="76">
        <f>SUM(G8:G17)</f>
        <v>3338844</v>
      </c>
    </row>
  </sheetData>
  <mergeCells count="11">
    <mergeCell ref="A18:D18"/>
    <mergeCell ref="B4:B6"/>
    <mergeCell ref="C4:C6"/>
    <mergeCell ref="A4:A6"/>
    <mergeCell ref="G5:G6"/>
    <mergeCell ref="D4:D6"/>
    <mergeCell ref="A2:G2"/>
    <mergeCell ref="A3:D3"/>
    <mergeCell ref="F5:F6"/>
    <mergeCell ref="E5:E6"/>
    <mergeCell ref="E4:G4"/>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modified xsi:type="dcterms:W3CDTF">2025-03-07T01:39:18Z</dcterms:modified>
</cp:coreProperties>
</file>