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F:\2023年\2024\龙泉路小学代理记账\2024决算公开\学校附件(1)\昆明市五华区龙泉路小学2023年决算公开\"/>
    </mc:Choice>
  </mc:AlternateContent>
  <xr:revisionPtr revIDLastSave="0" documentId="13_ncr:1_{4D08CDD4-CAD4-498C-A654-58ACF2F15B93}" xr6:coauthVersionLast="47" xr6:coauthVersionMax="47" xr10:uidLastSave="{00000000-0000-0000-0000-000000000000}"/>
  <bookViews>
    <workbookView xWindow="-108" yWindow="-108" windowWidth="23256" windowHeight="12576" tabRatio="928" firstSheet="2" activeTab="5" xr2:uid="{00000000-000D-0000-FFFF-FFFF00000000}"/>
  </bookViews>
  <sheets>
    <sheet name="昆财教【2020】96号特殊教育公用经费中央资金" sheetId="14" r:id="rId1"/>
    <sheet name="昆财教【2019】138号2019年特殊教育公用经费" sheetId="15" r:id="rId2"/>
    <sheet name="昆财教【2023】141号城乡义务教育补助经费第二批中央资金" sheetId="1" r:id="rId3"/>
    <sheet name="2023年城乡义务教育学校公用经费中央资金" sheetId="8" r:id="rId4"/>
    <sheet name="2023年义教公办学校公用经费市级资金" sheetId="9" r:id="rId5"/>
    <sheet name="师训与教研名师工作室活动经费" sheetId="10" r:id="rId6"/>
    <sheet name="师训教研与考核经费教师培训费" sheetId="11" r:id="rId7"/>
    <sheet name="结转2022年课后服务经费省级资金" sheetId="5" r:id="rId8"/>
    <sheet name="2022学年春季学期（2023年3月）课后服务经费" sheetId="16" r:id="rId9"/>
    <sheet name="2023年度壹方城校区安保专项经费" sheetId="6" r:id="rId10"/>
    <sheet name="2023年度本部校区安保专项经费" sheetId="17" r:id="rId11"/>
    <sheet name="2023年义教困难学生生活补助省级资金" sheetId="12" r:id="rId12"/>
    <sheet name="2023年春季义教困难生活补助市级资金" sheetId="19" r:id="rId13"/>
    <sheet name="2023年春季义务教育家庭经济困难学生生活补助中央资金" sheetId="13" r:id="rId14"/>
    <sheet name="2023春季年义务教育家庭经济困难学生生活补助区级资金" sheetId="18" r:id="rId15"/>
    <sheet name="2023年编外人员管理经费" sheetId="20" r:id="rId16"/>
    <sheet name="2023年公务员考录考务经费" sheetId="21" r:id="rId17"/>
    <sheet name="2022年三名工程考核经费" sheetId="22" r:id="rId18"/>
  </sheets>
  <calcPr calcId="191029"/>
</workbook>
</file>

<file path=xl/calcChain.xml><?xml version="1.0" encoding="utf-8"?>
<calcChain xmlns="http://schemas.openxmlformats.org/spreadsheetml/2006/main">
  <c r="M7" i="15" l="1"/>
  <c r="M7" i="1"/>
  <c r="M7" i="8"/>
  <c r="M7" i="9"/>
  <c r="M7" i="10"/>
  <c r="M7" i="11"/>
  <c r="M7" i="5"/>
  <c r="M7" i="16"/>
  <c r="M7" i="6"/>
  <c r="M7" i="17"/>
  <c r="M7" i="12"/>
  <c r="M7" i="19"/>
  <c r="M7" i="13"/>
  <c r="M7" i="18"/>
  <c r="M7" i="20"/>
  <c r="M7" i="21"/>
  <c r="M7" i="22"/>
  <c r="M7" i="14"/>
  <c r="O6" i="10"/>
  <c r="M6" i="10"/>
  <c r="O6" i="9"/>
  <c r="L41" i="9" s="1"/>
  <c r="M6" i="9"/>
  <c r="O6" i="8"/>
  <c r="M6" i="8"/>
  <c r="L41" i="14"/>
  <c r="L41" i="19"/>
  <c r="L41" i="12"/>
  <c r="L41" i="17"/>
  <c r="L41" i="6"/>
  <c r="L41" i="16"/>
  <c r="L41" i="5"/>
  <c r="L41" i="11"/>
  <c r="L41" i="10"/>
  <c r="L41" i="8"/>
  <c r="L41" i="1"/>
  <c r="L41" i="15"/>
  <c r="L41" i="13"/>
  <c r="L41" i="18"/>
  <c r="L41" i="20"/>
  <c r="L41" i="21"/>
  <c r="M6" i="22"/>
  <c r="O6" i="22" s="1"/>
  <c r="O6" i="21"/>
  <c r="M6" i="21"/>
  <c r="M6" i="20"/>
  <c r="O6" i="20" s="1"/>
  <c r="M6" i="19"/>
  <c r="M6" i="18"/>
  <c r="O6" i="18" s="1"/>
  <c r="M6" i="13"/>
  <c r="O6" i="13" s="1"/>
  <c r="O6" i="19"/>
  <c r="M6" i="12"/>
  <c r="O6" i="12" s="1"/>
  <c r="M6" i="17"/>
  <c r="O6" i="17" s="1"/>
  <c r="M6" i="6"/>
  <c r="O6" i="6" s="1"/>
  <c r="M6" i="16"/>
  <c r="O6" i="16" s="1"/>
  <c r="M6" i="5"/>
  <c r="O6" i="5" s="1"/>
  <c r="M6" i="11"/>
  <c r="O6" i="11" s="1"/>
  <c r="M6" i="1"/>
  <c r="O6" i="1" s="1"/>
  <c r="M6" i="15"/>
  <c r="O6" i="15" s="1"/>
  <c r="O6" i="14"/>
  <c r="M6" i="14"/>
</calcChain>
</file>

<file path=xl/sharedStrings.xml><?xml version="1.0" encoding="utf-8"?>
<sst xmlns="http://schemas.openxmlformats.org/spreadsheetml/2006/main" count="1249" uniqueCount="136">
  <si>
    <t>项目名称</t>
  </si>
  <si>
    <t>主管部门</t>
  </si>
  <si>
    <t>实施单位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</si>
  <si>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</si>
  <si>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</si>
  <si>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</si>
  <si>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</si>
  <si>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</si>
  <si>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</si>
  <si>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</si>
  <si>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</si>
  <si>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</si>
  <si>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</si>
  <si>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上年结转资金</t>
  </si>
  <si>
    <t>其他资金</t>
  </si>
  <si>
    <t>年度总体目标</t>
  </si>
  <si>
    <t>预期目标</t>
  </si>
  <si>
    <t>实际完成情况</t>
  </si>
  <si>
    <t>绩
效
指
标</t>
  </si>
  <si>
    <t>一级指标</t>
  </si>
  <si>
    <t>二级指标</t>
  </si>
  <si>
    <t>三级指标</t>
  </si>
  <si>
    <t>年度
指标值</t>
  </si>
  <si>
    <t>实际
完成值</t>
  </si>
  <si>
    <t>偏差原因分析
及改进措施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</si>
  <si>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</si>
  <si>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</si>
  <si>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</si>
  <si>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</si>
  <si>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</si>
  <si>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</si>
  <si>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</si>
  <si>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</si>
  <si>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</si>
  <si>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</si>
  <si>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
指标</t>
  </si>
  <si>
    <t>服务对象满意度指标</t>
  </si>
  <si>
    <t>其他要说明的事项</t>
  </si>
  <si>
    <t>总分</t>
  </si>
  <si>
    <t>注：1.其他资金：请在“其他需要说明的事项”栏注明资金来源。
    2.分值：原则上产出指标总分50分，效益指标总分30分，满意度指标总分10分。
    3.自评等级：划分为4档，100-90（含）分为优、90-80（含）分为良、80-60（含）分为中、60分以下为差。</t>
  </si>
  <si>
    <t>昆明市五华区教育体育局</t>
    <phoneticPr fontId="3" type="noConversion"/>
  </si>
  <si>
    <t>昆明市五华区龙泉路小学</t>
    <phoneticPr fontId="3" type="noConversion"/>
  </si>
  <si>
    <t>以2023-2025学年度教育事业统计报表拨公用经费人数为依据，下达中央城乡公用经费。城乡义务教育学校生均公用经费拨款标准按照小学650元/生.年的标准执行,确保中央公用经费能够有效保障学校正常运转，不因资金短缺而影响学校正常的教育教学秩序。</t>
    <phoneticPr fontId="3" type="noConversion"/>
  </si>
  <si>
    <t>已经完成</t>
    <phoneticPr fontId="3" type="noConversion"/>
  </si>
  <si>
    <t>无</t>
  </si>
  <si>
    <t>补助范围占在校学生数比例</t>
    <phoneticPr fontId="3" type="noConversion"/>
  </si>
  <si>
    <t>教师培训费占学校年度公用经费的比例</t>
    <phoneticPr fontId="3" type="noConversion"/>
  </si>
  <si>
    <t>=100%</t>
  </si>
  <si>
    <t>&gt;=10%</t>
  </si>
  <si>
    <t>补助资金当年到位率</t>
    <phoneticPr fontId="3" type="noConversion"/>
  </si>
  <si>
    <t>＝100%</t>
  </si>
  <si>
    <t>=650元</t>
  </si>
  <si>
    <t>九年义务教育巩固率</t>
    <phoneticPr fontId="3" type="noConversion"/>
  </si>
  <si>
    <t>补助对象政策的知晓度</t>
    <phoneticPr fontId="3" type="noConversion"/>
  </si>
  <si>
    <t>&gt;=93%</t>
  </si>
  <si>
    <t>义务教育免费年限</t>
    <phoneticPr fontId="3" type="noConversion"/>
  </si>
  <si>
    <t>=6年</t>
  </si>
  <si>
    <t>学生满意度</t>
    <phoneticPr fontId="3" type="noConversion"/>
  </si>
  <si>
    <t>家长满意度</t>
    <phoneticPr fontId="3" type="noConversion"/>
  </si>
  <si>
    <t>&gt;=95%</t>
  </si>
  <si>
    <t>课后服务经费省级资金能够有效保障学校正常运转，不因资金短缺而影响学校正常的教育教学秩序。</t>
    <phoneticPr fontId="3" type="noConversion"/>
  </si>
  <si>
    <t>小学阶段应补助人数</t>
    <phoneticPr fontId="3" type="noConversion"/>
  </si>
  <si>
    <t>=3397人</t>
  </si>
  <si>
    <t>课后服务人数</t>
    <phoneticPr fontId="3" type="noConversion"/>
  </si>
  <si>
    <t>=3384人</t>
  </si>
  <si>
    <t>小学阶段义务教育年限</t>
    <phoneticPr fontId="3" type="noConversion"/>
  </si>
  <si>
    <t>为保障学校安保工作正常开展，下达安保专项经费，标准为3000元/人/月。</t>
    <phoneticPr fontId="3" type="noConversion"/>
  </si>
  <si>
    <t>本部校区安保人数</t>
    <phoneticPr fontId="3" type="noConversion"/>
  </si>
  <si>
    <t>=7人</t>
  </si>
  <si>
    <t>资金到位时效</t>
    <phoneticPr fontId="3" type="noConversion"/>
  </si>
  <si>
    <t>安保专项经费标准</t>
    <phoneticPr fontId="3" type="noConversion"/>
  </si>
  <si>
    <t>=3000元/人*月</t>
  </si>
  <si>
    <t>对象政策的知晓度</t>
    <phoneticPr fontId="3" type="noConversion"/>
  </si>
  <si>
    <t>&gt;=100%</t>
  </si>
  <si>
    <t>根据特殊教育公用经费使用规定，已完成目标。</t>
    <phoneticPr fontId="3" type="noConversion"/>
  </si>
  <si>
    <t>补助范围占随班就读学生数比例</t>
    <phoneticPr fontId="3" type="noConversion"/>
  </si>
  <si>
    <t>小学随班就读经费人均补助标准</t>
    <phoneticPr fontId="3" type="noConversion"/>
  </si>
  <si>
    <t>昆财教【2023】141号城乡义务教育补助经费第二批中央资金</t>
    <phoneticPr fontId="3" type="noConversion"/>
  </si>
  <si>
    <t>昆财教【2020】96号特殊教育公用经费中央资金</t>
    <phoneticPr fontId="3" type="noConversion"/>
  </si>
  <si>
    <t>以2021-2022学年教育事业统计报表中特殊教育学校实际在校学生人数、义务教育学校随班就读残疾学生人数、义务教育学校附设特教班学生人数和送教上门学生人数为依据，下达特殊教育学校生均公用经费2023年市级资金。特殊教育生均公用经费拨款标准按照6000元/生.年执行,确保特殊教育学校公用经费补助资金能够有效保障学校正常运转，不因资金短缺而影响学校正常的教育教学秩序，残疾学生入学率逐步提高。</t>
    <phoneticPr fontId="3" type="noConversion"/>
  </si>
  <si>
    <t>资金到位率</t>
    <phoneticPr fontId="3" type="noConversion"/>
  </si>
  <si>
    <t>&gt;=90%</t>
    <phoneticPr fontId="3" type="noConversion"/>
  </si>
  <si>
    <r>
      <t>项目支出绩效自评表</t>
    </r>
    <r>
      <rPr>
        <sz val="11"/>
        <color theme="1"/>
        <rFont val="宋体"/>
        <family val="3"/>
        <charset val="134"/>
        <scheme val="minor"/>
      </rPr>
      <t xml:space="preserve">
（2023年度）</t>
    </r>
    <phoneticPr fontId="3" type="noConversion"/>
  </si>
  <si>
    <t>昆财教【2019】138号2019年特殊教育公用经费</t>
    <phoneticPr fontId="3" type="noConversion"/>
  </si>
  <si>
    <t>以学年教育事业统计报表中特殊教育学校实际在校学生人数、义务教育学校随班就读残疾学生人数、义务教育学校附设特教班学生人数和送教上门学生人数为依据，下达特殊教育学校生均公用经费2023年市级资金。特殊教育生均公用经费拨款标准按照6000元/生.年执行,确保特殊教育学校公用经费补助资金能够有效保障学校正常运转，不因资金短缺而影响学校正常的教育教学秩序，残疾学生入学率逐步提高。</t>
    <phoneticPr fontId="3" type="noConversion"/>
  </si>
  <si>
    <t>2023年城乡义务教育学校公用经费中央资金</t>
    <phoneticPr fontId="3" type="noConversion"/>
  </si>
  <si>
    <t>2023年义教公办学校公用经费市级资金</t>
    <phoneticPr fontId="3" type="noConversion"/>
  </si>
  <si>
    <t>以2023-2025学年度教育事业统计报表拨公用经费人数为依据，下达公用经费市级资金。公用经费市级资金能够有效保障学校正常运转，不因资金短缺而影响学校正常的教育教学秩序。</t>
    <phoneticPr fontId="3" type="noConversion"/>
  </si>
  <si>
    <t>师训与教研名师工作室活动经费</t>
    <phoneticPr fontId="3" type="noConversion"/>
  </si>
  <si>
    <t>根据名师工作室活动方案，认真完成工作室各项任务及活动，提升教师专业发展。</t>
    <phoneticPr fontId="3" type="noConversion"/>
  </si>
  <si>
    <t>教师培训人数</t>
    <phoneticPr fontId="3" type="noConversion"/>
  </si>
  <si>
    <t>教师满意度</t>
    <phoneticPr fontId="3" type="noConversion"/>
  </si>
  <si>
    <t>师训教研与考核经费教师培训费</t>
    <phoneticPr fontId="3" type="noConversion"/>
  </si>
  <si>
    <t>提升教师专业发展，提升学校办学品质，为教师搭建学习的平台，提供学习资源。</t>
    <phoneticPr fontId="3" type="noConversion"/>
  </si>
  <si>
    <t>结转2022年课后服务经费省级资金</t>
    <phoneticPr fontId="3" type="noConversion"/>
  </si>
  <si>
    <t>2022学年春季学期（2023年3月）课后服务经费</t>
    <phoneticPr fontId="3" type="noConversion"/>
  </si>
  <si>
    <t>2023年度壹方城校区安保专项经费</t>
    <phoneticPr fontId="3" type="noConversion"/>
  </si>
  <si>
    <t>2023年度本部校区安保专项经费</t>
    <phoneticPr fontId="3" type="noConversion"/>
  </si>
  <si>
    <t>2023年义教困难学生生活补助省级资金</t>
    <phoneticPr fontId="3" type="noConversion"/>
  </si>
  <si>
    <t>巩固城乡义务教育经费保障机制，对城乡义务教育困难学生提供生活补助，帮助家庭经济困难学生顺利就学，提升义务教育巩固率。</t>
    <phoneticPr fontId="3" type="noConversion"/>
  </si>
  <si>
    <t>四类家庭经济困难学生覆盖率</t>
    <phoneticPr fontId="3" type="noConversion"/>
  </si>
  <si>
    <t>小学非寄宿生人均补助标准</t>
    <phoneticPr fontId="3" type="noConversion"/>
  </si>
  <si>
    <t>=25元</t>
  </si>
  <si>
    <t>2023年春季义务教育家庭经济困难学生生活补助中央资金</t>
    <phoneticPr fontId="3" type="noConversion"/>
  </si>
  <si>
    <t>2023春季年义务教育家庭经济困难学生生活补助区级资金</t>
    <phoneticPr fontId="3" type="noConversion"/>
  </si>
  <si>
    <t>2023年春季义教困难生活补助市级资金</t>
    <phoneticPr fontId="3" type="noConversion"/>
  </si>
  <si>
    <t>2023年编外人员管理经费</t>
    <phoneticPr fontId="3" type="noConversion"/>
  </si>
  <si>
    <t>根据五教体财（2023）73号文件精神，确保学校教育教学工作稳定发展，编外人员管理费按标准：50元/人/月补助。</t>
    <phoneticPr fontId="3" type="noConversion"/>
  </si>
  <si>
    <t>编外人员数量</t>
    <phoneticPr fontId="3" type="noConversion"/>
  </si>
  <si>
    <t>编外人员管理费补助标准</t>
    <phoneticPr fontId="3" type="noConversion"/>
  </si>
  <si>
    <t>社会知晓度</t>
    <phoneticPr fontId="3" type="noConversion"/>
  </si>
  <si>
    <t>坚持安全、公正与科学考试，做好各类人事考试工作，有效促进高校毕业生稳定就业，为各级党政机关、事业单位选拔优秀人才，提高人才队伍素质，优化人才队伍结构，促进人才队伍建设。</t>
    <phoneticPr fontId="3" type="noConversion"/>
  </si>
  <si>
    <t>全年安排考试场次</t>
    <phoneticPr fontId="3" type="noConversion"/>
  </si>
  <si>
    <t>促进人才队伍建设</t>
    <phoneticPr fontId="3" type="noConversion"/>
  </si>
  <si>
    <t>&gt;=98%</t>
  </si>
  <si>
    <t>&gt;=98%</t>
    <phoneticPr fontId="3" type="noConversion"/>
  </si>
  <si>
    <t>社会公众或服务对象满意度</t>
    <phoneticPr fontId="3" type="noConversion"/>
  </si>
  <si>
    <t>2022年三名工程考核经费</t>
    <phoneticPr fontId="3" type="noConversion"/>
  </si>
  <si>
    <t>按照《五华区名校名师名长工程实施方案》《五华教育高质量发展成果奖评价方案（试行）》文件精神，区“三名”工程领导小组办公室对“三名”工程名师、名长考核。下拨“三名”工程考核经费，确保经费执行。</t>
    <phoneticPr fontId="3" type="noConversion"/>
  </si>
  <si>
    <t>“三名”工程考核人数</t>
    <phoneticPr fontId="3" type="noConversion"/>
  </si>
  <si>
    <t>无偏差</t>
    <phoneticPr fontId="3" type="noConversion"/>
  </si>
  <si>
    <t>小学阶段应补助随班就读人数</t>
    <phoneticPr fontId="3" type="noConversion"/>
  </si>
  <si>
    <t>6人</t>
  </si>
  <si>
    <t>6人</t>
    <phoneticPr fontId="3" type="noConversion"/>
  </si>
  <si>
    <t>6年</t>
  </si>
  <si>
    <t>6年</t>
    <phoneticPr fontId="3" type="noConversion"/>
  </si>
  <si>
    <t>无</t>
    <phoneticPr fontId="3" type="noConversion"/>
  </si>
  <si>
    <t>公用经费资金补助人数覆盖率</t>
    <phoneticPr fontId="3" type="noConversion"/>
  </si>
  <si>
    <t>生均公用经费</t>
    <phoneticPr fontId="3" type="noConversion"/>
  </si>
  <si>
    <t>教师培训费占比</t>
    <phoneticPr fontId="3" type="noConversion"/>
  </si>
  <si>
    <t>国家规定标准</t>
    <phoneticPr fontId="3" type="noConversion"/>
  </si>
  <si>
    <t>补助对象知晓度</t>
    <phoneticPr fontId="3" type="noConversion"/>
  </si>
  <si>
    <t>老师满意度</t>
    <phoneticPr fontId="3" type="noConversion"/>
  </si>
  <si>
    <t>=4人</t>
    <phoneticPr fontId="3" type="noConversion"/>
  </si>
  <si>
    <t>补助人数</t>
    <phoneticPr fontId="3" type="noConversion"/>
  </si>
  <si>
    <t>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</si>
</sst>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_ * #,##0_ ;_ * \-#,##0_ ;_ * &quot;-&quot;??_ ;_ @_ "/>
  </numFmts>
  <fonts count="5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176" fontId="0" fillId="0" borderId="1" xfId="1" applyNumberFormat="1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176" fontId="0" fillId="0" borderId="2" xfId="1" applyNumberFormat="1" applyFont="1" applyBorder="1" applyAlignment="1">
      <alignment horizontal="center" vertical="center" wrapText="1"/>
    </xf>
    <xf numFmtId="176" fontId="0" fillId="0" borderId="4" xfId="1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43" fontId="0" fillId="0" borderId="2" xfId="1" applyFont="1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047F5-B513-4529-91EF-9D72C621AD87}">
  <dimension ref="A1:O45"/>
  <sheetViews>
    <sheetView zoomScaleNormal="100" workbookViewId="0">
      <selection activeCell="H52" sqref="H52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4.664062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78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2.34</v>
      </c>
      <c r="F6" s="16"/>
      <c r="G6" s="16">
        <v>2.34</v>
      </c>
      <c r="H6" s="16"/>
      <c r="I6" s="16">
        <v>2.34</v>
      </c>
      <c r="J6" s="16"/>
      <c r="K6" s="17">
        <v>10</v>
      </c>
      <c r="L6" s="18"/>
      <c r="M6" s="19">
        <f>ROUND(I6/G6,2)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16">
        <v>2.34</v>
      </c>
      <c r="F7" s="16"/>
      <c r="G7" s="16">
        <v>2.34</v>
      </c>
      <c r="H7" s="16"/>
      <c r="I7" s="16">
        <v>2.34</v>
      </c>
      <c r="J7" s="16"/>
      <c r="K7" s="17" t="s">
        <v>12</v>
      </c>
      <c r="L7" s="18"/>
      <c r="M7" s="19">
        <f>ROUND(I7/G7,2)</f>
        <v>1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111.6" customHeight="1">
      <c r="A11" s="12"/>
      <c r="B11" s="22" t="s">
        <v>79</v>
      </c>
      <c r="C11" s="23"/>
      <c r="D11" s="23"/>
      <c r="E11" s="23"/>
      <c r="F11" s="23"/>
      <c r="G11" s="23"/>
      <c r="H11" s="18"/>
      <c r="I11" s="22" t="s">
        <v>74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121</v>
      </c>
      <c r="E13" s="15"/>
      <c r="F13" s="15"/>
      <c r="G13" s="15"/>
      <c r="H13" s="4" t="s">
        <v>123</v>
      </c>
      <c r="I13" s="2" t="s">
        <v>122</v>
      </c>
      <c r="J13" s="17">
        <v>10</v>
      </c>
      <c r="K13" s="18"/>
      <c r="L13" s="17">
        <v>10</v>
      </c>
      <c r="M13" s="18"/>
      <c r="N13" s="17" t="s">
        <v>44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 t="s">
        <v>75</v>
      </c>
      <c r="E16" s="15"/>
      <c r="F16" s="15"/>
      <c r="G16" s="15"/>
      <c r="H16" s="2" t="s">
        <v>47</v>
      </c>
      <c r="I16" s="2" t="s">
        <v>47</v>
      </c>
      <c r="J16" s="17">
        <v>15</v>
      </c>
      <c r="K16" s="18"/>
      <c r="L16" s="17">
        <v>15</v>
      </c>
      <c r="M16" s="18"/>
      <c r="N16" s="17" t="s">
        <v>44</v>
      </c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 t="s">
        <v>49</v>
      </c>
      <c r="E19" s="15"/>
      <c r="F19" s="15"/>
      <c r="G19" s="15"/>
      <c r="H19" s="2" t="s">
        <v>50</v>
      </c>
      <c r="I19" s="2" t="s">
        <v>50</v>
      </c>
      <c r="J19" s="17">
        <v>15</v>
      </c>
      <c r="K19" s="18"/>
      <c r="L19" s="17">
        <v>15</v>
      </c>
      <c r="M19" s="18"/>
      <c r="N19" s="17" t="s">
        <v>44</v>
      </c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>
      <c r="A22" s="12"/>
      <c r="B22" s="12"/>
      <c r="C22" s="12" t="s">
        <v>29</v>
      </c>
      <c r="D22" s="24" t="s">
        <v>76</v>
      </c>
      <c r="E22" s="15"/>
      <c r="F22" s="15"/>
      <c r="G22" s="15"/>
      <c r="H22" s="4">
        <v>6000</v>
      </c>
      <c r="I22" s="2">
        <v>6000</v>
      </c>
      <c r="J22" s="17">
        <v>10</v>
      </c>
      <c r="K22" s="18"/>
      <c r="L22" s="17">
        <v>10</v>
      </c>
      <c r="M22" s="18"/>
      <c r="N22" s="17" t="s">
        <v>44</v>
      </c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 t="s">
        <v>52</v>
      </c>
      <c r="E28" s="15"/>
      <c r="F28" s="15"/>
      <c r="G28" s="15"/>
      <c r="H28" s="6">
        <v>0.93</v>
      </c>
      <c r="I28" s="6">
        <v>0.93</v>
      </c>
      <c r="J28" s="17">
        <v>10</v>
      </c>
      <c r="K28" s="18"/>
      <c r="L28" s="17">
        <v>10</v>
      </c>
      <c r="M28" s="18"/>
      <c r="N28" s="17" t="s">
        <v>44</v>
      </c>
      <c r="O28" s="18"/>
    </row>
    <row r="29" spans="1:15">
      <c r="A29" s="12"/>
      <c r="B29" s="12"/>
      <c r="C29" s="12"/>
      <c r="D29" s="24" t="s">
        <v>53</v>
      </c>
      <c r="E29" s="15"/>
      <c r="F29" s="15"/>
      <c r="G29" s="15"/>
      <c r="H29" s="6">
        <v>1</v>
      </c>
      <c r="I29" s="6">
        <v>1</v>
      </c>
      <c r="J29" s="17">
        <v>10</v>
      </c>
      <c r="K29" s="18"/>
      <c r="L29" s="17">
        <v>10</v>
      </c>
      <c r="M29" s="18"/>
      <c r="N29" s="17" t="s">
        <v>44</v>
      </c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 t="s">
        <v>55</v>
      </c>
      <c r="E34" s="15"/>
      <c r="F34" s="15"/>
      <c r="G34" s="15"/>
      <c r="H34" s="5" t="s">
        <v>125</v>
      </c>
      <c r="I34" s="2" t="s">
        <v>124</v>
      </c>
      <c r="J34" s="17">
        <v>10</v>
      </c>
      <c r="K34" s="18"/>
      <c r="L34" s="17">
        <v>10</v>
      </c>
      <c r="M34" s="18"/>
      <c r="N34" s="22" t="s">
        <v>126</v>
      </c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57</v>
      </c>
      <c r="E37" s="15"/>
      <c r="F37" s="15"/>
      <c r="G37" s="15"/>
      <c r="H37" s="5" t="s">
        <v>81</v>
      </c>
      <c r="I37" s="5" t="s">
        <v>81</v>
      </c>
      <c r="J37" s="17">
        <v>10</v>
      </c>
      <c r="K37" s="18"/>
      <c r="L37" s="17">
        <v>10</v>
      </c>
      <c r="M37" s="18"/>
      <c r="N37" s="17" t="s">
        <v>44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26">
        <f>L39+L38+L37+L36+L35+L34+L33+L32+L31+L30+L29+L28+L27+L26+L25+L24+L23+L22+L21+L20+L19+L18+L17+L16+L15+L14+L13+O6</f>
        <v>100</v>
      </c>
      <c r="M41" s="27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A1:O1"/>
    <mergeCell ref="A2:O2"/>
    <mergeCell ref="A3:B3"/>
    <mergeCell ref="C3:O3"/>
    <mergeCell ref="A4:B4"/>
    <mergeCell ref="C4:H4"/>
    <mergeCell ref="I4:J4"/>
    <mergeCell ref="K4:O4"/>
    <mergeCell ref="M5:N5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FAE9-D0F8-4BB0-9B72-745D1A312ED4}">
  <dimension ref="A1:O45"/>
  <sheetViews>
    <sheetView workbookViewId="0">
      <selection activeCell="M7" sqref="M7:N7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5.109375" customWidth="1"/>
    <col min="11" max="11" width="1.44140625" customWidth="1"/>
    <col min="12" max="12" width="4.664062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96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35">
        <v>14.4</v>
      </c>
      <c r="F6" s="36"/>
      <c r="G6" s="35">
        <v>14.4</v>
      </c>
      <c r="H6" s="36"/>
      <c r="I6" s="35">
        <v>14.4</v>
      </c>
      <c r="J6" s="36"/>
      <c r="K6" s="17">
        <v>10</v>
      </c>
      <c r="L6" s="18"/>
      <c r="M6" s="19">
        <f>I6/G6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35">
        <v>14.4</v>
      </c>
      <c r="F7" s="36"/>
      <c r="G7" s="35">
        <v>14.4</v>
      </c>
      <c r="H7" s="36"/>
      <c r="I7" s="35">
        <v>14.4</v>
      </c>
      <c r="J7" s="36"/>
      <c r="K7" s="17" t="s">
        <v>12</v>
      </c>
      <c r="L7" s="18"/>
      <c r="M7" s="19">
        <f>I7/G7</f>
        <v>1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66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67</v>
      </c>
      <c r="E13" s="15"/>
      <c r="F13" s="15"/>
      <c r="G13" s="15"/>
      <c r="H13" s="4" t="s">
        <v>133</v>
      </c>
      <c r="I13" s="4" t="s">
        <v>133</v>
      </c>
      <c r="J13" s="17">
        <v>15</v>
      </c>
      <c r="K13" s="18"/>
      <c r="L13" s="17">
        <v>15</v>
      </c>
      <c r="M13" s="18"/>
      <c r="N13" s="17" t="s">
        <v>44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/>
      <c r="E16" s="15"/>
      <c r="F16" s="15"/>
      <c r="G16" s="15"/>
      <c r="H16" s="2"/>
      <c r="I16" s="2"/>
      <c r="J16" s="17"/>
      <c r="K16" s="18"/>
      <c r="L16" s="17"/>
      <c r="M16" s="18"/>
      <c r="N16" s="17"/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 t="s">
        <v>69</v>
      </c>
      <c r="E19" s="15"/>
      <c r="F19" s="15"/>
      <c r="G19" s="15"/>
      <c r="H19" s="2" t="s">
        <v>47</v>
      </c>
      <c r="I19" s="2" t="s">
        <v>47</v>
      </c>
      <c r="J19" s="17">
        <v>15</v>
      </c>
      <c r="K19" s="18"/>
      <c r="L19" s="17">
        <v>15</v>
      </c>
      <c r="M19" s="18"/>
      <c r="N19" s="17" t="s">
        <v>44</v>
      </c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 ht="28.8">
      <c r="A22" s="12"/>
      <c r="B22" s="12"/>
      <c r="C22" s="12" t="s">
        <v>29</v>
      </c>
      <c r="D22" s="24" t="s">
        <v>70</v>
      </c>
      <c r="E22" s="15"/>
      <c r="F22" s="15"/>
      <c r="G22" s="15"/>
      <c r="H22" s="2" t="s">
        <v>71</v>
      </c>
      <c r="I22" s="2" t="s">
        <v>71</v>
      </c>
      <c r="J22" s="17">
        <v>20</v>
      </c>
      <c r="K22" s="18"/>
      <c r="L22" s="17">
        <v>20</v>
      </c>
      <c r="M22" s="18"/>
      <c r="N22" s="17" t="s">
        <v>44</v>
      </c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 t="s">
        <v>72</v>
      </c>
      <c r="E28" s="15"/>
      <c r="F28" s="15"/>
      <c r="G28" s="15"/>
      <c r="H28" s="2" t="s">
        <v>73</v>
      </c>
      <c r="I28" s="2" t="s">
        <v>73</v>
      </c>
      <c r="J28" s="17">
        <v>30</v>
      </c>
      <c r="K28" s="18"/>
      <c r="L28" s="17">
        <v>30</v>
      </c>
      <c r="M28" s="18"/>
      <c r="N28" s="17" t="s">
        <v>44</v>
      </c>
      <c r="O28" s="18"/>
    </row>
    <row r="29" spans="1:15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/>
      <c r="E34" s="15"/>
      <c r="F34" s="15"/>
      <c r="G34" s="15"/>
      <c r="H34" s="2"/>
      <c r="I34" s="2"/>
      <c r="J34" s="17"/>
      <c r="K34" s="18"/>
      <c r="L34" s="17"/>
      <c r="M34" s="18"/>
      <c r="N34" s="17"/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/>
      <c r="E37" s="15"/>
      <c r="F37" s="15"/>
      <c r="G37" s="15"/>
      <c r="H37" s="2"/>
      <c r="I37" s="2"/>
      <c r="J37" s="17"/>
      <c r="K37" s="18"/>
      <c r="L37" s="17"/>
      <c r="M37" s="18"/>
      <c r="N37" s="17"/>
      <c r="O37" s="18"/>
    </row>
    <row r="38" spans="1:15">
      <c r="A38" s="12"/>
      <c r="B38" s="12"/>
      <c r="C38" s="12"/>
      <c r="D38" s="24" t="s">
        <v>57</v>
      </c>
      <c r="E38" s="15"/>
      <c r="F38" s="15"/>
      <c r="G38" s="15"/>
      <c r="H38" s="2" t="s">
        <v>59</v>
      </c>
      <c r="I38" s="2" t="s">
        <v>59</v>
      </c>
      <c r="J38" s="17">
        <v>10</v>
      </c>
      <c r="K38" s="18"/>
      <c r="L38" s="17">
        <v>10</v>
      </c>
      <c r="M38" s="18"/>
      <c r="N38" s="17" t="s">
        <v>44</v>
      </c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26">
        <f>L39+L38+L37+L36+L35+L34+L33+L32+L31+L30+L29+L28+L27+L26+L25+L24+L23+L22+L21+L20+L19+L18+L17+L16+L15+L14+L13+O6</f>
        <v>100</v>
      </c>
      <c r="M41" s="27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1:O1"/>
    <mergeCell ref="A2:O2"/>
    <mergeCell ref="A3:B3"/>
    <mergeCell ref="C3:O3"/>
    <mergeCell ref="A4:B4"/>
    <mergeCell ref="C4:H4"/>
    <mergeCell ref="I4:J4"/>
    <mergeCell ref="K4:O4"/>
    <mergeCell ref="M5:N5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C34:C36"/>
    <mergeCell ref="D34:G34"/>
    <mergeCell ref="J34:K3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D33:G33"/>
    <mergeCell ref="L35:M35"/>
    <mergeCell ref="N35:O35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78A74-DE5E-4DA0-8AF5-E833DBF81660}">
  <dimension ref="A1:O45"/>
  <sheetViews>
    <sheetView topLeftCell="A19" workbookViewId="0">
      <selection activeCell="M7" sqref="M7:N7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5.109375" customWidth="1"/>
    <col min="11" max="11" width="1.44140625" customWidth="1"/>
    <col min="12" max="12" width="4.664062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97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35">
        <v>25.2</v>
      </c>
      <c r="F6" s="36"/>
      <c r="G6" s="35">
        <v>25.2</v>
      </c>
      <c r="H6" s="36"/>
      <c r="I6" s="35">
        <v>25.2</v>
      </c>
      <c r="J6" s="36"/>
      <c r="K6" s="17">
        <v>10</v>
      </c>
      <c r="L6" s="18"/>
      <c r="M6" s="19">
        <f>I6/G6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35">
        <v>25.2</v>
      </c>
      <c r="F7" s="36"/>
      <c r="G7" s="35">
        <v>25.2</v>
      </c>
      <c r="H7" s="36"/>
      <c r="I7" s="35">
        <v>25.2</v>
      </c>
      <c r="J7" s="36"/>
      <c r="K7" s="17" t="s">
        <v>12</v>
      </c>
      <c r="L7" s="18"/>
      <c r="M7" s="19">
        <f>I7/G7</f>
        <v>1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66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67</v>
      </c>
      <c r="E13" s="15"/>
      <c r="F13" s="15"/>
      <c r="G13" s="15"/>
      <c r="H13" s="2" t="s">
        <v>68</v>
      </c>
      <c r="I13" s="2" t="s">
        <v>68</v>
      </c>
      <c r="J13" s="17">
        <v>15</v>
      </c>
      <c r="K13" s="18"/>
      <c r="L13" s="17">
        <v>15</v>
      </c>
      <c r="M13" s="18"/>
      <c r="N13" s="17" t="s">
        <v>44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/>
      <c r="E16" s="15"/>
      <c r="F16" s="15"/>
      <c r="G16" s="15"/>
      <c r="H16" s="2"/>
      <c r="I16" s="2"/>
      <c r="J16" s="17"/>
      <c r="K16" s="18"/>
      <c r="L16" s="17"/>
      <c r="M16" s="18"/>
      <c r="N16" s="17"/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 t="s">
        <v>80</v>
      </c>
      <c r="E19" s="15"/>
      <c r="F19" s="15"/>
      <c r="G19" s="15"/>
      <c r="H19" s="2" t="s">
        <v>47</v>
      </c>
      <c r="I19" s="2" t="s">
        <v>47</v>
      </c>
      <c r="J19" s="17">
        <v>15</v>
      </c>
      <c r="K19" s="18"/>
      <c r="L19" s="17">
        <v>15</v>
      </c>
      <c r="M19" s="18"/>
      <c r="N19" s="17" t="s">
        <v>44</v>
      </c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 ht="28.8">
      <c r="A22" s="12"/>
      <c r="B22" s="12"/>
      <c r="C22" s="12" t="s">
        <v>29</v>
      </c>
      <c r="D22" s="24" t="s">
        <v>70</v>
      </c>
      <c r="E22" s="15"/>
      <c r="F22" s="15"/>
      <c r="G22" s="15"/>
      <c r="H22" s="2" t="s">
        <v>71</v>
      </c>
      <c r="I22" s="2" t="s">
        <v>71</v>
      </c>
      <c r="J22" s="17">
        <v>20</v>
      </c>
      <c r="K22" s="18"/>
      <c r="L22" s="17">
        <v>20</v>
      </c>
      <c r="M22" s="18"/>
      <c r="N22" s="17" t="s">
        <v>44</v>
      </c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 t="s">
        <v>72</v>
      </c>
      <c r="E28" s="15"/>
      <c r="F28" s="15"/>
      <c r="G28" s="15"/>
      <c r="H28" s="2" t="s">
        <v>73</v>
      </c>
      <c r="I28" s="2" t="s">
        <v>73</v>
      </c>
      <c r="J28" s="17">
        <v>30</v>
      </c>
      <c r="K28" s="18"/>
      <c r="L28" s="17">
        <v>30</v>
      </c>
      <c r="M28" s="18"/>
      <c r="N28" s="17" t="s">
        <v>44</v>
      </c>
      <c r="O28" s="18"/>
    </row>
    <row r="29" spans="1:15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/>
      <c r="E34" s="15"/>
      <c r="F34" s="15"/>
      <c r="G34" s="15"/>
      <c r="H34" s="2"/>
      <c r="I34" s="2"/>
      <c r="J34" s="17"/>
      <c r="K34" s="18"/>
      <c r="L34" s="17"/>
      <c r="M34" s="18"/>
      <c r="N34" s="17"/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/>
      <c r="E37" s="15"/>
      <c r="F37" s="15"/>
      <c r="G37" s="15"/>
      <c r="H37" s="2"/>
      <c r="I37" s="2"/>
      <c r="J37" s="17"/>
      <c r="K37" s="18"/>
      <c r="L37" s="17"/>
      <c r="M37" s="18"/>
      <c r="N37" s="17"/>
      <c r="O37" s="18"/>
    </row>
    <row r="38" spans="1:15">
      <c r="A38" s="12"/>
      <c r="B38" s="12"/>
      <c r="C38" s="12"/>
      <c r="D38" s="24" t="s">
        <v>57</v>
      </c>
      <c r="E38" s="15"/>
      <c r="F38" s="15"/>
      <c r="G38" s="15"/>
      <c r="H38" s="2" t="s">
        <v>59</v>
      </c>
      <c r="I38" s="2" t="s">
        <v>59</v>
      </c>
      <c r="J38" s="17">
        <v>10</v>
      </c>
      <c r="K38" s="18"/>
      <c r="L38" s="17">
        <v>10</v>
      </c>
      <c r="M38" s="18"/>
      <c r="N38" s="17" t="s">
        <v>44</v>
      </c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26">
        <f>L39+L38+L37+L36+L35+L34+L33+L32+L31+L30+L29+L28+L27+L26+L25+L24+L23+L22+L21+L20+L19+L18+L17+L16+L15+L14+L13+O6</f>
        <v>100</v>
      </c>
      <c r="M41" s="27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1:O1"/>
    <mergeCell ref="A2:O2"/>
    <mergeCell ref="A3:B3"/>
    <mergeCell ref="C3:O3"/>
    <mergeCell ref="A4:B4"/>
    <mergeCell ref="C4:H4"/>
    <mergeCell ref="I4:J4"/>
    <mergeCell ref="K4:O4"/>
    <mergeCell ref="M5:N5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76965-C4B3-4FCB-A112-63EB58E4A680}">
  <dimension ref="A1:O45"/>
  <sheetViews>
    <sheetView topLeftCell="A22" zoomScaleNormal="100" workbookViewId="0">
      <selection activeCell="M7" sqref="M7:N7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4.664062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98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0.45</v>
      </c>
      <c r="F6" s="16"/>
      <c r="G6" s="16">
        <v>0.45</v>
      </c>
      <c r="H6" s="16"/>
      <c r="I6" s="16">
        <v>0.45</v>
      </c>
      <c r="J6" s="16"/>
      <c r="K6" s="17">
        <v>10</v>
      </c>
      <c r="L6" s="18"/>
      <c r="M6" s="19">
        <f>I6/G6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16">
        <v>0.45</v>
      </c>
      <c r="F7" s="16"/>
      <c r="G7" s="16">
        <v>0.45</v>
      </c>
      <c r="H7" s="16"/>
      <c r="I7" s="16">
        <v>0.45</v>
      </c>
      <c r="J7" s="16"/>
      <c r="K7" s="17" t="s">
        <v>12</v>
      </c>
      <c r="L7" s="18"/>
      <c r="M7" s="19">
        <f>I7/G7</f>
        <v>1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99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/>
      <c r="E13" s="15"/>
      <c r="F13" s="15"/>
      <c r="G13" s="15"/>
      <c r="H13" s="2"/>
      <c r="I13" s="2"/>
      <c r="J13" s="17"/>
      <c r="K13" s="18"/>
      <c r="L13" s="17"/>
      <c r="M13" s="18"/>
      <c r="N13" s="17"/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 t="s">
        <v>100</v>
      </c>
      <c r="E16" s="15"/>
      <c r="F16" s="15"/>
      <c r="G16" s="15"/>
      <c r="H16" s="2" t="s">
        <v>47</v>
      </c>
      <c r="I16" s="2" t="s">
        <v>47</v>
      </c>
      <c r="J16" s="17">
        <v>15</v>
      </c>
      <c r="K16" s="18"/>
      <c r="L16" s="17">
        <v>15</v>
      </c>
      <c r="M16" s="18"/>
      <c r="N16" s="17" t="s">
        <v>44</v>
      </c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 t="s">
        <v>49</v>
      </c>
      <c r="E19" s="15"/>
      <c r="F19" s="15"/>
      <c r="G19" s="15"/>
      <c r="H19" s="2" t="s">
        <v>50</v>
      </c>
      <c r="I19" s="2" t="s">
        <v>50</v>
      </c>
      <c r="J19" s="17">
        <v>15</v>
      </c>
      <c r="K19" s="18"/>
      <c r="L19" s="17">
        <v>15</v>
      </c>
      <c r="M19" s="18"/>
      <c r="N19" s="17" t="s">
        <v>44</v>
      </c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>
      <c r="A22" s="12"/>
      <c r="B22" s="12"/>
      <c r="C22" s="12" t="s">
        <v>29</v>
      </c>
      <c r="D22" s="24" t="s">
        <v>101</v>
      </c>
      <c r="E22" s="15"/>
      <c r="F22" s="15"/>
      <c r="G22" s="15"/>
      <c r="H22" s="2" t="s">
        <v>102</v>
      </c>
      <c r="I22" s="2" t="s">
        <v>51</v>
      </c>
      <c r="J22" s="17">
        <v>20</v>
      </c>
      <c r="K22" s="18"/>
      <c r="L22" s="17">
        <v>20</v>
      </c>
      <c r="M22" s="18"/>
      <c r="N22" s="17" t="s">
        <v>44</v>
      </c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 t="s">
        <v>53</v>
      </c>
      <c r="E28" s="15"/>
      <c r="F28" s="15"/>
      <c r="G28" s="15"/>
      <c r="H28" s="2" t="s">
        <v>54</v>
      </c>
      <c r="I28" s="2" t="s">
        <v>54</v>
      </c>
      <c r="J28" s="17">
        <v>30</v>
      </c>
      <c r="K28" s="18"/>
      <c r="L28" s="17">
        <v>30</v>
      </c>
      <c r="M28" s="18"/>
      <c r="N28" s="17" t="s">
        <v>44</v>
      </c>
      <c r="O28" s="18"/>
    </row>
    <row r="29" spans="1:15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/>
      <c r="E34" s="15"/>
      <c r="F34" s="15"/>
      <c r="G34" s="15"/>
      <c r="H34" s="2"/>
      <c r="I34" s="2"/>
      <c r="J34" s="17"/>
      <c r="K34" s="18"/>
      <c r="L34" s="17"/>
      <c r="M34" s="18"/>
      <c r="N34" s="17"/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58</v>
      </c>
      <c r="E37" s="15"/>
      <c r="F37" s="15"/>
      <c r="G37" s="15"/>
      <c r="H37" s="2" t="s">
        <v>59</v>
      </c>
      <c r="I37" s="2" t="s">
        <v>59</v>
      </c>
      <c r="J37" s="17">
        <v>10</v>
      </c>
      <c r="K37" s="18"/>
      <c r="L37" s="17">
        <v>10</v>
      </c>
      <c r="M37" s="18"/>
      <c r="N37" s="17" t="s">
        <v>44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26">
        <f>L39+L38+L37+L36+L35+L34+L33+L32+L31+L30+L29+L28+L27+L26+L25+L24+L23+L22+L21+L20+L19+L18+L17+L16+L15+L14+L13+O6</f>
        <v>100</v>
      </c>
      <c r="M41" s="27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A1:O1"/>
    <mergeCell ref="A2:O2"/>
    <mergeCell ref="A3:B3"/>
    <mergeCell ref="C3:O3"/>
    <mergeCell ref="A4:B4"/>
    <mergeCell ref="C4:H4"/>
    <mergeCell ref="I4:J4"/>
    <mergeCell ref="K4:O4"/>
    <mergeCell ref="M5:N5"/>
  </mergeCells>
  <phoneticPr fontId="3" type="noConversion"/>
  <pageMargins left="0.7" right="0.7" top="0.75" bottom="0.75" header="0.3" footer="0.3"/>
  <pageSetup paperSize="9" orientation="portrait" horizontalDpi="2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1FD9-23D0-4C27-8106-2A7C0C7BCC6C}">
  <dimension ref="A1:O45"/>
  <sheetViews>
    <sheetView topLeftCell="A22" zoomScaleNormal="100" workbookViewId="0">
      <selection activeCell="M7" sqref="M7:N7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4.664062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105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0.36</v>
      </c>
      <c r="F6" s="16"/>
      <c r="G6" s="16">
        <v>0.35</v>
      </c>
      <c r="H6" s="16"/>
      <c r="I6" s="16">
        <v>0.35</v>
      </c>
      <c r="J6" s="16"/>
      <c r="K6" s="17">
        <v>10</v>
      </c>
      <c r="L6" s="18"/>
      <c r="M6" s="19">
        <f>I6/G6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16">
        <v>0.36</v>
      </c>
      <c r="F7" s="16"/>
      <c r="G7" s="16">
        <v>0.35</v>
      </c>
      <c r="H7" s="16"/>
      <c r="I7" s="16">
        <v>0.35</v>
      </c>
      <c r="J7" s="16"/>
      <c r="K7" s="17" t="s">
        <v>12</v>
      </c>
      <c r="L7" s="18"/>
      <c r="M7" s="19">
        <f>I7/G7</f>
        <v>1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99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134</v>
      </c>
      <c r="E13" s="15"/>
      <c r="F13" s="15"/>
      <c r="G13" s="15"/>
      <c r="H13" s="2">
        <v>98</v>
      </c>
      <c r="I13" s="2">
        <v>98</v>
      </c>
      <c r="J13" s="17">
        <v>50</v>
      </c>
      <c r="K13" s="18"/>
      <c r="L13" s="17">
        <v>50</v>
      </c>
      <c r="M13" s="18"/>
      <c r="N13" s="22" t="s">
        <v>126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/>
      <c r="E16" s="15"/>
      <c r="F16" s="15"/>
      <c r="G16" s="15"/>
      <c r="H16" s="2"/>
      <c r="I16" s="2"/>
      <c r="J16" s="17"/>
      <c r="K16" s="18"/>
      <c r="L16" s="17"/>
      <c r="M16" s="18"/>
      <c r="N16" s="17"/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/>
      <c r="E19" s="15"/>
      <c r="F19" s="15"/>
      <c r="G19" s="15"/>
      <c r="H19" s="2"/>
      <c r="I19" s="2"/>
      <c r="J19" s="17"/>
      <c r="K19" s="18"/>
      <c r="L19" s="17"/>
      <c r="M19" s="18"/>
      <c r="N19" s="17"/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>
      <c r="A22" s="12"/>
      <c r="B22" s="12"/>
      <c r="C22" s="12" t="s">
        <v>29</v>
      </c>
      <c r="D22" s="24"/>
      <c r="E22" s="15"/>
      <c r="F22" s="15"/>
      <c r="G22" s="15"/>
      <c r="H22" s="2"/>
      <c r="I22" s="2"/>
      <c r="J22" s="17"/>
      <c r="K22" s="18"/>
      <c r="L22" s="17"/>
      <c r="M22" s="18"/>
      <c r="N22" s="17"/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/>
      <c r="E28" s="15"/>
      <c r="F28" s="15"/>
      <c r="G28" s="15"/>
      <c r="H28" s="2"/>
      <c r="I28" s="2"/>
      <c r="J28" s="17"/>
      <c r="K28" s="18"/>
      <c r="L28" s="17"/>
      <c r="M28" s="18"/>
      <c r="N28" s="17"/>
      <c r="O28" s="18"/>
    </row>
    <row r="29" spans="1:15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 t="s">
        <v>65</v>
      </c>
      <c r="E34" s="15"/>
      <c r="F34" s="15"/>
      <c r="G34" s="15"/>
      <c r="H34" s="2">
        <v>6</v>
      </c>
      <c r="I34" s="2">
        <v>6</v>
      </c>
      <c r="J34" s="17">
        <v>30</v>
      </c>
      <c r="K34" s="18"/>
      <c r="L34" s="17">
        <v>30</v>
      </c>
      <c r="M34" s="18"/>
      <c r="N34" s="22" t="s">
        <v>126</v>
      </c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58</v>
      </c>
      <c r="E37" s="15"/>
      <c r="F37" s="15"/>
      <c r="G37" s="15"/>
      <c r="H37" s="2" t="s">
        <v>59</v>
      </c>
      <c r="I37" s="2" t="s">
        <v>59</v>
      </c>
      <c r="J37" s="17">
        <v>10</v>
      </c>
      <c r="K37" s="18"/>
      <c r="L37" s="17">
        <v>10</v>
      </c>
      <c r="M37" s="18"/>
      <c r="N37" s="17" t="s">
        <v>44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26">
        <f>L39+L38+L37+L36+L35+L34+L33+L32+L31+L30+L29+L28+L27+L26+L25+L24+L23+L22+L21+L20+L19+L18+L17+L16+L15+L14+L13+O6</f>
        <v>100</v>
      </c>
      <c r="M41" s="27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1:O1"/>
    <mergeCell ref="A2:O2"/>
    <mergeCell ref="A3:B3"/>
    <mergeCell ref="C3:O3"/>
    <mergeCell ref="A4:B4"/>
    <mergeCell ref="C4:H4"/>
    <mergeCell ref="I4:J4"/>
    <mergeCell ref="K4:O4"/>
    <mergeCell ref="M5:N5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</mergeCells>
  <phoneticPr fontId="3" type="noConversion"/>
  <pageMargins left="0.7" right="0.7" top="0.75" bottom="0.75" header="0.3" footer="0.3"/>
  <pageSetup paperSize="9" orientation="portrait" horizontalDpi="2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2FAF-E378-439C-AEC9-EA2D0C5A7B71}">
  <dimension ref="A1:O45"/>
  <sheetViews>
    <sheetView workbookViewId="0">
      <selection activeCell="M7" sqref="M7:N7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4.664062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103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2.34</v>
      </c>
      <c r="F6" s="16"/>
      <c r="G6" s="16">
        <v>2.34</v>
      </c>
      <c r="H6" s="16"/>
      <c r="I6" s="16">
        <v>2.34</v>
      </c>
      <c r="J6" s="16"/>
      <c r="K6" s="17">
        <v>10</v>
      </c>
      <c r="L6" s="18"/>
      <c r="M6" s="19">
        <f>I6/G6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16">
        <v>2.34</v>
      </c>
      <c r="F7" s="16"/>
      <c r="G7" s="16">
        <v>2.34</v>
      </c>
      <c r="H7" s="16"/>
      <c r="I7" s="16">
        <v>2.34</v>
      </c>
      <c r="J7" s="16"/>
      <c r="K7" s="17" t="s">
        <v>12</v>
      </c>
      <c r="L7" s="18"/>
      <c r="M7" s="19">
        <f>I7/G7</f>
        <v>1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99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134</v>
      </c>
      <c r="E13" s="15"/>
      <c r="F13" s="15"/>
      <c r="G13" s="15"/>
      <c r="H13" s="2">
        <v>98</v>
      </c>
      <c r="I13" s="2">
        <v>98</v>
      </c>
      <c r="J13" s="17">
        <v>50</v>
      </c>
      <c r="K13" s="18"/>
      <c r="L13" s="17">
        <v>50</v>
      </c>
      <c r="M13" s="18"/>
      <c r="N13" s="22" t="s">
        <v>126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/>
      <c r="E16" s="15"/>
      <c r="F16" s="15"/>
      <c r="G16" s="15"/>
      <c r="H16" s="2"/>
      <c r="I16" s="2"/>
      <c r="J16" s="17"/>
      <c r="K16" s="18"/>
      <c r="L16" s="17"/>
      <c r="M16" s="18"/>
      <c r="N16" s="17"/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 ht="14.4" customHeight="1">
      <c r="A19" s="12"/>
      <c r="B19" s="12"/>
      <c r="C19" s="12" t="s">
        <v>28</v>
      </c>
      <c r="D19" s="24"/>
      <c r="E19" s="15"/>
      <c r="F19" s="15"/>
      <c r="G19" s="15"/>
      <c r="H19" s="2"/>
      <c r="I19" s="2"/>
      <c r="J19" s="17"/>
      <c r="K19" s="18"/>
      <c r="L19" s="17"/>
      <c r="M19" s="18"/>
      <c r="N19" s="17"/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 ht="14.4" customHeight="1">
      <c r="A22" s="12"/>
      <c r="B22" s="12"/>
      <c r="C22" s="12" t="s">
        <v>29</v>
      </c>
      <c r="D22" s="24"/>
      <c r="E22" s="15"/>
      <c r="F22" s="15"/>
      <c r="G22" s="15"/>
      <c r="H22" s="2"/>
      <c r="I22" s="2"/>
      <c r="J22" s="17"/>
      <c r="K22" s="18"/>
      <c r="L22" s="17"/>
      <c r="M22" s="18"/>
      <c r="N22" s="17"/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 ht="14.4" customHeight="1">
      <c r="A28" s="12"/>
      <c r="B28" s="12"/>
      <c r="C28" s="12" t="s">
        <v>32</v>
      </c>
      <c r="D28" s="24"/>
      <c r="E28" s="15"/>
      <c r="F28" s="15"/>
      <c r="G28" s="15"/>
      <c r="H28" s="2"/>
      <c r="I28" s="2"/>
      <c r="J28" s="17"/>
      <c r="K28" s="18"/>
      <c r="L28" s="17"/>
      <c r="M28" s="18"/>
      <c r="N28" s="17"/>
      <c r="O28" s="18"/>
    </row>
    <row r="29" spans="1:15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 t="s">
        <v>65</v>
      </c>
      <c r="E34" s="15"/>
      <c r="F34" s="15"/>
      <c r="G34" s="15"/>
      <c r="H34" s="2">
        <v>6</v>
      </c>
      <c r="I34" s="2">
        <v>6</v>
      </c>
      <c r="J34" s="17">
        <v>30</v>
      </c>
      <c r="K34" s="18"/>
      <c r="L34" s="17">
        <v>30</v>
      </c>
      <c r="M34" s="18"/>
      <c r="N34" s="22" t="s">
        <v>126</v>
      </c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58</v>
      </c>
      <c r="E37" s="15"/>
      <c r="F37" s="15"/>
      <c r="G37" s="15"/>
      <c r="H37" s="2" t="s">
        <v>59</v>
      </c>
      <c r="I37" s="2" t="s">
        <v>59</v>
      </c>
      <c r="J37" s="17">
        <v>10</v>
      </c>
      <c r="K37" s="18"/>
      <c r="L37" s="17">
        <v>10</v>
      </c>
      <c r="M37" s="18"/>
      <c r="N37" s="17" t="s">
        <v>44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26">
        <f>L39+L38+L37+L36+L35+L34+L33+L32+L31+L30+L29+L28+L27+L26+L25+L24+L23+L22+L21+L20+L19+L18+L17+L16+L15+L14+L13+O6</f>
        <v>100</v>
      </c>
      <c r="M41" s="27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A1:O1"/>
    <mergeCell ref="A2:O2"/>
    <mergeCell ref="A3:B3"/>
    <mergeCell ref="C3:O3"/>
    <mergeCell ref="A4:B4"/>
    <mergeCell ref="C4:H4"/>
    <mergeCell ref="I4:J4"/>
    <mergeCell ref="K4:O4"/>
    <mergeCell ref="M5:N5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A36C-EA0C-4AE7-A68D-0CEFF0FE5DBD}">
  <dimension ref="A1:O45"/>
  <sheetViews>
    <sheetView workbookViewId="0">
      <selection activeCell="M7" sqref="M7:N7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4.664062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104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1.42</v>
      </c>
      <c r="F6" s="16"/>
      <c r="G6" s="16">
        <v>1.42</v>
      </c>
      <c r="H6" s="16"/>
      <c r="I6" s="16">
        <v>1.42</v>
      </c>
      <c r="J6" s="16"/>
      <c r="K6" s="17">
        <v>10</v>
      </c>
      <c r="L6" s="18"/>
      <c r="M6" s="19">
        <f>I6/G6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16">
        <v>1.42</v>
      </c>
      <c r="F7" s="16"/>
      <c r="G7" s="16">
        <v>1.42</v>
      </c>
      <c r="H7" s="16"/>
      <c r="I7" s="16">
        <v>1.42</v>
      </c>
      <c r="J7" s="16"/>
      <c r="K7" s="17" t="s">
        <v>12</v>
      </c>
      <c r="L7" s="18"/>
      <c r="M7" s="19">
        <f>I7/G7</f>
        <v>1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99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134</v>
      </c>
      <c r="E13" s="15"/>
      <c r="F13" s="15"/>
      <c r="G13" s="15"/>
      <c r="H13" s="2">
        <v>98</v>
      </c>
      <c r="I13" s="2">
        <v>98</v>
      </c>
      <c r="J13" s="17">
        <v>50</v>
      </c>
      <c r="K13" s="18"/>
      <c r="L13" s="17">
        <v>50</v>
      </c>
      <c r="M13" s="18"/>
      <c r="N13" s="22" t="s">
        <v>126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/>
      <c r="E16" s="15"/>
      <c r="F16" s="15"/>
      <c r="G16" s="15"/>
      <c r="H16" s="2"/>
      <c r="I16" s="2"/>
      <c r="J16" s="17"/>
      <c r="K16" s="18"/>
      <c r="L16" s="17"/>
      <c r="M16" s="18"/>
      <c r="N16" s="17"/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 ht="14.4" customHeight="1">
      <c r="A19" s="12"/>
      <c r="B19" s="12"/>
      <c r="C19" s="12" t="s">
        <v>28</v>
      </c>
      <c r="D19" s="24"/>
      <c r="E19" s="15"/>
      <c r="F19" s="15"/>
      <c r="G19" s="15"/>
      <c r="H19" s="2"/>
      <c r="I19" s="2"/>
      <c r="J19" s="17"/>
      <c r="K19" s="18"/>
      <c r="L19" s="17"/>
      <c r="M19" s="18"/>
      <c r="N19" s="17"/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 ht="14.4" customHeight="1">
      <c r="A22" s="12"/>
      <c r="B22" s="12"/>
      <c r="C22" s="12" t="s">
        <v>29</v>
      </c>
      <c r="D22" s="24"/>
      <c r="E22" s="15"/>
      <c r="F22" s="15"/>
      <c r="G22" s="15"/>
      <c r="H22" s="2"/>
      <c r="I22" s="2"/>
      <c r="J22" s="17"/>
      <c r="K22" s="18"/>
      <c r="L22" s="17"/>
      <c r="M22" s="18"/>
      <c r="N22" s="17"/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 ht="14.4" customHeight="1">
      <c r="A28" s="12"/>
      <c r="B28" s="12"/>
      <c r="C28" s="12" t="s">
        <v>32</v>
      </c>
      <c r="D28" s="24"/>
      <c r="E28" s="15"/>
      <c r="F28" s="15"/>
      <c r="G28" s="15"/>
      <c r="H28" s="2"/>
      <c r="I28" s="2"/>
      <c r="J28" s="17"/>
      <c r="K28" s="18"/>
      <c r="L28" s="17"/>
      <c r="M28" s="18"/>
      <c r="N28" s="17"/>
      <c r="O28" s="18"/>
    </row>
    <row r="29" spans="1:15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 t="s">
        <v>65</v>
      </c>
      <c r="E34" s="15"/>
      <c r="F34" s="15"/>
      <c r="G34" s="15"/>
      <c r="H34" s="2">
        <v>6</v>
      </c>
      <c r="I34" s="2">
        <v>6</v>
      </c>
      <c r="J34" s="17">
        <v>30</v>
      </c>
      <c r="K34" s="18"/>
      <c r="L34" s="17">
        <v>30</v>
      </c>
      <c r="M34" s="18"/>
      <c r="N34" s="22" t="s">
        <v>126</v>
      </c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58</v>
      </c>
      <c r="E37" s="15"/>
      <c r="F37" s="15"/>
      <c r="G37" s="15"/>
      <c r="H37" s="2" t="s">
        <v>59</v>
      </c>
      <c r="I37" s="2" t="s">
        <v>59</v>
      </c>
      <c r="J37" s="17">
        <v>10</v>
      </c>
      <c r="K37" s="18"/>
      <c r="L37" s="17">
        <v>10</v>
      </c>
      <c r="M37" s="18"/>
      <c r="N37" s="17" t="s">
        <v>44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26">
        <f>L39+L38+L37+L36+L35+L34+L33+L32+L31+L30+L29+L28+L27+L26+L25+L24+L23+L22+L21+L20+L19+L18+L17+L16+L15+L14+L13+O6</f>
        <v>100</v>
      </c>
      <c r="M41" s="27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1:O1"/>
    <mergeCell ref="A2:O2"/>
    <mergeCell ref="A3:B3"/>
    <mergeCell ref="C3:O3"/>
    <mergeCell ref="A4:B4"/>
    <mergeCell ref="C4:H4"/>
    <mergeCell ref="I4:J4"/>
    <mergeCell ref="K4:O4"/>
    <mergeCell ref="M5:N5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8218-D581-4127-8533-F7C30F47783B}">
  <dimension ref="A1:O45"/>
  <sheetViews>
    <sheetView workbookViewId="0">
      <selection activeCell="A42" sqref="A42:O45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7.10937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106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4.03</v>
      </c>
      <c r="F6" s="16"/>
      <c r="G6" s="16">
        <v>4.03</v>
      </c>
      <c r="H6" s="16"/>
      <c r="I6" s="16">
        <v>3.1</v>
      </c>
      <c r="J6" s="16"/>
      <c r="K6" s="17">
        <v>10</v>
      </c>
      <c r="L6" s="18"/>
      <c r="M6" s="37">
        <f>I6/G6</f>
        <v>0.76923076923076916</v>
      </c>
      <c r="N6" s="38"/>
      <c r="O6" s="7">
        <f>K6*M6</f>
        <v>7.6923076923076916</v>
      </c>
    </row>
    <row r="7" spans="1:15" ht="16.95" customHeight="1">
      <c r="A7" s="12"/>
      <c r="B7" s="12"/>
      <c r="C7" s="12" t="s">
        <v>11</v>
      </c>
      <c r="D7" s="12"/>
      <c r="E7" s="16">
        <v>4.03</v>
      </c>
      <c r="F7" s="16"/>
      <c r="G7" s="16">
        <v>4.03</v>
      </c>
      <c r="H7" s="16"/>
      <c r="I7" s="16">
        <v>3.1</v>
      </c>
      <c r="J7" s="16"/>
      <c r="K7" s="17" t="s">
        <v>12</v>
      </c>
      <c r="L7" s="18"/>
      <c r="M7" s="37">
        <f>M6</f>
        <v>0.76923076923076916</v>
      </c>
      <c r="N7" s="18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107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108</v>
      </c>
      <c r="E13" s="15"/>
      <c r="F13" s="15"/>
      <c r="G13" s="15"/>
      <c r="H13" s="2">
        <v>54</v>
      </c>
      <c r="I13" s="2">
        <v>54</v>
      </c>
      <c r="J13" s="17">
        <v>25</v>
      </c>
      <c r="K13" s="18"/>
      <c r="L13" s="17">
        <v>25</v>
      </c>
      <c r="M13" s="18"/>
      <c r="N13" s="17" t="s">
        <v>44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/>
      <c r="E16" s="15"/>
      <c r="F16" s="15"/>
      <c r="G16" s="15"/>
      <c r="H16" s="2"/>
      <c r="I16" s="2"/>
      <c r="J16" s="17"/>
      <c r="K16" s="18"/>
      <c r="L16" s="17"/>
      <c r="M16" s="18"/>
      <c r="N16" s="17"/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/>
      <c r="E19" s="15"/>
      <c r="F19" s="15"/>
      <c r="G19" s="15"/>
      <c r="H19" s="2"/>
      <c r="I19" s="2"/>
      <c r="J19" s="17"/>
      <c r="K19" s="18"/>
      <c r="L19" s="17"/>
      <c r="M19" s="18"/>
      <c r="N19" s="17"/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>
      <c r="A22" s="12"/>
      <c r="B22" s="12"/>
      <c r="C22" s="12" t="s">
        <v>29</v>
      </c>
      <c r="D22" s="24" t="s">
        <v>109</v>
      </c>
      <c r="E22" s="15"/>
      <c r="F22" s="15"/>
      <c r="G22" s="15"/>
      <c r="H22" s="2">
        <v>50</v>
      </c>
      <c r="I22" s="2">
        <v>50</v>
      </c>
      <c r="J22" s="17">
        <v>25</v>
      </c>
      <c r="K22" s="18"/>
      <c r="L22" s="17">
        <v>25</v>
      </c>
      <c r="M22" s="18"/>
      <c r="N22" s="17" t="s">
        <v>44</v>
      </c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 t="s">
        <v>110</v>
      </c>
      <c r="E28" s="15"/>
      <c r="F28" s="15"/>
      <c r="G28" s="15"/>
      <c r="H28" s="2" t="s">
        <v>54</v>
      </c>
      <c r="I28" s="2" t="s">
        <v>54</v>
      </c>
      <c r="J28" s="17">
        <v>30</v>
      </c>
      <c r="K28" s="18"/>
      <c r="L28" s="17">
        <v>30</v>
      </c>
      <c r="M28" s="18"/>
      <c r="N28" s="17" t="s">
        <v>44</v>
      </c>
      <c r="O28" s="18"/>
    </row>
    <row r="29" spans="1:15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/>
      <c r="E34" s="15"/>
      <c r="F34" s="15"/>
      <c r="G34" s="15"/>
      <c r="H34" s="2"/>
      <c r="I34" s="2"/>
      <c r="J34" s="17"/>
      <c r="K34" s="18"/>
      <c r="L34" s="17"/>
      <c r="M34" s="18"/>
      <c r="N34" s="17"/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57</v>
      </c>
      <c r="E37" s="15"/>
      <c r="F37" s="15"/>
      <c r="G37" s="15"/>
      <c r="H37" s="2" t="s">
        <v>59</v>
      </c>
      <c r="I37" s="2" t="s">
        <v>59</v>
      </c>
      <c r="J37" s="17">
        <v>10</v>
      </c>
      <c r="K37" s="18"/>
      <c r="L37" s="17">
        <v>10</v>
      </c>
      <c r="M37" s="18"/>
      <c r="N37" s="17" t="s">
        <v>44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35">
        <f>L39+L38+L37+L36+L35+L34+L33+L32+L31+L30+L29+L28+L27+L26+L25+L24+L23+L22+L21+L20+L19+L18+L17+L16+L15+L14+L13+O6</f>
        <v>97.692307692307693</v>
      </c>
      <c r="M41" s="36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1:O1"/>
    <mergeCell ref="A2:O2"/>
    <mergeCell ref="A3:B3"/>
    <mergeCell ref="C3:O3"/>
    <mergeCell ref="A4:B4"/>
    <mergeCell ref="C4:H4"/>
    <mergeCell ref="I4:J4"/>
    <mergeCell ref="K4:O4"/>
    <mergeCell ref="M5:N5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A2866-F6ED-4F31-8408-0BC4DA53BF8E}">
  <dimension ref="A1:O45"/>
  <sheetViews>
    <sheetView workbookViewId="0">
      <selection activeCell="M8" sqref="M8:N8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5.7773437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106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6.98</v>
      </c>
      <c r="F6" s="16"/>
      <c r="G6" s="16">
        <v>6.98</v>
      </c>
      <c r="H6" s="16"/>
      <c r="I6" s="16">
        <v>6.98</v>
      </c>
      <c r="J6" s="16"/>
      <c r="K6" s="17">
        <v>10</v>
      </c>
      <c r="L6" s="18"/>
      <c r="M6" s="19">
        <f>I6/G6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16">
        <v>6.98</v>
      </c>
      <c r="F7" s="16"/>
      <c r="G7" s="16">
        <v>6.98</v>
      </c>
      <c r="H7" s="16"/>
      <c r="I7" s="16">
        <v>6.98</v>
      </c>
      <c r="J7" s="16"/>
      <c r="K7" s="17" t="s">
        <v>12</v>
      </c>
      <c r="L7" s="18"/>
      <c r="M7" s="19">
        <f>M6</f>
        <v>1</v>
      </c>
      <c r="N7" s="18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111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112</v>
      </c>
      <c r="E13" s="15"/>
      <c r="F13" s="15"/>
      <c r="G13" s="15"/>
      <c r="H13" s="2">
        <v>2</v>
      </c>
      <c r="I13" s="2">
        <v>2</v>
      </c>
      <c r="J13" s="17">
        <v>50</v>
      </c>
      <c r="K13" s="18"/>
      <c r="L13" s="17">
        <v>50</v>
      </c>
      <c r="M13" s="18"/>
      <c r="N13" s="17" t="s">
        <v>44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/>
      <c r="E16" s="15"/>
      <c r="F16" s="15"/>
      <c r="G16" s="15"/>
      <c r="H16" s="2"/>
      <c r="I16" s="2"/>
      <c r="J16" s="17"/>
      <c r="K16" s="18"/>
      <c r="L16" s="17"/>
      <c r="M16" s="18"/>
      <c r="N16" s="17"/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/>
      <c r="E19" s="15"/>
      <c r="F19" s="15"/>
      <c r="G19" s="15"/>
      <c r="H19" s="2"/>
      <c r="I19" s="2"/>
      <c r="J19" s="17"/>
      <c r="K19" s="18"/>
      <c r="L19" s="17"/>
      <c r="M19" s="18"/>
      <c r="N19" s="17"/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>
      <c r="A22" s="12"/>
      <c r="B22" s="12"/>
      <c r="C22" s="12" t="s">
        <v>29</v>
      </c>
      <c r="D22" s="24"/>
      <c r="E22" s="15"/>
      <c r="F22" s="15"/>
      <c r="G22" s="15"/>
      <c r="H22" s="2"/>
      <c r="I22" s="2"/>
      <c r="J22" s="17"/>
      <c r="K22" s="18"/>
      <c r="L22" s="17"/>
      <c r="M22" s="18"/>
      <c r="N22" s="17"/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 t="s">
        <v>113</v>
      </c>
      <c r="E28" s="15"/>
      <c r="F28" s="15"/>
      <c r="G28" s="15"/>
      <c r="H28" s="5" t="s">
        <v>115</v>
      </c>
      <c r="I28" s="2" t="s">
        <v>114</v>
      </c>
      <c r="J28" s="17">
        <v>30</v>
      </c>
      <c r="K28" s="18"/>
      <c r="L28" s="17">
        <v>30</v>
      </c>
      <c r="M28" s="18"/>
      <c r="N28" s="17" t="s">
        <v>44</v>
      </c>
      <c r="O28" s="18"/>
    </row>
    <row r="29" spans="1:15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/>
      <c r="E34" s="15"/>
      <c r="F34" s="15"/>
      <c r="G34" s="15"/>
      <c r="H34" s="2"/>
      <c r="I34" s="2"/>
      <c r="J34" s="17"/>
      <c r="K34" s="18"/>
      <c r="L34" s="17"/>
      <c r="M34" s="18"/>
      <c r="N34" s="17"/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116</v>
      </c>
      <c r="E37" s="15"/>
      <c r="F37" s="15"/>
      <c r="G37" s="15"/>
      <c r="H37" s="2" t="s">
        <v>59</v>
      </c>
      <c r="I37" s="2" t="s">
        <v>59</v>
      </c>
      <c r="J37" s="17">
        <v>10</v>
      </c>
      <c r="K37" s="18"/>
      <c r="L37" s="17">
        <v>10</v>
      </c>
      <c r="M37" s="18"/>
      <c r="N37" s="17" t="s">
        <v>44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26">
        <f>L39+L38+L37+L36+L35+L34+L33+L32+L31+L30+L29+L28+L27+L26+L25+L24+L23+L22+L21+L20+L19+L18+L17+L16+L15+L14+L13+O6</f>
        <v>100</v>
      </c>
      <c r="M41" s="27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1:O1"/>
    <mergeCell ref="A2:O2"/>
    <mergeCell ref="A3:B3"/>
    <mergeCell ref="C3:O3"/>
    <mergeCell ref="A4:B4"/>
    <mergeCell ref="C4:H4"/>
    <mergeCell ref="I4:J4"/>
    <mergeCell ref="K4:O4"/>
    <mergeCell ref="M5:N5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BC6FF-2BCE-4CA3-9BA2-64DA82603140}">
  <dimension ref="A1:O45"/>
  <sheetViews>
    <sheetView zoomScaleNormal="100" workbookViewId="0">
      <selection activeCell="M7" sqref="M7:N7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4.664062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117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11.13</v>
      </c>
      <c r="F6" s="16"/>
      <c r="G6" s="16">
        <v>11.13</v>
      </c>
      <c r="H6" s="16"/>
      <c r="I6" s="16">
        <v>11.13</v>
      </c>
      <c r="J6" s="16"/>
      <c r="K6" s="17">
        <v>10</v>
      </c>
      <c r="L6" s="18"/>
      <c r="M6" s="19">
        <f>I6/G6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16">
        <v>11.13</v>
      </c>
      <c r="F7" s="16"/>
      <c r="G7" s="16">
        <v>11.13</v>
      </c>
      <c r="H7" s="16"/>
      <c r="I7" s="16">
        <v>11.13</v>
      </c>
      <c r="J7" s="16"/>
      <c r="K7" s="17" t="s">
        <v>12</v>
      </c>
      <c r="L7" s="18"/>
      <c r="M7" s="19">
        <f>I7/G7</f>
        <v>1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118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119</v>
      </c>
      <c r="E13" s="15"/>
      <c r="F13" s="15"/>
      <c r="G13" s="15"/>
      <c r="H13" s="2">
        <v>31</v>
      </c>
      <c r="I13" s="2">
        <v>31</v>
      </c>
      <c r="J13" s="17">
        <v>50</v>
      </c>
      <c r="K13" s="18"/>
      <c r="L13" s="17">
        <v>50</v>
      </c>
      <c r="M13" s="18"/>
      <c r="N13" s="17" t="s">
        <v>44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/>
      <c r="E16" s="15"/>
      <c r="F16" s="15"/>
      <c r="G16" s="15"/>
      <c r="H16" s="2"/>
      <c r="I16" s="2"/>
      <c r="J16" s="17"/>
      <c r="K16" s="18"/>
      <c r="L16" s="17"/>
      <c r="M16" s="18"/>
      <c r="N16" s="17"/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/>
      <c r="E19" s="15"/>
      <c r="F19" s="15"/>
      <c r="G19" s="15"/>
      <c r="H19" s="2"/>
      <c r="I19" s="2"/>
      <c r="J19" s="17"/>
      <c r="K19" s="18"/>
      <c r="L19" s="17"/>
      <c r="M19" s="18"/>
      <c r="N19" s="17"/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>
      <c r="A22" s="12"/>
      <c r="B22" s="12"/>
      <c r="C22" s="12" t="s">
        <v>29</v>
      </c>
      <c r="D22" s="24"/>
      <c r="E22" s="15"/>
      <c r="F22" s="15"/>
      <c r="G22" s="15"/>
      <c r="H22" s="2"/>
      <c r="I22" s="2"/>
      <c r="J22" s="17"/>
      <c r="K22" s="18"/>
      <c r="L22" s="17"/>
      <c r="M22" s="18"/>
      <c r="N22" s="17"/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/>
      <c r="E28" s="15"/>
      <c r="F28" s="15"/>
      <c r="G28" s="15"/>
      <c r="H28" s="5"/>
      <c r="I28" s="2"/>
      <c r="J28" s="17"/>
      <c r="K28" s="18"/>
      <c r="L28" s="17"/>
      <c r="M28" s="18"/>
      <c r="N28" s="22"/>
      <c r="O28" s="18"/>
    </row>
    <row r="29" spans="1:15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 t="s">
        <v>55</v>
      </c>
      <c r="E34" s="15"/>
      <c r="F34" s="15"/>
      <c r="G34" s="15"/>
      <c r="H34" s="2">
        <v>6</v>
      </c>
      <c r="I34" s="2">
        <v>6</v>
      </c>
      <c r="J34" s="17">
        <v>30</v>
      </c>
      <c r="K34" s="18"/>
      <c r="L34" s="17">
        <v>30</v>
      </c>
      <c r="M34" s="18"/>
      <c r="N34" s="22" t="s">
        <v>120</v>
      </c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91</v>
      </c>
      <c r="E37" s="15"/>
      <c r="F37" s="15"/>
      <c r="G37" s="15"/>
      <c r="H37" s="2" t="s">
        <v>59</v>
      </c>
      <c r="I37" s="2" t="s">
        <v>59</v>
      </c>
      <c r="J37" s="17">
        <v>10</v>
      </c>
      <c r="K37" s="18"/>
      <c r="L37" s="17">
        <v>10</v>
      </c>
      <c r="M37" s="18"/>
      <c r="N37" s="22" t="s">
        <v>120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17">
        <v>100</v>
      </c>
      <c r="M41" s="18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1:O1"/>
    <mergeCell ref="A2:O2"/>
    <mergeCell ref="A3:B3"/>
    <mergeCell ref="C3:O3"/>
    <mergeCell ref="A4:B4"/>
    <mergeCell ref="C4:H4"/>
    <mergeCell ref="I4:J4"/>
    <mergeCell ref="K4:O4"/>
    <mergeCell ref="M5:N5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24A1B-9817-4D4C-AB76-6308C156984A}">
  <dimension ref="A1:O45"/>
  <sheetViews>
    <sheetView topLeftCell="A25" zoomScaleNormal="100" workbookViewId="0">
      <selection activeCell="C52" sqref="C52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8.10937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83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1.36</v>
      </c>
      <c r="F6" s="16"/>
      <c r="G6" s="16">
        <v>1.36</v>
      </c>
      <c r="H6" s="16"/>
      <c r="I6" s="16">
        <v>0.26</v>
      </c>
      <c r="J6" s="16"/>
      <c r="K6" s="17">
        <v>10</v>
      </c>
      <c r="L6" s="18"/>
      <c r="M6" s="19">
        <f>ROUND(I6/G6,2)</f>
        <v>0.19</v>
      </c>
      <c r="N6" s="20"/>
      <c r="O6" s="7">
        <f>K6*M6</f>
        <v>1.9</v>
      </c>
    </row>
    <row r="7" spans="1:15" ht="16.95" customHeight="1">
      <c r="A7" s="12"/>
      <c r="B7" s="12"/>
      <c r="C7" s="12" t="s">
        <v>11</v>
      </c>
      <c r="D7" s="12"/>
      <c r="E7" s="16">
        <v>1.36</v>
      </c>
      <c r="F7" s="16"/>
      <c r="G7" s="16">
        <v>1.36</v>
      </c>
      <c r="H7" s="16"/>
      <c r="I7" s="16">
        <v>0.26</v>
      </c>
      <c r="J7" s="16"/>
      <c r="K7" s="17" t="s">
        <v>12</v>
      </c>
      <c r="L7" s="18"/>
      <c r="M7" s="19">
        <f>ROUND(I7/G7,2)</f>
        <v>0.19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84</v>
      </c>
      <c r="C11" s="23"/>
      <c r="D11" s="23"/>
      <c r="E11" s="23"/>
      <c r="F11" s="23"/>
      <c r="G11" s="23"/>
      <c r="H11" s="18"/>
      <c r="I11" s="22" t="s">
        <v>74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121</v>
      </c>
      <c r="E13" s="15"/>
      <c r="F13" s="15"/>
      <c r="G13" s="15"/>
      <c r="H13" s="4" t="s">
        <v>123</v>
      </c>
      <c r="I13" s="2" t="s">
        <v>122</v>
      </c>
      <c r="J13" s="17">
        <v>15</v>
      </c>
      <c r="K13" s="18"/>
      <c r="L13" s="17">
        <v>15</v>
      </c>
      <c r="M13" s="18"/>
      <c r="N13" s="17" t="s">
        <v>44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 t="s">
        <v>75</v>
      </c>
      <c r="E16" s="15"/>
      <c r="F16" s="15"/>
      <c r="G16" s="15"/>
      <c r="H16" s="2" t="s">
        <v>47</v>
      </c>
      <c r="I16" s="2" t="s">
        <v>47</v>
      </c>
      <c r="J16" s="17">
        <v>15</v>
      </c>
      <c r="K16" s="18"/>
      <c r="L16" s="17">
        <v>15</v>
      </c>
      <c r="M16" s="18"/>
      <c r="N16" s="17" t="s">
        <v>44</v>
      </c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 ht="14.4" customHeight="1">
      <c r="A19" s="12"/>
      <c r="B19" s="12"/>
      <c r="C19" s="12" t="s">
        <v>28</v>
      </c>
      <c r="D19" s="24" t="s">
        <v>49</v>
      </c>
      <c r="E19" s="15"/>
      <c r="F19" s="15"/>
      <c r="G19" s="15"/>
      <c r="H19" s="2" t="s">
        <v>50</v>
      </c>
      <c r="I19" s="2" t="s">
        <v>50</v>
      </c>
      <c r="J19" s="17">
        <v>20</v>
      </c>
      <c r="K19" s="18"/>
      <c r="L19" s="17">
        <v>20</v>
      </c>
      <c r="M19" s="18"/>
      <c r="N19" s="17" t="s">
        <v>44</v>
      </c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>
      <c r="A22" s="12"/>
      <c r="B22" s="12"/>
      <c r="C22" s="12" t="s">
        <v>29</v>
      </c>
      <c r="D22" s="24"/>
      <c r="E22" s="15"/>
      <c r="F22" s="15"/>
      <c r="G22" s="15"/>
      <c r="H22" s="4"/>
      <c r="I22" s="2"/>
      <c r="J22" s="17"/>
      <c r="K22" s="18"/>
      <c r="L22" s="17"/>
      <c r="M22" s="18"/>
      <c r="N22" s="17"/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 ht="14.4" customHeight="1">
      <c r="A28" s="12"/>
      <c r="B28" s="12"/>
      <c r="C28" s="12" t="s">
        <v>32</v>
      </c>
      <c r="D28" s="24" t="s">
        <v>52</v>
      </c>
      <c r="E28" s="15"/>
      <c r="F28" s="15"/>
      <c r="G28" s="15"/>
      <c r="H28" s="6">
        <v>0.93</v>
      </c>
      <c r="I28" s="6">
        <v>0.93</v>
      </c>
      <c r="J28" s="17">
        <v>10</v>
      </c>
      <c r="K28" s="18"/>
      <c r="L28" s="17">
        <v>10</v>
      </c>
      <c r="M28" s="18"/>
      <c r="N28" s="17" t="s">
        <v>44</v>
      </c>
      <c r="O28" s="18"/>
    </row>
    <row r="29" spans="1:15">
      <c r="A29" s="12"/>
      <c r="B29" s="12"/>
      <c r="C29" s="12"/>
      <c r="D29" s="24" t="s">
        <v>53</v>
      </c>
      <c r="E29" s="15"/>
      <c r="F29" s="15"/>
      <c r="G29" s="15"/>
      <c r="H29" s="6">
        <v>1</v>
      </c>
      <c r="I29" s="6">
        <v>1</v>
      </c>
      <c r="J29" s="17">
        <v>10</v>
      </c>
      <c r="K29" s="18"/>
      <c r="L29" s="17">
        <v>10</v>
      </c>
      <c r="M29" s="18"/>
      <c r="N29" s="17" t="s">
        <v>44</v>
      </c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 t="s">
        <v>55</v>
      </c>
      <c r="E34" s="15"/>
      <c r="F34" s="15"/>
      <c r="G34" s="15"/>
      <c r="H34" s="5" t="s">
        <v>125</v>
      </c>
      <c r="I34" s="2" t="s">
        <v>124</v>
      </c>
      <c r="J34" s="17">
        <v>10</v>
      </c>
      <c r="K34" s="18"/>
      <c r="L34" s="17">
        <v>10</v>
      </c>
      <c r="M34" s="18"/>
      <c r="N34" s="22" t="s">
        <v>126</v>
      </c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57</v>
      </c>
      <c r="E37" s="15"/>
      <c r="F37" s="15"/>
      <c r="G37" s="15"/>
      <c r="H37" s="5" t="s">
        <v>81</v>
      </c>
      <c r="I37" s="5" t="s">
        <v>81</v>
      </c>
      <c r="J37" s="17">
        <v>10</v>
      </c>
      <c r="K37" s="18"/>
      <c r="L37" s="17">
        <v>10</v>
      </c>
      <c r="M37" s="18"/>
      <c r="N37" s="17" t="s">
        <v>44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35">
        <f>L39+L38+L37+L36+L35+L34+L33+L32+L31+L30+L29+L28+L27+L26+L25+L24+L23+L22+L21+L20+L19+L18+L17+L16+L15+L14+L13+O6</f>
        <v>91.9</v>
      </c>
      <c r="M41" s="36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A1:O1"/>
    <mergeCell ref="A2:O2"/>
    <mergeCell ref="A3:B3"/>
    <mergeCell ref="C3:O3"/>
    <mergeCell ref="A4:B4"/>
    <mergeCell ref="C4:H4"/>
    <mergeCell ref="I4:J4"/>
    <mergeCell ref="K4:O4"/>
    <mergeCell ref="M5:N5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workbookViewId="0">
      <selection activeCell="M7" sqref="M7:N7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4.6640625" customWidth="1"/>
    <col min="13" max="13" width="1.33203125" customWidth="1"/>
    <col min="14" max="14" width="12.109375" customWidth="1"/>
    <col min="15" max="15" width="9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77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0.13</v>
      </c>
      <c r="F6" s="16"/>
      <c r="G6" s="16">
        <v>0.13</v>
      </c>
      <c r="H6" s="16"/>
      <c r="I6" s="16">
        <v>0.13</v>
      </c>
      <c r="J6" s="16"/>
      <c r="K6" s="17">
        <v>10</v>
      </c>
      <c r="L6" s="18"/>
      <c r="M6" s="19">
        <f>ROUND(I6/G6,2)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16">
        <v>0.13</v>
      </c>
      <c r="F7" s="16"/>
      <c r="G7" s="16">
        <v>0.13</v>
      </c>
      <c r="H7" s="16"/>
      <c r="I7" s="16">
        <v>0.13</v>
      </c>
      <c r="J7" s="16"/>
      <c r="K7" s="17" t="s">
        <v>12</v>
      </c>
      <c r="L7" s="18"/>
      <c r="M7" s="19">
        <f>ROUND(I7/G7,2)</f>
        <v>1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42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127</v>
      </c>
      <c r="E13" s="15"/>
      <c r="F13" s="15"/>
      <c r="G13" s="15"/>
      <c r="H13" s="6">
        <v>1</v>
      </c>
      <c r="I13" s="6">
        <v>1</v>
      </c>
      <c r="J13" s="17">
        <v>20</v>
      </c>
      <c r="K13" s="18"/>
      <c r="L13" s="17">
        <v>20</v>
      </c>
      <c r="M13" s="18"/>
      <c r="N13" s="17" t="s">
        <v>44</v>
      </c>
      <c r="O13" s="18"/>
    </row>
    <row r="14" spans="1:15" ht="28.8">
      <c r="A14" s="12"/>
      <c r="B14" s="12"/>
      <c r="C14" s="12"/>
      <c r="D14" s="24" t="s">
        <v>128</v>
      </c>
      <c r="E14" s="15"/>
      <c r="F14" s="15"/>
      <c r="G14" s="15"/>
      <c r="H14" s="5" t="s">
        <v>130</v>
      </c>
      <c r="I14" s="5" t="s">
        <v>130</v>
      </c>
      <c r="J14" s="17">
        <v>20</v>
      </c>
      <c r="K14" s="18"/>
      <c r="L14" s="17">
        <v>20</v>
      </c>
      <c r="M14" s="18"/>
      <c r="N14" s="17" t="s">
        <v>44</v>
      </c>
      <c r="O14" s="18"/>
    </row>
    <row r="15" spans="1:15">
      <c r="A15" s="12"/>
      <c r="B15" s="12"/>
      <c r="C15" s="12"/>
      <c r="D15" s="24" t="s">
        <v>129</v>
      </c>
      <c r="E15" s="15"/>
      <c r="F15" s="15"/>
      <c r="G15" s="15"/>
      <c r="H15" s="6">
        <v>0.1</v>
      </c>
      <c r="I15" s="6">
        <v>0.1</v>
      </c>
      <c r="J15" s="17">
        <v>10</v>
      </c>
      <c r="K15" s="18"/>
      <c r="L15" s="17">
        <v>10</v>
      </c>
      <c r="M15" s="18"/>
      <c r="N15" s="17" t="s">
        <v>44</v>
      </c>
      <c r="O15" s="18"/>
    </row>
    <row r="16" spans="1:15" ht="28.2" customHeight="1">
      <c r="A16" s="12"/>
      <c r="B16" s="12"/>
      <c r="C16" s="12" t="s">
        <v>27</v>
      </c>
      <c r="D16" s="24"/>
      <c r="E16" s="15"/>
      <c r="F16" s="15"/>
      <c r="G16" s="15"/>
      <c r="H16" s="2"/>
      <c r="I16" s="2"/>
      <c r="J16" s="17"/>
      <c r="K16" s="18"/>
      <c r="L16" s="17"/>
      <c r="M16" s="18"/>
      <c r="N16" s="17"/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/>
      <c r="E19" s="15"/>
      <c r="F19" s="15"/>
      <c r="G19" s="15"/>
      <c r="H19" s="2"/>
      <c r="I19" s="2"/>
      <c r="J19" s="17"/>
      <c r="K19" s="18"/>
      <c r="L19" s="17"/>
      <c r="M19" s="18"/>
      <c r="N19" s="17"/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>
      <c r="A22" s="12"/>
      <c r="B22" s="12"/>
      <c r="C22" s="12" t="s">
        <v>29</v>
      </c>
      <c r="D22" s="24"/>
      <c r="E22" s="15"/>
      <c r="F22" s="15"/>
      <c r="G22" s="15"/>
      <c r="H22" s="2"/>
      <c r="I22" s="2"/>
      <c r="J22" s="17"/>
      <c r="K22" s="18"/>
      <c r="L22" s="17"/>
      <c r="M22" s="18"/>
      <c r="N22" s="17"/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 t="s">
        <v>131</v>
      </c>
      <c r="E28" s="15"/>
      <c r="F28" s="15"/>
      <c r="G28" s="15"/>
      <c r="H28" s="6">
        <v>1</v>
      </c>
      <c r="I28" s="6">
        <v>1</v>
      </c>
      <c r="J28" s="17">
        <v>30</v>
      </c>
      <c r="K28" s="18"/>
      <c r="L28" s="17">
        <v>30</v>
      </c>
      <c r="M28" s="18"/>
      <c r="N28" s="17" t="s">
        <v>44</v>
      </c>
      <c r="O28" s="18"/>
    </row>
    <row r="29" spans="1:15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/>
      <c r="E34" s="15"/>
      <c r="F34" s="15"/>
      <c r="G34" s="15"/>
      <c r="H34" s="2"/>
      <c r="I34" s="2"/>
      <c r="J34" s="17"/>
      <c r="K34" s="18"/>
      <c r="L34" s="17"/>
      <c r="M34" s="18"/>
      <c r="N34" s="17"/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132</v>
      </c>
      <c r="E37" s="15"/>
      <c r="F37" s="15"/>
      <c r="G37" s="15"/>
      <c r="H37" s="2" t="s">
        <v>59</v>
      </c>
      <c r="I37" s="2" t="s">
        <v>59</v>
      </c>
      <c r="J37" s="17">
        <v>10</v>
      </c>
      <c r="K37" s="18"/>
      <c r="L37" s="17">
        <v>10</v>
      </c>
      <c r="M37" s="18"/>
      <c r="N37" s="17" t="s">
        <v>44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26">
        <f>L39+L38+L37+L36+L35+L34+L33+L32+L31+L30+L29+L28+L27+L26+L25+L24+L23+L22+L21+L20+L19+L18+L17+L16+L15+L14+L13+O6</f>
        <v>100</v>
      </c>
      <c r="M41" s="27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1:O1"/>
    <mergeCell ref="A2:O2"/>
    <mergeCell ref="A3:B3"/>
    <mergeCell ref="C3:O3"/>
    <mergeCell ref="A4:B4"/>
    <mergeCell ref="C4:H4"/>
    <mergeCell ref="I4:J4"/>
    <mergeCell ref="K4:O4"/>
    <mergeCell ref="C5:D5"/>
    <mergeCell ref="E5:F5"/>
    <mergeCell ref="G5:H5"/>
    <mergeCell ref="I5:J5"/>
    <mergeCell ref="K5:L5"/>
    <mergeCell ref="M5:N5"/>
    <mergeCell ref="A5:B9"/>
    <mergeCell ref="C6:D6"/>
    <mergeCell ref="E6:F6"/>
    <mergeCell ref="G6:H6"/>
    <mergeCell ref="I6:J6"/>
    <mergeCell ref="K6:L6"/>
    <mergeCell ref="M6:N6"/>
    <mergeCell ref="C7:D7"/>
    <mergeCell ref="E7:F7"/>
    <mergeCell ref="G7:H7"/>
    <mergeCell ref="I7:J7"/>
    <mergeCell ref="K7:L7"/>
    <mergeCell ref="M7:N7"/>
    <mergeCell ref="C8:D8"/>
    <mergeCell ref="E8:F8"/>
    <mergeCell ref="G8:H8"/>
    <mergeCell ref="I8:J8"/>
    <mergeCell ref="K8:L8"/>
    <mergeCell ref="M8:N8"/>
    <mergeCell ref="C9:D9"/>
    <mergeCell ref="E9:F9"/>
    <mergeCell ref="G9:H9"/>
    <mergeCell ref="I9:J9"/>
    <mergeCell ref="K9:L9"/>
    <mergeCell ref="M9:N9"/>
    <mergeCell ref="B10:H10"/>
    <mergeCell ref="I10:O10"/>
    <mergeCell ref="B11:H11"/>
    <mergeCell ref="I11:O11"/>
    <mergeCell ref="D12:G12"/>
    <mergeCell ref="J12:K12"/>
    <mergeCell ref="L12:M12"/>
    <mergeCell ref="N12:O12"/>
    <mergeCell ref="D13:G13"/>
    <mergeCell ref="J13:K13"/>
    <mergeCell ref="L13:M13"/>
    <mergeCell ref="N13:O13"/>
    <mergeCell ref="D14:G14"/>
    <mergeCell ref="J14:K14"/>
    <mergeCell ref="L14:M14"/>
    <mergeCell ref="N14:O14"/>
    <mergeCell ref="D15:G15"/>
    <mergeCell ref="J15:K15"/>
    <mergeCell ref="L15:M15"/>
    <mergeCell ref="N15:O15"/>
    <mergeCell ref="D16:G16"/>
    <mergeCell ref="J16:K16"/>
    <mergeCell ref="L16:M16"/>
    <mergeCell ref="N16:O16"/>
    <mergeCell ref="D17:G17"/>
    <mergeCell ref="J17:K17"/>
    <mergeCell ref="L17:M17"/>
    <mergeCell ref="N17:O17"/>
    <mergeCell ref="D18:G18"/>
    <mergeCell ref="J18:K18"/>
    <mergeCell ref="L18:M18"/>
    <mergeCell ref="N18:O18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J21:K21"/>
    <mergeCell ref="L21:M21"/>
    <mergeCell ref="N21:O21"/>
    <mergeCell ref="D22:G22"/>
    <mergeCell ref="J22:K22"/>
    <mergeCell ref="L22:M22"/>
    <mergeCell ref="N22:O22"/>
    <mergeCell ref="D23:G23"/>
    <mergeCell ref="J23:K23"/>
    <mergeCell ref="L23:M23"/>
    <mergeCell ref="N23:O23"/>
    <mergeCell ref="D24:G24"/>
    <mergeCell ref="J24:K24"/>
    <mergeCell ref="L24:M24"/>
    <mergeCell ref="N24:O24"/>
    <mergeCell ref="D25:G25"/>
    <mergeCell ref="J25:K25"/>
    <mergeCell ref="L25:M25"/>
    <mergeCell ref="N25:O25"/>
    <mergeCell ref="D26:G26"/>
    <mergeCell ref="J26:K26"/>
    <mergeCell ref="L26:M26"/>
    <mergeCell ref="N26:O26"/>
    <mergeCell ref="D27:G27"/>
    <mergeCell ref="J27:K27"/>
    <mergeCell ref="L27:M27"/>
    <mergeCell ref="N27:O27"/>
    <mergeCell ref="D28:G28"/>
    <mergeCell ref="J28:K28"/>
    <mergeCell ref="L28:M28"/>
    <mergeCell ref="N28:O28"/>
    <mergeCell ref="D29:G29"/>
    <mergeCell ref="J29:K29"/>
    <mergeCell ref="L29:M29"/>
    <mergeCell ref="N29:O29"/>
    <mergeCell ref="D30:G30"/>
    <mergeCell ref="J30:K30"/>
    <mergeCell ref="L30:M30"/>
    <mergeCell ref="N30:O30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J33:K33"/>
    <mergeCell ref="L33:M33"/>
    <mergeCell ref="N33:O33"/>
    <mergeCell ref="D34:G34"/>
    <mergeCell ref="J34:K34"/>
    <mergeCell ref="L34:M34"/>
    <mergeCell ref="N34:O34"/>
    <mergeCell ref="J39:K39"/>
    <mergeCell ref="L39:M39"/>
    <mergeCell ref="N39:O39"/>
    <mergeCell ref="B40:C40"/>
    <mergeCell ref="D40:O40"/>
    <mergeCell ref="D35:G35"/>
    <mergeCell ref="J35:K35"/>
    <mergeCell ref="L35:M35"/>
    <mergeCell ref="N35:O35"/>
    <mergeCell ref="D36:G36"/>
    <mergeCell ref="J36:K36"/>
    <mergeCell ref="L36:M36"/>
    <mergeCell ref="N36:O36"/>
    <mergeCell ref="D37:G37"/>
    <mergeCell ref="J37:K37"/>
    <mergeCell ref="L37:M37"/>
    <mergeCell ref="N37:O37"/>
    <mergeCell ref="A42:O45"/>
    <mergeCell ref="B41:I41"/>
    <mergeCell ref="J41:K41"/>
    <mergeCell ref="L41:M41"/>
    <mergeCell ref="N41:O41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D38:G38"/>
    <mergeCell ref="J38:K38"/>
    <mergeCell ref="L38:M38"/>
    <mergeCell ref="N38:O38"/>
    <mergeCell ref="D39:G39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E9CCB-07EC-4E12-B615-2A44B33048DF}">
  <dimension ref="A1:O45"/>
  <sheetViews>
    <sheetView workbookViewId="0">
      <selection activeCell="M7" sqref="M7:N7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4.664062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85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47.97</v>
      </c>
      <c r="F6" s="16"/>
      <c r="G6" s="16">
        <v>47.97</v>
      </c>
      <c r="H6" s="16"/>
      <c r="I6" s="16">
        <v>47.97</v>
      </c>
      <c r="J6" s="16"/>
      <c r="K6" s="17">
        <v>10</v>
      </c>
      <c r="L6" s="18"/>
      <c r="M6" s="19">
        <f>ROUND(I6/G6,2)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16">
        <v>47.97</v>
      </c>
      <c r="F7" s="16"/>
      <c r="G7" s="16">
        <v>47.97</v>
      </c>
      <c r="H7" s="16"/>
      <c r="I7" s="16">
        <v>47.97</v>
      </c>
      <c r="J7" s="16"/>
      <c r="K7" s="17" t="s">
        <v>12</v>
      </c>
      <c r="L7" s="18"/>
      <c r="M7" s="19">
        <f>ROUND(I7/G7,2)</f>
        <v>1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42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61</v>
      </c>
      <c r="E13" s="15"/>
      <c r="F13" s="15"/>
      <c r="G13" s="15"/>
      <c r="H13" s="2" t="s">
        <v>62</v>
      </c>
      <c r="I13" s="2" t="s">
        <v>62</v>
      </c>
      <c r="J13" s="17">
        <v>15</v>
      </c>
      <c r="K13" s="18"/>
      <c r="L13" s="17">
        <v>15</v>
      </c>
      <c r="M13" s="18"/>
      <c r="N13" s="17" t="s">
        <v>44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 t="s">
        <v>45</v>
      </c>
      <c r="E16" s="15"/>
      <c r="F16" s="15"/>
      <c r="G16" s="15"/>
      <c r="H16" s="2" t="s">
        <v>47</v>
      </c>
      <c r="I16" s="2" t="s">
        <v>47</v>
      </c>
      <c r="J16" s="17">
        <v>15</v>
      </c>
      <c r="K16" s="18"/>
      <c r="L16" s="17">
        <v>15</v>
      </c>
      <c r="M16" s="18"/>
      <c r="N16" s="17" t="s">
        <v>44</v>
      </c>
      <c r="O16" s="18"/>
    </row>
    <row r="17" spans="1:15" ht="36" customHeight="1">
      <c r="A17" s="12"/>
      <c r="B17" s="12"/>
      <c r="C17" s="12"/>
      <c r="D17" s="24" t="s">
        <v>46</v>
      </c>
      <c r="E17" s="15"/>
      <c r="F17" s="15"/>
      <c r="G17" s="15"/>
      <c r="H17" s="2" t="s">
        <v>48</v>
      </c>
      <c r="I17" s="2" t="s">
        <v>48</v>
      </c>
      <c r="J17" s="17">
        <v>10</v>
      </c>
      <c r="K17" s="18"/>
      <c r="L17" s="17">
        <v>10</v>
      </c>
      <c r="M17" s="18"/>
      <c r="N17" s="17" t="s">
        <v>44</v>
      </c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 t="s">
        <v>49</v>
      </c>
      <c r="E19" s="15"/>
      <c r="F19" s="15"/>
      <c r="G19" s="15"/>
      <c r="H19" s="2" t="s">
        <v>50</v>
      </c>
      <c r="I19" s="2" t="s">
        <v>50</v>
      </c>
      <c r="J19" s="17">
        <v>10</v>
      </c>
      <c r="K19" s="18"/>
      <c r="L19" s="17">
        <v>10</v>
      </c>
      <c r="M19" s="18"/>
      <c r="N19" s="17" t="s">
        <v>44</v>
      </c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>
      <c r="A22" s="12"/>
      <c r="B22" s="12"/>
      <c r="C22" s="12" t="s">
        <v>29</v>
      </c>
      <c r="D22" s="24"/>
      <c r="E22" s="15"/>
      <c r="F22" s="15"/>
      <c r="G22" s="15"/>
      <c r="H22" s="2"/>
      <c r="I22" s="2"/>
      <c r="J22" s="17"/>
      <c r="K22" s="18"/>
      <c r="L22" s="17"/>
      <c r="M22" s="18"/>
      <c r="N22" s="17"/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 t="s">
        <v>52</v>
      </c>
      <c r="E28" s="15"/>
      <c r="F28" s="15"/>
      <c r="G28" s="15"/>
      <c r="H28" s="2" t="s">
        <v>54</v>
      </c>
      <c r="I28" s="2" t="s">
        <v>54</v>
      </c>
      <c r="J28" s="17">
        <v>10</v>
      </c>
      <c r="K28" s="18"/>
      <c r="L28" s="17">
        <v>10</v>
      </c>
      <c r="M28" s="18"/>
      <c r="N28" s="17" t="s">
        <v>44</v>
      </c>
      <c r="O28" s="18"/>
    </row>
    <row r="29" spans="1:15">
      <c r="A29" s="12"/>
      <c r="B29" s="12"/>
      <c r="C29" s="12"/>
      <c r="D29" s="24" t="s">
        <v>53</v>
      </c>
      <c r="E29" s="15"/>
      <c r="F29" s="15"/>
      <c r="G29" s="15"/>
      <c r="H29" s="2" t="s">
        <v>47</v>
      </c>
      <c r="I29" s="2" t="s">
        <v>47</v>
      </c>
      <c r="J29" s="17">
        <v>10</v>
      </c>
      <c r="K29" s="18"/>
      <c r="L29" s="17">
        <v>10</v>
      </c>
      <c r="M29" s="18"/>
      <c r="N29" s="17" t="s">
        <v>44</v>
      </c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 t="s">
        <v>55</v>
      </c>
      <c r="E34" s="15"/>
      <c r="F34" s="15"/>
      <c r="G34" s="15"/>
      <c r="H34" s="2" t="s">
        <v>56</v>
      </c>
      <c r="I34" s="2" t="s">
        <v>56</v>
      </c>
      <c r="J34" s="17">
        <v>10</v>
      </c>
      <c r="K34" s="18"/>
      <c r="L34" s="17">
        <v>10</v>
      </c>
      <c r="M34" s="18"/>
      <c r="N34" s="17" t="s">
        <v>44</v>
      </c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57</v>
      </c>
      <c r="E37" s="15"/>
      <c r="F37" s="15"/>
      <c r="G37" s="15"/>
      <c r="H37" s="2" t="s">
        <v>59</v>
      </c>
      <c r="I37" s="2" t="s">
        <v>59</v>
      </c>
      <c r="J37" s="17">
        <v>10</v>
      </c>
      <c r="K37" s="18"/>
      <c r="L37" s="17">
        <v>10</v>
      </c>
      <c r="M37" s="18"/>
      <c r="N37" s="17" t="s">
        <v>44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26">
        <f>L39+L38+L37+L36+L35+L34+L33+L32+L31+L30+L29+L28+L27+L26+L25+L24+L23+L22+L21+L20+L19+L18+L17+L16+L15+L14+L13+O6</f>
        <v>100</v>
      </c>
      <c r="M41" s="27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A1:O1"/>
    <mergeCell ref="A2:O2"/>
    <mergeCell ref="A3:B3"/>
    <mergeCell ref="C3:O3"/>
    <mergeCell ref="A4:B4"/>
    <mergeCell ref="C4:H4"/>
    <mergeCell ref="I4:J4"/>
    <mergeCell ref="K4:O4"/>
    <mergeCell ref="M5:N5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B5C6-8302-455B-97E0-DE40F080C9DC}">
  <dimension ref="A1:O45"/>
  <sheetViews>
    <sheetView workbookViewId="0">
      <selection activeCell="M7" sqref="M7:N7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4.664062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86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5.63</v>
      </c>
      <c r="F6" s="16"/>
      <c r="G6" s="16">
        <v>5.63</v>
      </c>
      <c r="H6" s="16"/>
      <c r="I6" s="16">
        <v>5.63</v>
      </c>
      <c r="J6" s="16"/>
      <c r="K6" s="17">
        <v>10</v>
      </c>
      <c r="L6" s="18"/>
      <c r="M6" s="19">
        <f>ROUND(I6/G6,2)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16">
        <v>5.63</v>
      </c>
      <c r="F7" s="16"/>
      <c r="G7" s="16">
        <v>5.63</v>
      </c>
      <c r="H7" s="16"/>
      <c r="I7" s="16">
        <v>5.63</v>
      </c>
      <c r="J7" s="16"/>
      <c r="K7" s="17" t="s">
        <v>12</v>
      </c>
      <c r="L7" s="18"/>
      <c r="M7" s="19">
        <f>ROUND(I7/G7,2)</f>
        <v>1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87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61</v>
      </c>
      <c r="E13" s="15"/>
      <c r="F13" s="15"/>
      <c r="G13" s="15"/>
      <c r="H13" s="2" t="s">
        <v>62</v>
      </c>
      <c r="I13" s="2" t="s">
        <v>62</v>
      </c>
      <c r="J13" s="17">
        <v>15</v>
      </c>
      <c r="K13" s="18"/>
      <c r="L13" s="17">
        <v>15</v>
      </c>
      <c r="M13" s="18"/>
      <c r="N13" s="17" t="s">
        <v>44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 t="s">
        <v>45</v>
      </c>
      <c r="E16" s="15"/>
      <c r="F16" s="15"/>
      <c r="G16" s="15"/>
      <c r="H16" s="2" t="s">
        <v>47</v>
      </c>
      <c r="I16" s="2" t="s">
        <v>47</v>
      </c>
      <c r="J16" s="17">
        <v>15</v>
      </c>
      <c r="K16" s="18"/>
      <c r="L16" s="17">
        <v>15</v>
      </c>
      <c r="M16" s="18"/>
      <c r="N16" s="17" t="s">
        <v>44</v>
      </c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 t="s">
        <v>49</v>
      </c>
      <c r="E19" s="15"/>
      <c r="F19" s="15"/>
      <c r="G19" s="15"/>
      <c r="H19" s="2" t="s">
        <v>50</v>
      </c>
      <c r="I19" s="2" t="s">
        <v>50</v>
      </c>
      <c r="J19" s="17">
        <v>20</v>
      </c>
      <c r="K19" s="18"/>
      <c r="L19" s="17">
        <v>20</v>
      </c>
      <c r="M19" s="18"/>
      <c r="N19" s="17" t="s">
        <v>44</v>
      </c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>
      <c r="A22" s="12"/>
      <c r="B22" s="12"/>
      <c r="C22" s="12" t="s">
        <v>29</v>
      </c>
      <c r="D22" s="24"/>
      <c r="E22" s="15"/>
      <c r="F22" s="15"/>
      <c r="G22" s="15"/>
      <c r="H22" s="2"/>
      <c r="I22" s="2"/>
      <c r="J22" s="17"/>
      <c r="K22" s="18"/>
      <c r="L22" s="17"/>
      <c r="M22" s="18"/>
      <c r="N22" s="17"/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/>
      <c r="E28" s="15"/>
      <c r="F28" s="15"/>
      <c r="G28" s="15"/>
      <c r="H28" s="2"/>
      <c r="I28" s="2"/>
      <c r="J28" s="17"/>
      <c r="K28" s="18"/>
      <c r="L28" s="17"/>
      <c r="M28" s="18"/>
      <c r="N28" s="17"/>
      <c r="O28" s="18"/>
    </row>
    <row r="29" spans="1:15">
      <c r="A29" s="12"/>
      <c r="B29" s="12"/>
      <c r="C29" s="12"/>
      <c r="D29" s="24" t="s">
        <v>53</v>
      </c>
      <c r="E29" s="15"/>
      <c r="F29" s="15"/>
      <c r="G29" s="15"/>
      <c r="H29" s="2" t="s">
        <v>47</v>
      </c>
      <c r="I29" s="2" t="s">
        <v>47</v>
      </c>
      <c r="J29" s="17">
        <v>15</v>
      </c>
      <c r="K29" s="18"/>
      <c r="L29" s="17">
        <v>15</v>
      </c>
      <c r="M29" s="18"/>
      <c r="N29" s="17" t="s">
        <v>44</v>
      </c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 t="s">
        <v>55</v>
      </c>
      <c r="E34" s="15"/>
      <c r="F34" s="15"/>
      <c r="G34" s="15"/>
      <c r="H34" s="2" t="s">
        <v>56</v>
      </c>
      <c r="I34" s="2" t="s">
        <v>56</v>
      </c>
      <c r="J34" s="17">
        <v>15</v>
      </c>
      <c r="K34" s="18"/>
      <c r="L34" s="17">
        <v>15</v>
      </c>
      <c r="M34" s="18"/>
      <c r="N34" s="17" t="s">
        <v>44</v>
      </c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57</v>
      </c>
      <c r="E37" s="15"/>
      <c r="F37" s="15"/>
      <c r="G37" s="15"/>
      <c r="H37" s="2" t="s">
        <v>59</v>
      </c>
      <c r="I37" s="2" t="s">
        <v>59</v>
      </c>
      <c r="J37" s="17">
        <v>10</v>
      </c>
      <c r="K37" s="18"/>
      <c r="L37" s="17">
        <v>10</v>
      </c>
      <c r="M37" s="18"/>
      <c r="N37" s="17" t="s">
        <v>44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26">
        <f>L39+L38+L37+L36+L35+L34+L33+L32+L31+L30+L29+L28+L27+L26+L25+L24+L23+L22+L21+L20+L19+L18+L17+L16+L15+L14+L13+O6</f>
        <v>100</v>
      </c>
      <c r="M41" s="27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A1:O1"/>
    <mergeCell ref="A2:O2"/>
    <mergeCell ref="A3:B3"/>
    <mergeCell ref="C3:O3"/>
    <mergeCell ref="A4:B4"/>
    <mergeCell ref="C4:H4"/>
    <mergeCell ref="I4:J4"/>
    <mergeCell ref="K4:O4"/>
    <mergeCell ref="M5:N5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2829-4F6F-4261-B829-1C55BA16F61A}">
  <dimension ref="A1:O45"/>
  <sheetViews>
    <sheetView tabSelected="1" workbookViewId="0">
      <selection activeCell="A2" sqref="A2:O2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4.664062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88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3.4</v>
      </c>
      <c r="F6" s="16"/>
      <c r="G6" s="16">
        <v>3.4</v>
      </c>
      <c r="H6" s="16"/>
      <c r="I6" s="16">
        <v>3.4</v>
      </c>
      <c r="J6" s="16"/>
      <c r="K6" s="17">
        <v>10</v>
      </c>
      <c r="L6" s="18"/>
      <c r="M6" s="19">
        <f>ROUND(I6/G6,2)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16">
        <v>3.4</v>
      </c>
      <c r="F7" s="16"/>
      <c r="G7" s="16">
        <v>3.4</v>
      </c>
      <c r="H7" s="16"/>
      <c r="I7" s="16">
        <v>3.4</v>
      </c>
      <c r="J7" s="16"/>
      <c r="K7" s="17" t="s">
        <v>12</v>
      </c>
      <c r="L7" s="18"/>
      <c r="M7" s="19">
        <f>ROUND(I7/G7,2)</f>
        <v>1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89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90</v>
      </c>
      <c r="E13" s="15"/>
      <c r="F13" s="15"/>
      <c r="G13" s="15"/>
      <c r="H13" s="2">
        <v>178</v>
      </c>
      <c r="I13" s="2">
        <v>178</v>
      </c>
      <c r="J13" s="17">
        <v>50</v>
      </c>
      <c r="K13" s="18"/>
      <c r="L13" s="17">
        <v>50</v>
      </c>
      <c r="M13" s="18"/>
      <c r="N13" s="17" t="s">
        <v>44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/>
      <c r="E16" s="15"/>
      <c r="F16" s="15"/>
      <c r="G16" s="15"/>
      <c r="H16" s="2"/>
      <c r="I16" s="2"/>
      <c r="J16" s="17"/>
      <c r="K16" s="18"/>
      <c r="L16" s="17"/>
      <c r="M16" s="18"/>
      <c r="N16" s="17"/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/>
      <c r="E19" s="15"/>
      <c r="F19" s="15"/>
      <c r="G19" s="15"/>
      <c r="H19" s="2"/>
      <c r="I19" s="2"/>
      <c r="J19" s="17"/>
      <c r="K19" s="18"/>
      <c r="L19" s="17"/>
      <c r="M19" s="18"/>
      <c r="N19" s="17"/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>
      <c r="A22" s="12"/>
      <c r="B22" s="12"/>
      <c r="C22" s="12" t="s">
        <v>29</v>
      </c>
      <c r="D22" s="24"/>
      <c r="E22" s="15"/>
      <c r="F22" s="15"/>
      <c r="G22" s="15"/>
      <c r="H22" s="2"/>
      <c r="I22" s="2"/>
      <c r="J22" s="17"/>
      <c r="K22" s="18"/>
      <c r="L22" s="17"/>
      <c r="M22" s="18"/>
      <c r="N22" s="17"/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/>
      <c r="E28" s="15"/>
      <c r="F28" s="15"/>
      <c r="G28" s="15"/>
      <c r="H28" s="2"/>
      <c r="I28" s="2"/>
      <c r="J28" s="17"/>
      <c r="K28" s="18"/>
      <c r="L28" s="17"/>
      <c r="M28" s="18"/>
      <c r="N28" s="17"/>
      <c r="O28" s="18"/>
    </row>
    <row r="29" spans="1:15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 t="s">
        <v>55</v>
      </c>
      <c r="E34" s="15"/>
      <c r="F34" s="15"/>
      <c r="G34" s="15"/>
      <c r="H34" s="2" t="s">
        <v>56</v>
      </c>
      <c r="I34" s="2" t="s">
        <v>56</v>
      </c>
      <c r="J34" s="17">
        <v>30</v>
      </c>
      <c r="K34" s="18"/>
      <c r="L34" s="17">
        <v>30</v>
      </c>
      <c r="M34" s="18"/>
      <c r="N34" s="17" t="s">
        <v>44</v>
      </c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91</v>
      </c>
      <c r="E37" s="15"/>
      <c r="F37" s="15"/>
      <c r="G37" s="15"/>
      <c r="H37" s="2" t="s">
        <v>59</v>
      </c>
      <c r="I37" s="2" t="s">
        <v>59</v>
      </c>
      <c r="J37" s="17">
        <v>10</v>
      </c>
      <c r="K37" s="18"/>
      <c r="L37" s="17">
        <v>10</v>
      </c>
      <c r="M37" s="18"/>
      <c r="N37" s="17" t="s">
        <v>44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26">
        <f>L39+L38+L37+L36+L35+L34+L33+L32+L31+L30+L29+L28+L27+L26+L25+L24+L23+L22+L21+L20+L19+L18+L17+L16+L15+L14+L13+O6</f>
        <v>100</v>
      </c>
      <c r="M41" s="27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A1:O1"/>
    <mergeCell ref="A2:O2"/>
    <mergeCell ref="A3:B3"/>
    <mergeCell ref="C3:O3"/>
    <mergeCell ref="A4:B4"/>
    <mergeCell ref="C4:H4"/>
    <mergeCell ref="I4:J4"/>
    <mergeCell ref="K4:O4"/>
    <mergeCell ref="M5:N5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359CB-F5E5-4D95-8D18-8AAFD931C3FB}">
  <dimension ref="A1:O45"/>
  <sheetViews>
    <sheetView topLeftCell="A25" workbookViewId="0">
      <selection activeCell="M7" sqref="M7:N7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3.6640625" customWidth="1"/>
    <col min="11" max="11" width="1.44140625" customWidth="1"/>
    <col min="12" max="12" width="9.10937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92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4.3499999999999996</v>
      </c>
      <c r="F6" s="16"/>
      <c r="G6" s="16">
        <v>4.3499999999999996</v>
      </c>
      <c r="H6" s="16"/>
      <c r="I6" s="16">
        <v>4</v>
      </c>
      <c r="J6" s="16"/>
      <c r="K6" s="17">
        <v>10</v>
      </c>
      <c r="L6" s="18"/>
      <c r="M6" s="19">
        <f>ROUND(I6/G6,2)</f>
        <v>0.92</v>
      </c>
      <c r="N6" s="20"/>
      <c r="O6" s="7">
        <f>K6*M6</f>
        <v>9.2000000000000011</v>
      </c>
    </row>
    <row r="7" spans="1:15" ht="16.95" customHeight="1">
      <c r="A7" s="12"/>
      <c r="B7" s="12"/>
      <c r="C7" s="12" t="s">
        <v>11</v>
      </c>
      <c r="D7" s="12"/>
      <c r="E7" s="16">
        <v>4.3499999999999996</v>
      </c>
      <c r="F7" s="16"/>
      <c r="G7" s="16">
        <v>4.3499999999999996</v>
      </c>
      <c r="H7" s="16"/>
      <c r="I7" s="16">
        <v>4</v>
      </c>
      <c r="J7" s="16"/>
      <c r="K7" s="17" t="s">
        <v>12</v>
      </c>
      <c r="L7" s="18"/>
      <c r="M7" s="19">
        <f>ROUND(I7/G7,2)</f>
        <v>0.92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93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 ht="14.4" customHeight="1">
      <c r="A13" s="12"/>
      <c r="B13" s="12" t="s">
        <v>25</v>
      </c>
      <c r="C13" s="12" t="s">
        <v>26</v>
      </c>
      <c r="D13" s="24" t="s">
        <v>90</v>
      </c>
      <c r="E13" s="15"/>
      <c r="F13" s="15"/>
      <c r="G13" s="15"/>
      <c r="H13" s="2">
        <v>178</v>
      </c>
      <c r="I13" s="2">
        <v>178</v>
      </c>
      <c r="J13" s="17">
        <v>25</v>
      </c>
      <c r="K13" s="18"/>
      <c r="L13" s="17">
        <v>25</v>
      </c>
      <c r="M13" s="18"/>
      <c r="N13" s="17" t="s">
        <v>44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/>
      <c r="E16" s="15"/>
      <c r="F16" s="15"/>
      <c r="G16" s="15"/>
      <c r="H16" s="2"/>
      <c r="I16" s="2"/>
      <c r="J16" s="17"/>
      <c r="K16" s="18"/>
      <c r="L16" s="17"/>
      <c r="M16" s="18"/>
      <c r="N16" s="17"/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 ht="14.4" customHeight="1">
      <c r="A19" s="12"/>
      <c r="B19" s="12"/>
      <c r="C19" s="12" t="s">
        <v>28</v>
      </c>
      <c r="D19" s="24" t="s">
        <v>80</v>
      </c>
      <c r="E19" s="15"/>
      <c r="F19" s="15"/>
      <c r="G19" s="15"/>
      <c r="H19" s="6">
        <v>1</v>
      </c>
      <c r="I19" s="6">
        <v>1</v>
      </c>
      <c r="J19" s="17">
        <v>25</v>
      </c>
      <c r="K19" s="18"/>
      <c r="L19" s="17">
        <v>25</v>
      </c>
      <c r="M19" s="18"/>
      <c r="N19" s="17"/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 ht="14.4" customHeight="1">
      <c r="A22" s="12"/>
      <c r="B22" s="12"/>
      <c r="C22" s="12" t="s">
        <v>29</v>
      </c>
      <c r="D22" s="24"/>
      <c r="E22" s="15"/>
      <c r="F22" s="15"/>
      <c r="G22" s="15"/>
      <c r="H22" s="2"/>
      <c r="I22" s="2"/>
      <c r="J22" s="17"/>
      <c r="K22" s="18"/>
      <c r="L22" s="17"/>
      <c r="M22" s="18"/>
      <c r="N22" s="17"/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 ht="14.4" customHeight="1">
      <c r="A28" s="12"/>
      <c r="B28" s="12"/>
      <c r="C28" s="12" t="s">
        <v>32</v>
      </c>
      <c r="D28" s="24" t="s">
        <v>110</v>
      </c>
      <c r="E28" s="15"/>
      <c r="F28" s="15"/>
      <c r="G28" s="15"/>
      <c r="H28" s="6">
        <v>1</v>
      </c>
      <c r="I28" s="6">
        <v>1</v>
      </c>
      <c r="J28" s="17">
        <v>30</v>
      </c>
      <c r="K28" s="18"/>
      <c r="L28" s="17">
        <v>30</v>
      </c>
      <c r="M28" s="18"/>
      <c r="N28" s="17" t="s">
        <v>44</v>
      </c>
      <c r="O28" s="18"/>
    </row>
    <row r="29" spans="1:15" ht="14.4" customHeight="1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 ht="14.4" customHeight="1">
      <c r="A34" s="12"/>
      <c r="B34" s="12"/>
      <c r="C34" s="12" t="s">
        <v>34</v>
      </c>
      <c r="D34" s="24"/>
      <c r="E34" s="15"/>
      <c r="F34" s="15"/>
      <c r="G34" s="15"/>
      <c r="H34" s="2"/>
      <c r="I34" s="2"/>
      <c r="J34" s="17"/>
      <c r="K34" s="18"/>
      <c r="L34" s="17"/>
      <c r="M34" s="18"/>
      <c r="N34" s="17"/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 t="s">
        <v>91</v>
      </c>
      <c r="E37" s="15"/>
      <c r="F37" s="15"/>
      <c r="G37" s="15"/>
      <c r="H37" s="2" t="s">
        <v>59</v>
      </c>
      <c r="I37" s="2" t="s">
        <v>59</v>
      </c>
      <c r="J37" s="17">
        <v>10</v>
      </c>
      <c r="K37" s="18"/>
      <c r="L37" s="17">
        <v>10</v>
      </c>
      <c r="M37" s="18"/>
      <c r="N37" s="17" t="s">
        <v>44</v>
      </c>
      <c r="O37" s="18"/>
    </row>
    <row r="38" spans="1:15">
      <c r="A38" s="12"/>
      <c r="B38" s="12"/>
      <c r="C38" s="12"/>
      <c r="D38" s="24"/>
      <c r="E38" s="15"/>
      <c r="F38" s="15"/>
      <c r="G38" s="15"/>
      <c r="H38" s="2"/>
      <c r="I38" s="2"/>
      <c r="J38" s="17"/>
      <c r="K38" s="18"/>
      <c r="L38" s="17"/>
      <c r="M38" s="18"/>
      <c r="N38" s="17"/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35">
        <f>L39+L38+L37+L36+L35+L34+L33+L32+L31+L30+L29+L28+L27+L26+L25+L24+L23+L22+L21+L20+L19+L18+L17+L16+L15+L14+L13+O6</f>
        <v>99.2</v>
      </c>
      <c r="M41" s="36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A1:O1"/>
    <mergeCell ref="A2:O2"/>
    <mergeCell ref="A3:B3"/>
    <mergeCell ref="C3:O3"/>
    <mergeCell ref="A4:B4"/>
    <mergeCell ref="C4:H4"/>
    <mergeCell ref="I4:J4"/>
    <mergeCell ref="K4:O4"/>
    <mergeCell ref="M5:N5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B23A7-9AD1-4246-BE82-C01E76F57AA2}">
  <dimension ref="A1:O45"/>
  <sheetViews>
    <sheetView topLeftCell="A3" zoomScale="115" zoomScaleNormal="115" workbookViewId="0">
      <selection activeCell="M7" sqref="M7:N7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5.109375" customWidth="1"/>
    <col min="11" max="11" width="1.44140625" customWidth="1"/>
    <col min="12" max="12" width="8.8867187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94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44.73</v>
      </c>
      <c r="F6" s="16"/>
      <c r="G6" s="16">
        <v>44.73</v>
      </c>
      <c r="H6" s="16"/>
      <c r="I6" s="16">
        <v>44.67</v>
      </c>
      <c r="J6" s="16"/>
      <c r="K6" s="17">
        <v>10</v>
      </c>
      <c r="L6" s="18"/>
      <c r="M6" s="37">
        <f>I6/G6</f>
        <v>0.99865861837692838</v>
      </c>
      <c r="N6" s="38"/>
      <c r="O6" s="7">
        <f>K6*M6</f>
        <v>9.9865861837692833</v>
      </c>
    </row>
    <row r="7" spans="1:15" ht="16.95" customHeight="1">
      <c r="A7" s="12"/>
      <c r="B7" s="12"/>
      <c r="C7" s="12" t="s">
        <v>11</v>
      </c>
      <c r="D7" s="12"/>
      <c r="E7" s="16">
        <v>44.73</v>
      </c>
      <c r="F7" s="16"/>
      <c r="G7" s="16">
        <v>44.73</v>
      </c>
      <c r="H7" s="16"/>
      <c r="I7" s="16">
        <v>44.67</v>
      </c>
      <c r="J7" s="16"/>
      <c r="K7" s="17" t="s">
        <v>12</v>
      </c>
      <c r="L7" s="18"/>
      <c r="M7" s="37">
        <f>I7/G7</f>
        <v>0.99865861837692838</v>
      </c>
      <c r="N7" s="38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60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63</v>
      </c>
      <c r="E13" s="15"/>
      <c r="F13" s="15"/>
      <c r="G13" s="15"/>
      <c r="H13" s="2" t="s">
        <v>64</v>
      </c>
      <c r="I13" s="2" t="s">
        <v>64</v>
      </c>
      <c r="J13" s="17">
        <v>50</v>
      </c>
      <c r="K13" s="18"/>
      <c r="L13" s="17">
        <v>50</v>
      </c>
      <c r="M13" s="18"/>
      <c r="N13" s="17" t="s">
        <v>44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/>
      <c r="E16" s="15"/>
      <c r="F16" s="15"/>
      <c r="G16" s="15"/>
      <c r="H16" s="2"/>
      <c r="I16" s="2"/>
      <c r="J16" s="17"/>
      <c r="K16" s="18"/>
      <c r="L16" s="17"/>
      <c r="M16" s="18"/>
      <c r="N16" s="17"/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/>
      <c r="E19" s="15"/>
      <c r="F19" s="15"/>
      <c r="G19" s="15"/>
      <c r="H19" s="2"/>
      <c r="I19" s="2"/>
      <c r="J19" s="17"/>
      <c r="K19" s="18"/>
      <c r="L19" s="17"/>
      <c r="M19" s="18"/>
      <c r="N19" s="17"/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>
      <c r="A22" s="12"/>
      <c r="B22" s="12"/>
      <c r="C22" s="12" t="s">
        <v>29</v>
      </c>
      <c r="D22" s="24"/>
      <c r="E22" s="15"/>
      <c r="F22" s="15"/>
      <c r="G22" s="15"/>
      <c r="H22" s="2"/>
      <c r="I22" s="2"/>
      <c r="J22" s="17"/>
      <c r="K22" s="18"/>
      <c r="L22" s="17"/>
      <c r="M22" s="18"/>
      <c r="N22" s="17"/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/>
      <c r="E28" s="15"/>
      <c r="F28" s="15"/>
      <c r="G28" s="15"/>
      <c r="H28" s="2"/>
      <c r="I28" s="2"/>
      <c r="J28" s="17"/>
      <c r="K28" s="18"/>
      <c r="L28" s="17"/>
      <c r="M28" s="18"/>
      <c r="N28" s="17"/>
      <c r="O28" s="18"/>
    </row>
    <row r="29" spans="1:15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 t="s">
        <v>65</v>
      </c>
      <c r="E34" s="15"/>
      <c r="F34" s="15"/>
      <c r="G34" s="15"/>
      <c r="H34" s="2" t="s">
        <v>56</v>
      </c>
      <c r="I34" s="2" t="s">
        <v>56</v>
      </c>
      <c r="J34" s="17">
        <v>30</v>
      </c>
      <c r="K34" s="18"/>
      <c r="L34" s="17">
        <v>30</v>
      </c>
      <c r="M34" s="18"/>
      <c r="N34" s="17" t="s">
        <v>44</v>
      </c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/>
      <c r="E37" s="15"/>
      <c r="F37" s="15"/>
      <c r="G37" s="15"/>
      <c r="H37" s="2"/>
      <c r="I37" s="2"/>
      <c r="J37" s="17"/>
      <c r="K37" s="18"/>
      <c r="L37" s="17"/>
      <c r="M37" s="18"/>
      <c r="N37" s="17"/>
      <c r="O37" s="18"/>
    </row>
    <row r="38" spans="1:15">
      <c r="A38" s="12"/>
      <c r="B38" s="12"/>
      <c r="C38" s="12"/>
      <c r="D38" s="24" t="s">
        <v>58</v>
      </c>
      <c r="E38" s="15"/>
      <c r="F38" s="15"/>
      <c r="G38" s="15"/>
      <c r="H38" s="2" t="s">
        <v>59</v>
      </c>
      <c r="I38" s="2" t="s">
        <v>59</v>
      </c>
      <c r="J38" s="17">
        <v>10</v>
      </c>
      <c r="K38" s="18"/>
      <c r="L38" s="17">
        <v>10</v>
      </c>
      <c r="M38" s="18"/>
      <c r="N38" s="17" t="s">
        <v>44</v>
      </c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35">
        <f>L39+L38+L37+L36+L35+L34+L33+L32+L31+L30+L29+L28+L27+L26+L25+L24+L23+L22+L21+L20+L19+L18+L17+L16+L15+L14+L13+O6</f>
        <v>99.986586183769276</v>
      </c>
      <c r="M41" s="36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1:O1"/>
    <mergeCell ref="A2:O2"/>
    <mergeCell ref="A3:B3"/>
    <mergeCell ref="C3:O3"/>
    <mergeCell ref="A4:B4"/>
    <mergeCell ref="C4:H4"/>
    <mergeCell ref="I4:J4"/>
    <mergeCell ref="K4:O4"/>
    <mergeCell ref="M5:N5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C34:C36"/>
    <mergeCell ref="D34:G34"/>
    <mergeCell ref="J34:K3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D33:G33"/>
    <mergeCell ref="L35:M35"/>
    <mergeCell ref="N35:O35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6341-4E31-4E51-ACB6-ACC276894E5A}">
  <dimension ref="A1:O45"/>
  <sheetViews>
    <sheetView topLeftCell="A22" workbookViewId="0">
      <selection activeCell="M7" sqref="M7:N7"/>
    </sheetView>
  </sheetViews>
  <sheetFormatPr defaultColWidth="9" defaultRowHeight="14.4"/>
  <cols>
    <col min="1" max="1" width="5" customWidth="1"/>
    <col min="2" max="2" width="8.44140625" customWidth="1"/>
    <col min="3" max="3" width="9" customWidth="1"/>
    <col min="4" max="4" width="13.33203125" style="3" customWidth="1"/>
    <col min="5" max="5" width="10.77734375" style="3" customWidth="1"/>
    <col min="6" max="6" width="1.6640625" hidden="1" customWidth="1"/>
    <col min="7" max="7" width="4" customWidth="1"/>
    <col min="8" max="8" width="11.5546875" customWidth="1"/>
    <col min="9" max="9" width="8.21875" customWidth="1"/>
    <col min="10" max="10" width="5.109375" customWidth="1"/>
    <col min="11" max="11" width="1.44140625" customWidth="1"/>
    <col min="12" max="12" width="4.6640625" customWidth="1"/>
    <col min="13" max="13" width="1.33203125" customWidth="1"/>
    <col min="14" max="14" width="12.109375" customWidth="1"/>
    <col min="15" max="15" width="8.5546875" bestFit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8" customHeight="1">
      <c r="A2" s="10" t="s">
        <v>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95" customHeight="1">
      <c r="A3" s="12" t="s">
        <v>0</v>
      </c>
      <c r="B3" s="13"/>
      <c r="C3" s="14" t="s">
        <v>95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16.05" customHeight="1">
      <c r="A4" s="12" t="s">
        <v>1</v>
      </c>
      <c r="B4" s="13"/>
      <c r="C4" s="14" t="s">
        <v>40</v>
      </c>
      <c r="D4" s="12"/>
      <c r="E4" s="12"/>
      <c r="F4" s="12"/>
      <c r="G4" s="12"/>
      <c r="H4" s="12"/>
      <c r="I4" s="12" t="s">
        <v>2</v>
      </c>
      <c r="J4" s="12"/>
      <c r="K4" s="14" t="s">
        <v>41</v>
      </c>
      <c r="L4" s="12"/>
      <c r="M4" s="12"/>
      <c r="N4" s="12"/>
      <c r="O4" s="12"/>
    </row>
    <row r="5" spans="1:15" ht="16.05" customHeight="1">
      <c r="A5" s="12" t="s">
        <v>3</v>
      </c>
      <c r="B5" s="12"/>
      <c r="C5" s="12"/>
      <c r="D5" s="12"/>
      <c r="E5" s="12" t="s">
        <v>4</v>
      </c>
      <c r="F5" s="12"/>
      <c r="G5" s="12" t="s">
        <v>5</v>
      </c>
      <c r="H5" s="13"/>
      <c r="I5" s="12" t="s">
        <v>6</v>
      </c>
      <c r="J5" s="12"/>
      <c r="K5" s="12" t="s">
        <v>7</v>
      </c>
      <c r="L5" s="13"/>
      <c r="M5" s="12" t="s">
        <v>8</v>
      </c>
      <c r="N5" s="13"/>
      <c r="O5" s="2" t="s">
        <v>9</v>
      </c>
    </row>
    <row r="6" spans="1:15" ht="16.05" customHeight="1">
      <c r="A6" s="12"/>
      <c r="B6" s="12"/>
      <c r="C6" s="15" t="s">
        <v>10</v>
      </c>
      <c r="D6" s="15"/>
      <c r="E6" s="16">
        <v>90.58</v>
      </c>
      <c r="F6" s="16"/>
      <c r="G6" s="16">
        <v>90.58</v>
      </c>
      <c r="H6" s="16"/>
      <c r="I6" s="16">
        <v>90.58</v>
      </c>
      <c r="J6" s="16"/>
      <c r="K6" s="17">
        <v>10</v>
      </c>
      <c r="L6" s="18"/>
      <c r="M6" s="19">
        <f>I6/G6</f>
        <v>1</v>
      </c>
      <c r="N6" s="20"/>
      <c r="O6" s="8">
        <f>K6*M6</f>
        <v>10</v>
      </c>
    </row>
    <row r="7" spans="1:15" ht="16.95" customHeight="1">
      <c r="A7" s="12"/>
      <c r="B7" s="12"/>
      <c r="C7" s="12" t="s">
        <v>11</v>
      </c>
      <c r="D7" s="12"/>
      <c r="E7" s="16">
        <v>90.58</v>
      </c>
      <c r="F7" s="16"/>
      <c r="G7" s="16">
        <v>90.58</v>
      </c>
      <c r="H7" s="16"/>
      <c r="I7" s="16">
        <v>90.58</v>
      </c>
      <c r="J7" s="16"/>
      <c r="K7" s="17" t="s">
        <v>12</v>
      </c>
      <c r="L7" s="18"/>
      <c r="M7" s="19">
        <f>I7/G7</f>
        <v>1</v>
      </c>
      <c r="N7" s="20"/>
      <c r="O7" s="2" t="s">
        <v>12</v>
      </c>
    </row>
    <row r="8" spans="1:15" ht="16.95" customHeight="1">
      <c r="A8" s="12"/>
      <c r="B8" s="12"/>
      <c r="C8" s="21" t="s">
        <v>13</v>
      </c>
      <c r="D8" s="21"/>
      <c r="E8" s="12"/>
      <c r="F8" s="12"/>
      <c r="G8" s="12"/>
      <c r="H8" s="12"/>
      <c r="I8" s="12"/>
      <c r="J8" s="12"/>
      <c r="K8" s="17" t="s">
        <v>12</v>
      </c>
      <c r="L8" s="18"/>
      <c r="M8" s="17"/>
      <c r="N8" s="18"/>
      <c r="O8" s="2" t="s">
        <v>12</v>
      </c>
    </row>
    <row r="9" spans="1:15" ht="16.95" customHeight="1">
      <c r="A9" s="12"/>
      <c r="B9" s="12"/>
      <c r="C9" s="12" t="s">
        <v>14</v>
      </c>
      <c r="D9" s="12"/>
      <c r="E9" s="12"/>
      <c r="F9" s="12"/>
      <c r="G9" s="12"/>
      <c r="H9" s="12"/>
      <c r="I9" s="12"/>
      <c r="J9" s="12"/>
      <c r="K9" s="17" t="s">
        <v>12</v>
      </c>
      <c r="L9" s="18"/>
      <c r="M9" s="17"/>
      <c r="N9" s="18"/>
      <c r="O9" s="2" t="s">
        <v>12</v>
      </c>
    </row>
    <row r="10" spans="1:15" ht="25.05" customHeight="1">
      <c r="A10" s="12" t="s">
        <v>15</v>
      </c>
      <c r="B10" s="12" t="s">
        <v>16</v>
      </c>
      <c r="C10" s="12"/>
      <c r="D10" s="12"/>
      <c r="E10" s="12"/>
      <c r="F10" s="12"/>
      <c r="G10" s="12"/>
      <c r="H10" s="12"/>
      <c r="I10" s="12" t="s">
        <v>17</v>
      </c>
      <c r="J10" s="12"/>
      <c r="K10" s="12"/>
      <c r="L10" s="12"/>
      <c r="M10" s="12"/>
      <c r="N10" s="12"/>
      <c r="O10" s="12"/>
    </row>
    <row r="11" spans="1:15" ht="83.4" customHeight="1">
      <c r="A11" s="12"/>
      <c r="B11" s="22" t="s">
        <v>60</v>
      </c>
      <c r="C11" s="23"/>
      <c r="D11" s="23"/>
      <c r="E11" s="23"/>
      <c r="F11" s="23"/>
      <c r="G11" s="23"/>
      <c r="H11" s="18"/>
      <c r="I11" s="22" t="s">
        <v>43</v>
      </c>
      <c r="J11" s="23"/>
      <c r="K11" s="23"/>
      <c r="L11" s="23"/>
      <c r="M11" s="23"/>
      <c r="N11" s="23"/>
      <c r="O11" s="18"/>
    </row>
    <row r="12" spans="1:15" ht="30" customHeight="1">
      <c r="A12" s="12" t="s">
        <v>18</v>
      </c>
      <c r="B12" s="2" t="s">
        <v>19</v>
      </c>
      <c r="C12" s="2" t="s">
        <v>20</v>
      </c>
      <c r="D12" s="12" t="s">
        <v>21</v>
      </c>
      <c r="E12" s="12"/>
      <c r="F12" s="12"/>
      <c r="G12" s="12"/>
      <c r="H12" s="1" t="s">
        <v>22</v>
      </c>
      <c r="I12" s="1" t="s">
        <v>23</v>
      </c>
      <c r="J12" s="12" t="s">
        <v>7</v>
      </c>
      <c r="K12" s="13"/>
      <c r="L12" s="12" t="s">
        <v>9</v>
      </c>
      <c r="M12" s="13"/>
      <c r="N12" s="12" t="s">
        <v>24</v>
      </c>
      <c r="O12" s="13"/>
    </row>
    <row r="13" spans="1:15">
      <c r="A13" s="12"/>
      <c r="B13" s="12" t="s">
        <v>25</v>
      </c>
      <c r="C13" s="12" t="s">
        <v>26</v>
      </c>
      <c r="D13" s="24" t="s">
        <v>63</v>
      </c>
      <c r="E13" s="15"/>
      <c r="F13" s="15"/>
      <c r="G13" s="15"/>
      <c r="H13" s="2" t="s">
        <v>64</v>
      </c>
      <c r="I13" s="2" t="s">
        <v>64</v>
      </c>
      <c r="J13" s="17">
        <v>50</v>
      </c>
      <c r="K13" s="18"/>
      <c r="L13" s="17">
        <v>50</v>
      </c>
      <c r="M13" s="18"/>
      <c r="N13" s="17" t="s">
        <v>44</v>
      </c>
      <c r="O13" s="18"/>
    </row>
    <row r="14" spans="1:15">
      <c r="A14" s="12"/>
      <c r="B14" s="12"/>
      <c r="C14" s="12"/>
      <c r="D14" s="15"/>
      <c r="E14" s="15"/>
      <c r="F14" s="15"/>
      <c r="G14" s="15"/>
      <c r="H14" s="2"/>
      <c r="I14" s="2"/>
      <c r="J14" s="17"/>
      <c r="K14" s="18"/>
      <c r="L14" s="17"/>
      <c r="M14" s="18"/>
      <c r="N14" s="17"/>
      <c r="O14" s="18"/>
    </row>
    <row r="15" spans="1:15">
      <c r="A15" s="12"/>
      <c r="B15" s="12"/>
      <c r="C15" s="12"/>
      <c r="D15" s="15"/>
      <c r="E15" s="15"/>
      <c r="F15" s="15"/>
      <c r="G15" s="15"/>
      <c r="H15" s="2"/>
      <c r="I15" s="2"/>
      <c r="J15" s="17"/>
      <c r="K15" s="18"/>
      <c r="L15" s="17"/>
      <c r="M15" s="18"/>
      <c r="N15" s="17"/>
      <c r="O15" s="18"/>
    </row>
    <row r="16" spans="1:15" ht="28.2" customHeight="1">
      <c r="A16" s="12"/>
      <c r="B16" s="12"/>
      <c r="C16" s="12" t="s">
        <v>27</v>
      </c>
      <c r="D16" s="24"/>
      <c r="E16" s="15"/>
      <c r="F16" s="15"/>
      <c r="G16" s="15"/>
      <c r="H16" s="2"/>
      <c r="I16" s="2"/>
      <c r="J16" s="17"/>
      <c r="K16" s="18"/>
      <c r="L16" s="17"/>
      <c r="M16" s="18"/>
      <c r="N16" s="17"/>
      <c r="O16" s="18"/>
    </row>
    <row r="17" spans="1:15" ht="36" customHeight="1">
      <c r="A17" s="12"/>
      <c r="B17" s="12"/>
      <c r="C17" s="12"/>
      <c r="D17" s="24"/>
      <c r="E17" s="15"/>
      <c r="F17" s="15"/>
      <c r="G17" s="15"/>
      <c r="H17" s="2"/>
      <c r="I17" s="2"/>
      <c r="J17" s="17"/>
      <c r="K17" s="18"/>
      <c r="L17" s="17"/>
      <c r="M17" s="18"/>
      <c r="N17" s="17"/>
      <c r="O17" s="18"/>
    </row>
    <row r="18" spans="1:15">
      <c r="A18" s="12"/>
      <c r="B18" s="12"/>
      <c r="C18" s="12"/>
      <c r="D18" s="15"/>
      <c r="E18" s="15"/>
      <c r="F18" s="15"/>
      <c r="G18" s="15"/>
      <c r="H18" s="2"/>
      <c r="I18" s="2"/>
      <c r="J18" s="17"/>
      <c r="K18" s="18"/>
      <c r="L18" s="17"/>
      <c r="M18" s="18"/>
      <c r="N18" s="17"/>
      <c r="O18" s="18"/>
    </row>
    <row r="19" spans="1:15">
      <c r="A19" s="12"/>
      <c r="B19" s="12"/>
      <c r="C19" s="12" t="s">
        <v>28</v>
      </c>
      <c r="D19" s="24"/>
      <c r="E19" s="15"/>
      <c r="F19" s="15"/>
      <c r="G19" s="15"/>
      <c r="H19" s="2"/>
      <c r="I19" s="2"/>
      <c r="J19" s="17"/>
      <c r="K19" s="18"/>
      <c r="L19" s="17"/>
      <c r="M19" s="18"/>
      <c r="N19" s="17"/>
      <c r="O19" s="18"/>
    </row>
    <row r="20" spans="1:15">
      <c r="A20" s="12"/>
      <c r="B20" s="12"/>
      <c r="C20" s="12"/>
      <c r="D20" s="15"/>
      <c r="E20" s="15"/>
      <c r="F20" s="15"/>
      <c r="G20" s="15"/>
      <c r="H20" s="2"/>
      <c r="I20" s="2"/>
      <c r="J20" s="17"/>
      <c r="K20" s="18"/>
      <c r="L20" s="17"/>
      <c r="M20" s="18"/>
      <c r="N20" s="17"/>
      <c r="O20" s="18"/>
    </row>
    <row r="21" spans="1:15">
      <c r="A21" s="12"/>
      <c r="B21" s="12"/>
      <c r="C21" s="12"/>
      <c r="D21" s="15"/>
      <c r="E21" s="15"/>
      <c r="F21" s="15"/>
      <c r="G21" s="15"/>
      <c r="H21" s="2"/>
      <c r="I21" s="2"/>
      <c r="J21" s="17"/>
      <c r="K21" s="18"/>
      <c r="L21" s="17"/>
      <c r="M21" s="18"/>
      <c r="N21" s="17"/>
      <c r="O21" s="18"/>
    </row>
    <row r="22" spans="1:15">
      <c r="A22" s="12"/>
      <c r="B22" s="12"/>
      <c r="C22" s="12" t="s">
        <v>29</v>
      </c>
      <c r="D22" s="24"/>
      <c r="E22" s="15"/>
      <c r="F22" s="15"/>
      <c r="G22" s="15"/>
      <c r="H22" s="2"/>
      <c r="I22" s="2"/>
      <c r="J22" s="17"/>
      <c r="K22" s="18"/>
      <c r="L22" s="17"/>
      <c r="M22" s="18"/>
      <c r="N22" s="17"/>
      <c r="O22" s="18"/>
    </row>
    <row r="23" spans="1:15">
      <c r="A23" s="12"/>
      <c r="B23" s="12"/>
      <c r="C23" s="12"/>
      <c r="D23" s="24"/>
      <c r="E23" s="15"/>
      <c r="F23" s="15"/>
      <c r="G23" s="15"/>
      <c r="H23" s="2"/>
      <c r="I23" s="2"/>
      <c r="J23" s="17"/>
      <c r="K23" s="18"/>
      <c r="L23" s="17"/>
      <c r="M23" s="18"/>
      <c r="N23" s="17"/>
      <c r="O23" s="18"/>
    </row>
    <row r="24" spans="1:15">
      <c r="A24" s="12"/>
      <c r="B24" s="12"/>
      <c r="C24" s="12"/>
      <c r="D24" s="15"/>
      <c r="E24" s="15"/>
      <c r="F24" s="15"/>
      <c r="G24" s="15"/>
      <c r="H24" s="2"/>
      <c r="I24" s="2"/>
      <c r="J24" s="17"/>
      <c r="K24" s="18"/>
      <c r="L24" s="17"/>
      <c r="M24" s="18"/>
      <c r="N24" s="17"/>
      <c r="O24" s="18"/>
    </row>
    <row r="25" spans="1:15">
      <c r="A25" s="12"/>
      <c r="B25" s="12" t="s">
        <v>30</v>
      </c>
      <c r="C25" s="12" t="s">
        <v>31</v>
      </c>
      <c r="D25" s="24"/>
      <c r="E25" s="15"/>
      <c r="F25" s="15"/>
      <c r="G25" s="15"/>
      <c r="H25" s="2"/>
      <c r="I25" s="2"/>
      <c r="J25" s="17"/>
      <c r="K25" s="18"/>
      <c r="L25" s="17"/>
      <c r="M25" s="18"/>
      <c r="N25" s="17"/>
      <c r="O25" s="18"/>
    </row>
    <row r="26" spans="1:15">
      <c r="A26" s="12"/>
      <c r="B26" s="12"/>
      <c r="C26" s="12"/>
      <c r="D26" s="15"/>
      <c r="E26" s="15"/>
      <c r="F26" s="15"/>
      <c r="G26" s="15"/>
      <c r="H26" s="2"/>
      <c r="I26" s="2"/>
      <c r="J26" s="17"/>
      <c r="K26" s="18"/>
      <c r="L26" s="17"/>
      <c r="M26" s="18"/>
      <c r="N26" s="17"/>
      <c r="O26" s="18"/>
    </row>
    <row r="27" spans="1:15">
      <c r="A27" s="12"/>
      <c r="B27" s="12"/>
      <c r="C27" s="12"/>
      <c r="D27" s="15"/>
      <c r="E27" s="15"/>
      <c r="F27" s="15"/>
      <c r="G27" s="15"/>
      <c r="H27" s="2"/>
      <c r="I27" s="2"/>
      <c r="J27" s="17"/>
      <c r="K27" s="18"/>
      <c r="L27" s="17"/>
      <c r="M27" s="18"/>
      <c r="N27" s="17"/>
      <c r="O27" s="18"/>
    </row>
    <row r="28" spans="1:15">
      <c r="A28" s="12"/>
      <c r="B28" s="12"/>
      <c r="C28" s="12" t="s">
        <v>32</v>
      </c>
      <c r="D28" s="24"/>
      <c r="E28" s="15"/>
      <c r="F28" s="15"/>
      <c r="G28" s="15"/>
      <c r="H28" s="2"/>
      <c r="I28" s="2"/>
      <c r="J28" s="17"/>
      <c r="K28" s="18"/>
      <c r="L28" s="17"/>
      <c r="M28" s="18"/>
      <c r="N28" s="17"/>
      <c r="O28" s="18"/>
    </row>
    <row r="29" spans="1:15">
      <c r="A29" s="12"/>
      <c r="B29" s="12"/>
      <c r="C29" s="12"/>
      <c r="D29" s="24"/>
      <c r="E29" s="15"/>
      <c r="F29" s="15"/>
      <c r="G29" s="15"/>
      <c r="H29" s="2"/>
      <c r="I29" s="2"/>
      <c r="J29" s="17"/>
      <c r="K29" s="18"/>
      <c r="L29" s="17"/>
      <c r="M29" s="18"/>
      <c r="N29" s="17"/>
      <c r="O29" s="18"/>
    </row>
    <row r="30" spans="1:15">
      <c r="A30" s="12"/>
      <c r="B30" s="12"/>
      <c r="C30" s="12"/>
      <c r="D30" s="15"/>
      <c r="E30" s="15"/>
      <c r="F30" s="15"/>
      <c r="G30" s="15"/>
      <c r="H30" s="2"/>
      <c r="I30" s="2"/>
      <c r="J30" s="17"/>
      <c r="K30" s="18"/>
      <c r="L30" s="17"/>
      <c r="M30" s="18"/>
      <c r="N30" s="17"/>
      <c r="O30" s="18"/>
    </row>
    <row r="31" spans="1:15">
      <c r="A31" s="12"/>
      <c r="B31" s="12"/>
      <c r="C31" s="12" t="s">
        <v>33</v>
      </c>
      <c r="D31" s="15"/>
      <c r="E31" s="15"/>
      <c r="F31" s="15"/>
      <c r="G31" s="15"/>
      <c r="H31" s="2"/>
      <c r="I31" s="2"/>
      <c r="J31" s="17"/>
      <c r="K31" s="18"/>
      <c r="L31" s="17"/>
      <c r="M31" s="18"/>
      <c r="N31" s="17"/>
      <c r="O31" s="18"/>
    </row>
    <row r="32" spans="1:15">
      <c r="A32" s="12"/>
      <c r="B32" s="12"/>
      <c r="C32" s="12"/>
      <c r="D32" s="15"/>
      <c r="E32" s="15"/>
      <c r="F32" s="15"/>
      <c r="G32" s="15"/>
      <c r="H32" s="2"/>
      <c r="I32" s="2"/>
      <c r="J32" s="17"/>
      <c r="K32" s="18"/>
      <c r="L32" s="17"/>
      <c r="M32" s="18"/>
      <c r="N32" s="17"/>
      <c r="O32" s="18"/>
    </row>
    <row r="33" spans="1:15">
      <c r="A33" s="12"/>
      <c r="B33" s="12"/>
      <c r="C33" s="12"/>
      <c r="D33" s="15"/>
      <c r="E33" s="15"/>
      <c r="F33" s="15"/>
      <c r="G33" s="15"/>
      <c r="H33" s="2"/>
      <c r="I33" s="2"/>
      <c r="J33" s="17"/>
      <c r="K33" s="18"/>
      <c r="L33" s="17"/>
      <c r="M33" s="18"/>
      <c r="N33" s="17"/>
      <c r="O33" s="18"/>
    </row>
    <row r="34" spans="1:15">
      <c r="A34" s="12"/>
      <c r="B34" s="12"/>
      <c r="C34" s="12" t="s">
        <v>34</v>
      </c>
      <c r="D34" s="24" t="s">
        <v>65</v>
      </c>
      <c r="E34" s="15"/>
      <c r="F34" s="15"/>
      <c r="G34" s="15"/>
      <c r="H34" s="2" t="s">
        <v>56</v>
      </c>
      <c r="I34" s="2" t="s">
        <v>56</v>
      </c>
      <c r="J34" s="17">
        <v>30</v>
      </c>
      <c r="K34" s="18"/>
      <c r="L34" s="17">
        <v>30</v>
      </c>
      <c r="M34" s="18"/>
      <c r="N34" s="17" t="s">
        <v>44</v>
      </c>
      <c r="O34" s="18"/>
    </row>
    <row r="35" spans="1:15">
      <c r="A35" s="12"/>
      <c r="B35" s="12"/>
      <c r="C35" s="12"/>
      <c r="D35" s="15"/>
      <c r="E35" s="15"/>
      <c r="F35" s="15"/>
      <c r="G35" s="15"/>
      <c r="H35" s="2"/>
      <c r="I35" s="2"/>
      <c r="J35" s="17"/>
      <c r="K35" s="18"/>
      <c r="L35" s="17"/>
      <c r="M35" s="18"/>
      <c r="N35" s="17"/>
      <c r="O35" s="18"/>
    </row>
    <row r="36" spans="1:15">
      <c r="A36" s="12"/>
      <c r="B36" s="12"/>
      <c r="C36" s="12"/>
      <c r="D36" s="15"/>
      <c r="E36" s="15"/>
      <c r="F36" s="15"/>
      <c r="G36" s="15"/>
      <c r="H36" s="2"/>
      <c r="I36" s="2"/>
      <c r="J36" s="17"/>
      <c r="K36" s="18"/>
      <c r="L36" s="17"/>
      <c r="M36" s="18"/>
      <c r="N36" s="17"/>
      <c r="O36" s="18"/>
    </row>
    <row r="37" spans="1:15">
      <c r="A37" s="12"/>
      <c r="B37" s="12" t="s">
        <v>35</v>
      </c>
      <c r="C37" s="12" t="s">
        <v>36</v>
      </c>
      <c r="D37" s="24"/>
      <c r="E37" s="15"/>
      <c r="F37" s="15"/>
      <c r="G37" s="15"/>
      <c r="H37" s="2"/>
      <c r="I37" s="2"/>
      <c r="J37" s="17"/>
      <c r="K37" s="18"/>
      <c r="L37" s="17"/>
      <c r="M37" s="18"/>
      <c r="N37" s="17"/>
      <c r="O37" s="18"/>
    </row>
    <row r="38" spans="1:15">
      <c r="A38" s="12"/>
      <c r="B38" s="12"/>
      <c r="C38" s="12"/>
      <c r="D38" s="24" t="s">
        <v>58</v>
      </c>
      <c r="E38" s="15"/>
      <c r="F38" s="15"/>
      <c r="G38" s="15"/>
      <c r="H38" s="2" t="s">
        <v>59</v>
      </c>
      <c r="I38" s="2" t="s">
        <v>59</v>
      </c>
      <c r="J38" s="17">
        <v>10</v>
      </c>
      <c r="K38" s="18"/>
      <c r="L38" s="17">
        <v>10</v>
      </c>
      <c r="M38" s="18"/>
      <c r="N38" s="17" t="s">
        <v>44</v>
      </c>
      <c r="O38" s="18"/>
    </row>
    <row r="39" spans="1:15">
      <c r="A39" s="12"/>
      <c r="B39" s="12"/>
      <c r="C39" s="12"/>
      <c r="D39" s="15"/>
      <c r="E39" s="15"/>
      <c r="F39" s="15"/>
      <c r="G39" s="15"/>
      <c r="H39" s="2"/>
      <c r="I39" s="2"/>
      <c r="J39" s="17"/>
      <c r="K39" s="18"/>
      <c r="L39" s="17"/>
      <c r="M39" s="18"/>
      <c r="N39" s="17"/>
      <c r="O39" s="18"/>
    </row>
    <row r="40" spans="1:15" ht="24" customHeight="1">
      <c r="A40" s="12"/>
      <c r="B40" s="17" t="s">
        <v>37</v>
      </c>
      <c r="C40" s="25"/>
      <c r="D40" s="1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18"/>
    </row>
    <row r="41" spans="1:15" ht="18" customHeight="1">
      <c r="A41" s="12"/>
      <c r="B41" s="17" t="s">
        <v>38</v>
      </c>
      <c r="C41" s="23"/>
      <c r="D41" s="23"/>
      <c r="E41" s="23"/>
      <c r="F41" s="23"/>
      <c r="G41" s="23"/>
      <c r="H41" s="23"/>
      <c r="I41" s="25"/>
      <c r="J41" s="17">
        <v>100</v>
      </c>
      <c r="K41" s="25"/>
      <c r="L41" s="26">
        <f>L39+L38+L37+L36+L35+L34+L33+L32+L31+L30+L29+L28+L27+L26+L25+L24+L23+L22+L21+L20+L19+L18+L17+L16+L15+L14+L13+O6</f>
        <v>100</v>
      </c>
      <c r="M41" s="27"/>
      <c r="N41" s="22" t="s">
        <v>135</v>
      </c>
      <c r="O41" s="18"/>
    </row>
    <row r="42" spans="1:15">
      <c r="A42" s="28" t="s">
        <v>39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0"/>
    </row>
    <row r="43" spans="1:15">
      <c r="A43" s="3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0"/>
    </row>
    <row r="44" spans="1:15">
      <c r="A44" s="3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/>
    </row>
    <row r="45" spans="1:15" ht="27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</row>
  </sheetData>
  <mergeCells count="176">
    <mergeCell ref="A1:O1"/>
    <mergeCell ref="A2:O2"/>
    <mergeCell ref="A3:B3"/>
    <mergeCell ref="C3:O3"/>
    <mergeCell ref="A4:B4"/>
    <mergeCell ref="C4:H4"/>
    <mergeCell ref="I4:J4"/>
    <mergeCell ref="K4:O4"/>
    <mergeCell ref="M5:N5"/>
    <mergeCell ref="C6:D6"/>
    <mergeCell ref="E6:F6"/>
    <mergeCell ref="G6:H6"/>
    <mergeCell ref="I6:J6"/>
    <mergeCell ref="K6:L6"/>
    <mergeCell ref="M6:N6"/>
    <mergeCell ref="A5:B9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C9:D9"/>
    <mergeCell ref="E9:F9"/>
    <mergeCell ref="G9:H9"/>
    <mergeCell ref="I9:J9"/>
    <mergeCell ref="K9:L9"/>
    <mergeCell ref="M9:N9"/>
    <mergeCell ref="K7:L7"/>
    <mergeCell ref="M7:N7"/>
    <mergeCell ref="C8:D8"/>
    <mergeCell ref="E8:F8"/>
    <mergeCell ref="G8:H8"/>
    <mergeCell ref="I8:J8"/>
    <mergeCell ref="K8:L8"/>
    <mergeCell ref="M8:N8"/>
    <mergeCell ref="A10:A11"/>
    <mergeCell ref="B10:H10"/>
    <mergeCell ref="I10:O10"/>
    <mergeCell ref="B11:H11"/>
    <mergeCell ref="I11:O11"/>
    <mergeCell ref="J16:K16"/>
    <mergeCell ref="L16:M16"/>
    <mergeCell ref="N16:O16"/>
    <mergeCell ref="D17:G17"/>
    <mergeCell ref="B13:B24"/>
    <mergeCell ref="C13:C15"/>
    <mergeCell ref="D13:G13"/>
    <mergeCell ref="J13:K13"/>
    <mergeCell ref="L13:M13"/>
    <mergeCell ref="N13:O13"/>
    <mergeCell ref="D14:G14"/>
    <mergeCell ref="J14:K14"/>
    <mergeCell ref="L14:M14"/>
    <mergeCell ref="N14:O14"/>
    <mergeCell ref="J17:K17"/>
    <mergeCell ref="L17:M17"/>
    <mergeCell ref="N17:O17"/>
    <mergeCell ref="D18:G18"/>
    <mergeCell ref="J18:K18"/>
    <mergeCell ref="L18:M18"/>
    <mergeCell ref="N18:O18"/>
    <mergeCell ref="D15:G15"/>
    <mergeCell ref="J15:K15"/>
    <mergeCell ref="L15:M15"/>
    <mergeCell ref="N15:O15"/>
    <mergeCell ref="C22:C24"/>
    <mergeCell ref="D22:G22"/>
    <mergeCell ref="J22:K22"/>
    <mergeCell ref="L22:M22"/>
    <mergeCell ref="N22:O22"/>
    <mergeCell ref="D23:G23"/>
    <mergeCell ref="J23:K23"/>
    <mergeCell ref="C19:C21"/>
    <mergeCell ref="D19:G19"/>
    <mergeCell ref="J19:K19"/>
    <mergeCell ref="L19:M19"/>
    <mergeCell ref="N19:O19"/>
    <mergeCell ref="D20:G20"/>
    <mergeCell ref="J20:K20"/>
    <mergeCell ref="L20:M20"/>
    <mergeCell ref="N20:O20"/>
    <mergeCell ref="D21:G21"/>
    <mergeCell ref="L23:M23"/>
    <mergeCell ref="N23:O23"/>
    <mergeCell ref="D24:G24"/>
    <mergeCell ref="J24:K24"/>
    <mergeCell ref="L24:M24"/>
    <mergeCell ref="N24:O24"/>
    <mergeCell ref="J21:K21"/>
    <mergeCell ref="L21:M21"/>
    <mergeCell ref="N21:O21"/>
    <mergeCell ref="C28:C30"/>
    <mergeCell ref="D28:G28"/>
    <mergeCell ref="J28:K28"/>
    <mergeCell ref="L28:M28"/>
    <mergeCell ref="N28:O28"/>
    <mergeCell ref="D29:G29"/>
    <mergeCell ref="B25:B36"/>
    <mergeCell ref="C25:C27"/>
    <mergeCell ref="D25:G25"/>
    <mergeCell ref="J25:K25"/>
    <mergeCell ref="L25:M25"/>
    <mergeCell ref="N25:O25"/>
    <mergeCell ref="D26:G26"/>
    <mergeCell ref="J26:K26"/>
    <mergeCell ref="L26:M26"/>
    <mergeCell ref="N26:O26"/>
    <mergeCell ref="J29:K29"/>
    <mergeCell ref="L29:M29"/>
    <mergeCell ref="N29:O29"/>
    <mergeCell ref="D30:G30"/>
    <mergeCell ref="J30:K30"/>
    <mergeCell ref="L30:M30"/>
    <mergeCell ref="N30:O30"/>
    <mergeCell ref="D27:G27"/>
    <mergeCell ref="J27:K27"/>
    <mergeCell ref="L27:M27"/>
    <mergeCell ref="N27:O27"/>
    <mergeCell ref="C34:C36"/>
    <mergeCell ref="D34:G34"/>
    <mergeCell ref="J34:K34"/>
    <mergeCell ref="L34:M34"/>
    <mergeCell ref="N34:O34"/>
    <mergeCell ref="D35:G35"/>
    <mergeCell ref="J35:K35"/>
    <mergeCell ref="C31:C33"/>
    <mergeCell ref="D31:G31"/>
    <mergeCell ref="J31:K31"/>
    <mergeCell ref="L31:M31"/>
    <mergeCell ref="N31:O31"/>
    <mergeCell ref="D32:G32"/>
    <mergeCell ref="J32:K32"/>
    <mergeCell ref="L32:M32"/>
    <mergeCell ref="N32:O32"/>
    <mergeCell ref="D33:G33"/>
    <mergeCell ref="L35:M35"/>
    <mergeCell ref="N35:O35"/>
    <mergeCell ref="D36:G36"/>
    <mergeCell ref="J36:K36"/>
    <mergeCell ref="L36:M36"/>
    <mergeCell ref="N36:O36"/>
    <mergeCell ref="J33:K33"/>
    <mergeCell ref="L33:M33"/>
    <mergeCell ref="N33:O33"/>
    <mergeCell ref="B41:I41"/>
    <mergeCell ref="J41:K41"/>
    <mergeCell ref="L41:M41"/>
    <mergeCell ref="N41:O41"/>
    <mergeCell ref="A42:O45"/>
    <mergeCell ref="D39:G39"/>
    <mergeCell ref="J39:K39"/>
    <mergeCell ref="L39:M39"/>
    <mergeCell ref="N39:O39"/>
    <mergeCell ref="B40:C40"/>
    <mergeCell ref="D40:O40"/>
    <mergeCell ref="B37:B39"/>
    <mergeCell ref="C37:C39"/>
    <mergeCell ref="D37:G37"/>
    <mergeCell ref="J37:K37"/>
    <mergeCell ref="L37:M37"/>
    <mergeCell ref="N37:O37"/>
    <mergeCell ref="D38:G38"/>
    <mergeCell ref="J38:K38"/>
    <mergeCell ref="L38:M38"/>
    <mergeCell ref="N38:O38"/>
    <mergeCell ref="A12:A41"/>
    <mergeCell ref="D12:G12"/>
    <mergeCell ref="J12:K12"/>
    <mergeCell ref="L12:M12"/>
    <mergeCell ref="N12:O12"/>
    <mergeCell ref="C16:C18"/>
    <mergeCell ref="D16:G16"/>
  </mergeCells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昆财教【2020】96号特殊教育公用经费中央资金</vt:lpstr>
      <vt:lpstr>昆财教【2019】138号2019年特殊教育公用经费</vt:lpstr>
      <vt:lpstr>昆财教【2023】141号城乡义务教育补助经费第二批中央资金</vt:lpstr>
      <vt:lpstr>2023年城乡义务教育学校公用经费中央资金</vt:lpstr>
      <vt:lpstr>2023年义教公办学校公用经费市级资金</vt:lpstr>
      <vt:lpstr>师训与教研名师工作室活动经费</vt:lpstr>
      <vt:lpstr>师训教研与考核经费教师培训费</vt:lpstr>
      <vt:lpstr>结转2022年课后服务经费省级资金</vt:lpstr>
      <vt:lpstr>2022学年春季学期（2023年3月）课后服务经费</vt:lpstr>
      <vt:lpstr>2023年度壹方城校区安保专项经费</vt:lpstr>
      <vt:lpstr>2023年度本部校区安保专项经费</vt:lpstr>
      <vt:lpstr>2023年义教困难学生生活补助省级资金</vt:lpstr>
      <vt:lpstr>2023年春季义教困难生活补助市级资金</vt:lpstr>
      <vt:lpstr>2023年春季义务教育家庭经济困难学生生活补助中央资金</vt:lpstr>
      <vt:lpstr>2023春季年义务教育家庭经济困难学生生活补助区级资金</vt:lpstr>
      <vt:lpstr>2023年编外人员管理经费</vt:lpstr>
      <vt:lpstr>2023年公务员考录考务经费</vt:lpstr>
      <vt:lpstr>2022年三名工程考核经费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朱 迪</cp:lastModifiedBy>
  <dcterms:created xsi:type="dcterms:W3CDTF">2006-09-13T11:21:00Z</dcterms:created>
  <dcterms:modified xsi:type="dcterms:W3CDTF">2024-11-12T04:46:02Z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DF3E12EED80B4D39A4DDA8B2BA7314BF_12</vt:lpwstr>
  </property>
</Properties>
</file>