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tabRatio="917"/>
  </bookViews>
  <sheets>
    <sheet name="2  2022年省级企业军转干部解困补助经费 " sheetId="2" r:id="rId1"/>
    <sheet name="3  2023年上半年社会厕所免费开放经费" sheetId="3" r:id="rId2"/>
    <sheet name="4党政综合经费 " sheetId="4" r:id="rId3"/>
    <sheet name="5非税返还专项资金" sheetId="5" r:id="rId4"/>
    <sheet name="6非同级横向拨款专项资金 " sheetId="6" r:id="rId5"/>
    <sheet name="7经济建设安全维稳专项经费" sheetId="7" r:id="rId6"/>
    <sheet name="8  23号退役军人春节慰问市级补助经费" sheetId="10" r:id="rId7"/>
    <sheet name="9  30号2023年企业军转干部春节走访慰问市" sheetId="11" r:id="rId8"/>
    <sheet name="10  131号“八一”走访慰问市级补助经费" sheetId="13" r:id="rId9"/>
    <sheet name="11  67号昆明市疾病预防控制市级补助资金" sheetId="14" r:id="rId10"/>
    <sheet name="12老旧小区改造补助资金" sheetId="15" r:id="rId11"/>
    <sheet name="13临商税专项资金" sheetId="16" r:id="rId12"/>
    <sheet name="14流管队伍保障经费" sheetId="17" r:id="rId13"/>
    <sheet name="15退休干部抚恤金经费" sheetId="18" r:id="rId14"/>
    <sheet name="16免费开放补助资金 " sheetId="19" r:id="rId15"/>
    <sheet name="17企业军转干部解困金补助经费" sheetId="20" r:id="rId16"/>
    <sheet name="18人民西路38号3号楼部分楼层装修维护经费" sheetId="21" r:id="rId17"/>
    <sheet name="19社会厕所免费开放经费" sheetId="22" r:id="rId18"/>
    <sheet name="20拖欠企业账款经费" sheetId="23" r:id="rId19"/>
    <sheet name="21中小微企业纾困发展以奖代补资金" sheetId="24" r:id="rId20"/>
    <sheet name="22非财政拨款专项资金 " sheetId="12" r:id="rId21"/>
    <sheet name="23计划生育失独家庭区级补助资金" sheetId="8" r:id="rId22"/>
    <sheet name="24表彰荣誉激励奖励（集体）经费 " sheetId="9" r:id="rId23"/>
    <sheet name="25  2023年严重精神障碍患者区级补助资金" sheetId="25" r:id="rId24"/>
    <sheet name="26退休干部党组织书记、副书记、委员工作补贴经费"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<sst xmlns="http://schemas.openxmlformats.org/spreadsheetml/2006/main" count="2039" uniqueCount="296">
  <si>
    <t>项目支出绩效自评表</t>
  </si>
  <si>
    <t>（2023年度）</t>
  </si>
  <si>
    <t>项目名称</t>
  </si>
  <si>
    <t>2022年省级企业军转干部解困补助经费</t>
  </si>
  <si>
    <t>主管部门</t>
  </si>
  <si>
    <t>昆明市五华区人民政府龙翔街道办事处</t>
  </si>
  <si>
    <t>实施单位</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</si>
  <si>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</si>
  <si>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</si>
  <si>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</si>
  <si>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</si>
  <si>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</si>
  <si>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</si>
  <si>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</si>
  <si>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</si>
  <si>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</si>
  <si>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</si>
  <si>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</si>
  <si>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</si>
  <si>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</si>
  <si>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</si>
  <si>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实际完成情况</t>
  </si>
  <si>
    <t>2022年省级企业军转干解困补助经费发放</t>
  </si>
  <si>
    <t>按照预算指标设定，已完成产出指标、效益指标、满意度指标的绩效自评。</t>
  </si>
  <si>
    <t>绩
效
指
标</t>
  </si>
  <si>
    <t>一级指标</t>
  </si>
  <si>
    <t>二级指标</t>
  </si>
  <si>
    <t>三级指标</t>
  </si>
  <si>
    <t>年度
指标值</t>
  </si>
  <si>
    <t>实际完成值</t>
  </si>
  <si>
    <t>偏差原因分析及改进措施</t>
  </si>
  <si>
    <t>产出指标</t>
  </si>
  <si>
    <t>数量指标</t>
  </si>
  <si>
    <t>2022年省级企业军转干解困补助经费发放项数</t>
  </si>
  <si>
    <t>1项</t>
  </si>
  <si>
    <t>已完成</t>
  </si>
  <si>
    <t>质量指标</t>
  </si>
  <si>
    <t>发放质量</t>
  </si>
  <si>
    <t>100%</t>
  </si>
  <si>
    <t>时效指标</t>
  </si>
  <si>
    <t>发放时限</t>
  </si>
  <si>
    <t>1年</t>
  </si>
  <si>
    <t>成本指标</t>
  </si>
  <si>
    <t>发放金额</t>
  </si>
  <si>
    <t>2000000元</t>
  </si>
  <si>
    <t>931841.08元</t>
  </si>
  <si>
    <t>根据实际情况支付资金</t>
  </si>
  <si>
    <t>效益指标</t>
  </si>
  <si>
    <t>社会效益
指标</t>
  </si>
  <si>
    <t>产生的社会效益</t>
  </si>
  <si>
    <t>95%</t>
  </si>
  <si>
    <t>满意度指标</t>
  </si>
  <si>
    <t>服务对象满意度指标等</t>
  </si>
  <si>
    <t>发放对象的满意度</t>
  </si>
  <si>
    <t>其他需要说明事项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</si>
  <si>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</si>
  <si>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</si>
  <si>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</si>
  <si>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</si>
  <si>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2023年上半年社会厕所免费开放经费</t>
  </si>
  <si>
    <t>根据《昆明市人民政府办公厅关于印发进一步加强城市公厕管理工作实施意见的通知》、《昆明市五华区人民政府办公室关于加快推进社会厕所免费开放工作的通知》五政通〔2017〕42号文件精神和工作要求，做好辖区内社会厕所免费开放经费转发工作，同时，做好行业监管工作，做到日巡查、周汇总、月考评、季评比、年总结。</t>
  </si>
  <si>
    <t>二类社会厕所蹲位数量</t>
  </si>
  <si>
    <t>19个</t>
  </si>
  <si>
    <t>三类社会厕所蹲位数量</t>
  </si>
  <si>
    <t>10个</t>
  </si>
  <si>
    <t>免费开放天数</t>
  </si>
  <si>
    <t>365天</t>
  </si>
  <si>
    <t>厕内卫生干净整洁率</t>
  </si>
  <si>
    <t>项目总成本</t>
  </si>
  <si>
    <t>6.25万元</t>
  </si>
  <si>
    <t>提升五华区社会厕所环境卫生</t>
  </si>
  <si>
    <t>有所改善</t>
  </si>
  <si>
    <t>人民群众满意度</t>
  </si>
  <si>
    <t>党政综合经费</t>
  </si>
  <si>
    <t>1、提升党组织党建水平，增强党组织凝聚力，提高党员党性修养，切实发挥党组织、党员先锋作用；营造庆祝建党100周年的浓厚氛围，通过媒体渠道、微信平台、制作宣传片、制作宣传栏、布标等营造节日气氛等活动。</t>
  </si>
  <si>
    <t>按照年初预算设定，已完成产出指标、效益指标、满意度指标的绩效自评。</t>
  </si>
  <si>
    <t>打造社区党群服务中心数量</t>
  </si>
  <si>
    <t>2个</t>
  </si>
  <si>
    <t>举办人大代表履职活动次数</t>
  </si>
  <si>
    <t>4次</t>
  </si>
  <si>
    <t>组织主题党日活动次数</t>
  </si>
  <si>
    <t>12次</t>
  </si>
  <si>
    <t>打造社区党群服务中心验收合格率</t>
  </si>
  <si>
    <t>宣传节日气氛等活动覆盖率</t>
  </si>
  <si>
    <t>制作宣传材料验收合格率</t>
  </si>
  <si>
    <t>开展宣传及时率</t>
  </si>
  <si>
    <t>组织培训及时率</t>
  </si>
  <si>
    <t>经济成本指标</t>
  </si>
  <si>
    <t>&lt;=年初预算批复数</t>
  </si>
  <si>
    <t>提高党员党性修养</t>
  </si>
  <si>
    <t>有效提高</t>
  </si>
  <si>
    <t>宣传内容知晓率</t>
  </si>
  <si>
    <t>90%</t>
  </si>
  <si>
    <t>可持续影响
指标</t>
  </si>
  <si>
    <t>提升基层党组织党建水平</t>
  </si>
  <si>
    <t>持续提升</t>
  </si>
  <si>
    <t>参会人员满意度</t>
  </si>
  <si>
    <t>非税返还专项资金</t>
  </si>
  <si>
    <t>1.规范城市管理执法活动，保障城市管理行政执法工作的顺利开展，进一步提高城市管理水平提高执法和服务水平，维护城市管理秩序，杜绝占道经营反复出现的现象，保障热点、难点、重点区域，确保着力解决城市市容和生活环境“脏乱差”等突出问题，着力提升城市形象和管理水平，持续改善人居环境，提升城市品质，提升人居环境品质。2.提高执法队伍综合素质，展现执法队伍新形象,强化执法队伍规范化建设，保障执法案件办理装备正常使用，保障执法巡逻车辆维护正常进行，激发执法队员工作积极性和主动性，更好地解决执法队伍人员、装备保障问题 。3.严格执行处罚标准，履行处罚程序，保障执法队伍稳定，树立城市综合执法中队客观公正的形象。</t>
  </si>
  <si>
    <t>执法人员后勤保障人次</t>
  </si>
  <si>
    <t>57人</t>
  </si>
  <si>
    <t>处罚标准的合规性</t>
  </si>
  <si>
    <t>合规</t>
  </si>
  <si>
    <t>处罚程序的合规性</t>
  </si>
  <si>
    <t>装备验收合格率</t>
  </si>
  <si>
    <t>处罚及时性</t>
  </si>
  <si>
    <t>及时</t>
  </si>
  <si>
    <t>成本节约</t>
  </si>
  <si>
    <t>辖区内执法处罚投诉案件数</t>
  </si>
  <si>
    <t>0件</t>
  </si>
  <si>
    <t>城管中队工作人员满意度</t>
  </si>
  <si>
    <t>附件3-6</t>
  </si>
  <si>
    <t>非同级横向拨款专项资金</t>
  </si>
  <si>
    <t>自2023年政策改革起，单位间的非同级横向拨款资金由街道做预算项目，根据区财政局分配的资金分配计划，完成相关工作。</t>
  </si>
  <si>
    <t>发放街道代表活动费、履职费人数</t>
  </si>
  <si>
    <t>29人</t>
  </si>
  <si>
    <t>城乡低保和困难群众生活救助户数</t>
  </si>
  <si>
    <t>291人</t>
  </si>
  <si>
    <t>区退养人员国庆、中秋、春节慰问人数</t>
  </si>
  <si>
    <t>3人</t>
  </si>
  <si>
    <t>发放80-89岁老年人生活补助人数</t>
  </si>
  <si>
    <t>21人</t>
  </si>
  <si>
    <t>发放90-99岁老年人生活补助人数</t>
  </si>
  <si>
    <t>7人</t>
  </si>
  <si>
    <t>补贴发放完成率</t>
  </si>
  <si>
    <t>补贴对象认定差错率</t>
  </si>
  <si>
    <t>项目完成时限</t>
  </si>
  <si>
    <t>促进社会稳定发展</t>
  </si>
  <si>
    <t>有效促进</t>
  </si>
  <si>
    <t>创新城市管理，提升市民文明素质</t>
  </si>
  <si>
    <t>有效推进</t>
  </si>
  <si>
    <t>确保创文工作高效推进</t>
  </si>
  <si>
    <t>有效确保</t>
  </si>
  <si>
    <t>持续改善人居环境，提升生活品质</t>
  </si>
  <si>
    <t>持续巩固创文成效</t>
  </si>
  <si>
    <t>持续巩固</t>
  </si>
  <si>
    <t>受益人员满意度</t>
  </si>
  <si>
    <t>经济建设安全维稳专项经费</t>
  </si>
  <si>
    <t>1.营造辖区安全稳定的社会环境；2.巩固无邪街道和无邪社区工作成果；3.杜绝和减少辖区群体性事件的发生；4.夯实群防群治队伍质量、加强重点区域防控投入，提高人民群众安全。5.维护辖区稳定，强化依法治理，提高法律意识；加强国防建设，提高国防动员；提高安全意识，应急防火防汛，确保辖区安全。</t>
  </si>
  <si>
    <t>禁毒宣传等工作开展次数</t>
  </si>
  <si>
    <t>20次</t>
  </si>
  <si>
    <t>红袖标”制作数量</t>
  </si>
  <si>
    <t>4000个</t>
  </si>
  <si>
    <t>知识、技能培训次数</t>
  </si>
  <si>
    <t>25次</t>
  </si>
  <si>
    <t>集贸市场规范化建设数量</t>
  </si>
  <si>
    <t>1个</t>
  </si>
  <si>
    <t>综治中心（站）建设合格率</t>
  </si>
  <si>
    <t>红袖标”制作合格率</t>
  </si>
  <si>
    <t>集贸市场建设达标率</t>
  </si>
  <si>
    <t>综治中心（站）建设及时率</t>
  </si>
  <si>
    <t>“红袖标”队伍建设及时率</t>
  </si>
  <si>
    <t>处理应急事件及时率</t>
  </si>
  <si>
    <t>农产改清产核资清晰度</t>
  </si>
  <si>
    <t>清晰</t>
  </si>
  <si>
    <t>集体上访事件</t>
  </si>
  <si>
    <t>2件</t>
  </si>
  <si>
    <t>志愿者满意度</t>
  </si>
  <si>
    <t>昆财社〔2023〕23号退役军人春节慰问市级补助经费</t>
  </si>
  <si>
    <t>昆财社〔2023〕退役军人春节慰问市级补助经费</t>
  </si>
  <si>
    <t>应慰问对象覆盖率</t>
  </si>
  <si>
    <t>各类慰问对象标准按规定执行率</t>
  </si>
  <si>
    <t>节日气氛浓厚</t>
  </si>
  <si>
    <t>效果显著</t>
  </si>
  <si>
    <t>受慰问人员满意率</t>
  </si>
  <si>
    <t>昆财社〔2023〕30号2023年企业军转干部春节走访慰问市级补助经费</t>
  </si>
  <si>
    <t>完成2023年企业军转干部春节慰问金发放</t>
  </si>
  <si>
    <t>春节慰问金应发覆盖率</t>
  </si>
  <si>
    <t>经费按标准足额兑现率</t>
  </si>
  <si>
    <t>慰问金发放及时性</t>
  </si>
  <si>
    <t>因慰问资金发放问题到昆、进京上访人数</t>
  </si>
  <si>
    <t>5人</t>
  </si>
  <si>
    <t>0人</t>
  </si>
  <si>
    <t>企业军转干部满意度</t>
  </si>
  <si>
    <t>昆财社〔2023〕131号下达2023年企业军转干部“八一”走访慰问市级补助经费</t>
  </si>
  <si>
    <t>按文件要求及标准发放2023年企业军转干部“八一”走访慰问金，维护社会稳定。</t>
  </si>
  <si>
    <t>慰问对象标准按规定执行率</t>
  </si>
  <si>
    <t>多元化维护企业军转干部合法权益情</t>
  </si>
  <si>
    <t>昆财社〔2023〕67号2023年昆明市疾病预防控制市级补助资金</t>
  </si>
  <si>
    <t>资金用于全市严重精神障碍患者管理以奖代补</t>
  </si>
  <si>
    <t>获补对象认定准确率</t>
  </si>
  <si>
    <t>奖补资金发放及时率</t>
  </si>
  <si>
    <t>&lt;=预算数</t>
  </si>
  <si>
    <t>改善精神障碍患者生活状况</t>
  </si>
  <si>
    <t>受益对象满意度</t>
  </si>
  <si>
    <t>老旧小区改造补助资金</t>
  </si>
  <si>
    <t>根据合同按进度分期支付费用，保障按时完工。通过老旧小区改造，改善老旧小区居民居住环境，不断提升群众获得感、幸福感。</t>
  </si>
  <si>
    <t>改造面积</t>
  </si>
  <si>
    <t>141812平方米</t>
  </si>
  <si>
    <t>改造户数</t>
  </si>
  <si>
    <t>2067户</t>
  </si>
  <si>
    <t>改造楼栋楼</t>
  </si>
  <si>
    <t>59栋楼</t>
  </si>
  <si>
    <t>改造小区数</t>
  </si>
  <si>
    <t>21个小区</t>
  </si>
  <si>
    <t>验收合格率</t>
  </si>
  <si>
    <t>开工目标完成率</t>
  </si>
  <si>
    <t>群众居住条件是否改善</t>
  </si>
  <si>
    <t>明显改善</t>
  </si>
  <si>
    <t>老旧小区居民满意度</t>
  </si>
  <si>
    <t>80%</t>
  </si>
  <si>
    <t>临商税专项资金</t>
  </si>
  <si>
    <t>进一步加强龙翔地区财源建设，完善代征税款、代开发票和票证管理的相关制度，规范税收秩序，有效堵塞税收漏洞，吸引区域外各类企业到辖区创业发展,引入增量税源，稳定存量，做大增量，不断优化产业结构,促进财政收入持续快速增长,以国家有关税收优惠的法律、法规、规章为依据。</t>
  </si>
  <si>
    <t>预算完成率</t>
  </si>
  <si>
    <t>根据实际情况开展工作</t>
  </si>
  <si>
    <t>项目完成时间</t>
  </si>
  <si>
    <t>税源增长率</t>
  </si>
  <si>
    <t>1%</t>
  </si>
  <si>
    <t>项目受益人员满意度</t>
  </si>
  <si>
    <t>流管队伍保障经费</t>
  </si>
  <si>
    <t>根据五政办通〔2020〕59号_关于印发五华区“13339”市域基层社会治理暨流动人口和出租房屋服务管理工作实施方案的通知，每月发放流管员专干、协管员、信息员工资（含绩效）。</t>
  </si>
  <si>
    <t>工资发放及时率</t>
  </si>
  <si>
    <t>提高我区城镇化质量水平</t>
  </si>
  <si>
    <t>工作人员满意度</t>
  </si>
  <si>
    <t>龙翔街道退休干部胡婉、吴学智、秦高原病故死亡抚恤金经费</t>
  </si>
  <si>
    <t>近期，龙翔街道退休干部胡婉、吴学智、秦高原相继病故。根据《关于国家机关工作人员及离退休人员死亡一次性抚恤金发放有关问题的通知》（民发[2011]192号）规定，需发放一次性抚恤金。</t>
  </si>
  <si>
    <t>抚恤金发放合格率</t>
  </si>
  <si>
    <t>抚恤金发放及时性</t>
  </si>
  <si>
    <t>减轻生活压力</t>
  </si>
  <si>
    <t>有效减轻</t>
  </si>
  <si>
    <t>落实民生政策</t>
  </si>
  <si>
    <t>持续落实</t>
  </si>
  <si>
    <t>受益家属满意度</t>
  </si>
  <si>
    <t>免费开放补助资金</t>
  </si>
  <si>
    <t>按照免费开放补助资金使用管理办法，专款专用免费开放补助资金。</t>
  </si>
  <si>
    <t>社区文化站、室数量</t>
  </si>
  <si>
    <t>宣传知晓率</t>
  </si>
  <si>
    <t>促进群众文化交流</t>
  </si>
  <si>
    <t>持续发展</t>
  </si>
  <si>
    <t>企业军转干部解困金补助经费</t>
  </si>
  <si>
    <t>发放企业军转干部解困金。</t>
  </si>
  <si>
    <t>解困金发放及时率</t>
  </si>
  <si>
    <t>维护社会安定团结</t>
  </si>
  <si>
    <t>有效维护</t>
  </si>
  <si>
    <t>人民西路38号3号楼部分楼层装修维护经费</t>
  </si>
  <si>
    <t>装修维护五华区龙翔街道办事处3号楼4、5、6层办公楼。</t>
  </si>
  <si>
    <t>装修维护办公楼层数量</t>
  </si>
  <si>
    <t>3层</t>
  </si>
  <si>
    <t>装修维护工程验收合格率</t>
  </si>
  <si>
    <t>项目实施时间</t>
  </si>
  <si>
    <t>固定资产利用率</t>
  </si>
  <si>
    <t>社会厕所免费开放经费</t>
  </si>
  <si>
    <t>根据《昆明市人民政府办公厅关于印发进一步加强城市公厕管理工作实施意见的通知》、《昆明市五华区人民政府办公室关于加快推进社会厕所免费开放工作的通知》五政通【2017】42号文件精神和工作要求，做好辖区内社会厕所免费开放经费转发工作，同时，做好行业监管工作，做到日巡查、周汇总、月考评、季评比、年总结。</t>
  </si>
  <si>
    <t>二类社会厕所蹲位数</t>
  </si>
  <si>
    <t>12.60万元</t>
  </si>
  <si>
    <t>12.50万元</t>
  </si>
  <si>
    <t>拖欠企业账款经费</t>
  </si>
  <si>
    <t>完成拖欠企业账款支付工作。</t>
  </si>
  <si>
    <t>支付企业数量</t>
  </si>
  <si>
    <t>8家</t>
  </si>
  <si>
    <t>账款支付准确性</t>
  </si>
  <si>
    <t>账款支付及时性</t>
  </si>
  <si>
    <t>保障社会经济稳定发展</t>
  </si>
  <si>
    <t>中小微企业纾困发展以奖代补资金</t>
  </si>
  <si>
    <t>发放中小微企业纾困发展以奖代补资金</t>
  </si>
  <si>
    <t>以奖代补资金发放合格率</t>
  </si>
  <si>
    <t>以奖代补资金发放及时性</t>
  </si>
  <si>
    <t>改善中小微企业纾困发展状况</t>
  </si>
  <si>
    <t>受奖补单位满意度</t>
  </si>
  <si>
    <t>非财政拨款专项资金</t>
  </si>
  <si>
    <t>1.发放昆明学院人民西路校区地块及周边片区改造征收补偿款，重点项目辅助岗位工作人员绩效考核和每月项目人员工资，社保及管理费。2.付雅府嘉苑回迁安置交房款。3.发放昆明学院人民西路校区地块及周边片区改造征收补偿款，重点项目辅助岗位工作人员绩效考核和每月项目人员工资，社保及管理费。</t>
  </si>
  <si>
    <t>改造项目拆迁过渡费发放及时性</t>
  </si>
  <si>
    <t>雅府嘉苑回迁安置交房款发放及时性</t>
  </si>
  <si>
    <t>昆明学院人民西路校区地块及周边片区改造征收补偿款发放及时性</t>
  </si>
  <si>
    <t>提高人民群众安全感、幸福感。</t>
  </si>
  <si>
    <t>领取过渡费人员满意度</t>
  </si>
  <si>
    <t>90</t>
  </si>
  <si>
    <t>领取交房款人员满意度</t>
  </si>
  <si>
    <t>资金来源于单位间横向拨款资金</t>
  </si>
  <si>
    <t>计划生育失独家庭区级补助资金</t>
  </si>
  <si>
    <t>严格按照已审核人员名单及金额，认真做好登记及发放2023年计划生育失独家庭区级补助资金工作。</t>
  </si>
  <si>
    <t>失独家庭数量</t>
  </si>
  <si>
    <t>83户</t>
  </si>
  <si>
    <t>改善计划生育失独家庭生活水平</t>
  </si>
  <si>
    <t>有效提升</t>
  </si>
  <si>
    <t>表彰荣誉激励奖励（集体）经费</t>
  </si>
  <si>
    <t>为进一步强化社区工作者队伍管理，吸引社区治理优秀人才，调动社区工作者积极性，稳定社区工作者队伍，健全完善社区工作者激励机制，提高社区服务质量和工作效率。</t>
  </si>
  <si>
    <t>按照预算指标设定，已完成产出指标、效益指标、满意度指标的绩效自评</t>
  </si>
  <si>
    <t>获奖社区数量</t>
  </si>
  <si>
    <t>奖励发放合格率</t>
  </si>
  <si>
    <t>奖励发放及时性</t>
  </si>
  <si>
    <t>有效促进社区建设发展和稳定社区工作者队伍建设</t>
  </si>
  <si>
    <t>社区工作者满意度</t>
  </si>
  <si>
    <t xml:space="preserve">
优</t>
  </si>
  <si>
    <t>2023年严重精神障碍患者监护人“以奖代补”区级补助资金</t>
  </si>
  <si>
    <t>发放2023年严重精神病障碍患者监护人“以奖代补”资金。</t>
  </si>
  <si>
    <t>补助发放精准性</t>
  </si>
  <si>
    <t>补助发放及时性</t>
  </si>
  <si>
    <t>保障群众身体健康及人身安全</t>
  </si>
  <si>
    <t>有效保障</t>
  </si>
  <si>
    <t>2023年度五华区区级机关事业单位离退休干部党组织书记、副书记、委员工作补贴经费</t>
  </si>
  <si>
    <t>发放离退休干部党组织书记、副书记、委员工作补贴</t>
  </si>
  <si>
    <t>补贴发放精准率</t>
  </si>
  <si>
    <t>补贴发放及时率</t>
  </si>
  <si>
    <t>干部感受到关怀、关心、关爱</t>
  </si>
  <si>
    <t>持续关怀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</si>
</sst>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_ * #,##0_ ;_ * \-#,##0_ ;_ * &quot;&quot;??_ ;_ @_ "/>
    <numFmt numFmtId="179" formatCode="0_);[Red]\(0\)"/>
    <numFmt numFmtId="180" formatCode="0.0%"/>
    <numFmt numFmtId="181" formatCode="_ * #,##0.00_ ;_ * \-#,##0.00_ ;_ * &quot;&quot;??.00_ ;_ @_ "/>
  </numFmts>
  <fonts count="27">
    <font>
      <sz val="11"/>
      <color theme="1"/>
      <name val="等线"/>
      <charset val="134"/>
      <scheme val="minor"/>
    </font>
    <font>
      <sz val="11"/>
      <name val="宋体"/>
      <charset val="134"/>
    </font>
    <font>
      <sz val="10"/>
      <name val="宋体"/>
      <charset val="134"/>
    </font>
    <font>
      <sz val="10"/>
      <name val="宋体"/>
      <charset val="0"/>
    </font>
    <font>
      <b/>
      <sz val="18"/>
      <name val="宋体"/>
      <charset val="134"/>
    </font>
    <font>
      <b/>
      <sz val="10"/>
      <name val="宋体"/>
      <charset val="134"/>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52">
    <xf numFmtId="0" fontId="0" fillId="0" borderId="0" xfId="0"/>
    <xf numFmtId="0" fontId="1" fillId="0" borderId="0" xfId="49" applyFont="1" applyFill="1" applyBorder="1" applyAlignment="1">
      <alignment wrapText="1"/>
    </xf>
    <xf numFmtId="0" fontId="2" fillId="0" borderId="0" xfId="49" applyFont="1" applyFill="1" applyBorder="1" applyAlignment="1">
      <alignment vertical="center" wrapText="1"/>
    </xf>
    <xf numFmtId="0" fontId="3" fillId="0" borderId="0" xfId="0" applyFont="1" applyFill="1" applyBorder="1" applyAlignment="1"/>
    <xf numFmtId="0" fontId="1" fillId="0" borderId="0" xfId="0" applyFont="1" applyFill="1" applyBorder="1" applyAlignment="1">
      <alignment wrapText="1"/>
    </xf>
    <xf numFmtId="0" fontId="1" fillId="0" borderId="0" xfId="49" applyFont="1" applyFill="1" applyAlignment="1">
      <alignment wrapText="1"/>
    </xf>
    <xf numFmtId="0" fontId="4" fillId="0" borderId="0"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49" fontId="2" fillId="0" borderId="1" xfId="49" applyNumberFormat="1" applyFont="1" applyFill="1" applyBorder="1" applyAlignment="1">
      <alignment horizontal="left" vertical="center" wrapText="1"/>
    </xf>
    <xf numFmtId="0" fontId="2" fillId="0" borderId="1" xfId="49" applyFont="1" applyFill="1" applyBorder="1" applyAlignment="1">
      <alignment vertical="center" wrapText="1"/>
    </xf>
    <xf numFmtId="176" fontId="2" fillId="0" borderId="1" xfId="0" applyNumberFormat="1" applyFont="1" applyFill="1" applyBorder="1" applyAlignment="1">
      <alignment horizontal="right" vertical="center"/>
    </xf>
    <xf numFmtId="9" fontId="2" fillId="0" borderId="1" xfId="3" applyNumberFormat="1" applyFont="1" applyFill="1" applyBorder="1" applyAlignment="1" applyProtection="1">
      <alignment horizontal="right" vertical="center" wrapText="1"/>
    </xf>
    <xf numFmtId="177" fontId="2"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177" fontId="2" fillId="0" borderId="1" xfId="49" applyNumberFormat="1" applyFont="1" applyFill="1" applyBorder="1" applyAlignment="1">
      <alignment horizontal="left" vertical="center" wrapText="1"/>
    </xf>
    <xf numFmtId="0" fontId="1" fillId="0" borderId="1" xfId="49"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2" fillId="0" borderId="1" xfId="49" applyFont="1" applyFill="1" applyBorder="1" applyAlignment="1">
      <alignment horizontal="left" vertical="center" wrapText="1"/>
    </xf>
    <xf numFmtId="0" fontId="2" fillId="0" borderId="0" xfId="0" applyFont="1" applyFill="1" applyBorder="1" applyAlignment="1">
      <alignment horizontal="right" vertical="center"/>
    </xf>
    <xf numFmtId="179" fontId="2" fillId="0" borderId="1" xfId="49" applyNumberFormat="1" applyFont="1" applyFill="1" applyBorder="1" applyAlignment="1">
      <alignment horizontal="center" vertical="center" wrapText="1"/>
    </xf>
    <xf numFmtId="0" fontId="6" fillId="0" borderId="0" xfId="0" applyFont="1"/>
    <xf numFmtId="49" fontId="2" fillId="0" borderId="1" xfId="0" applyNumberFormat="1" applyFont="1" applyFill="1" applyBorder="1" applyAlignment="1">
      <alignment horizontal="center" vertical="center" wrapText="1"/>
    </xf>
    <xf numFmtId="9" fontId="2" fillId="0" borderId="1" xfId="3" applyFont="1" applyFill="1" applyBorder="1" applyAlignment="1" applyProtection="1">
      <alignment horizontal="right" vertical="center" wrapText="1"/>
    </xf>
    <xf numFmtId="0" fontId="1" fillId="0" borderId="1" xfId="49" applyFont="1" applyFill="1" applyBorder="1" applyAlignment="1">
      <alignment horizontal="center" wrapText="1"/>
    </xf>
    <xf numFmtId="0" fontId="2" fillId="0" borderId="2" xfId="49"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177" fontId="2" fillId="0" borderId="2" xfId="49" applyNumberFormat="1" applyFont="1" applyFill="1" applyBorder="1" applyAlignment="1">
      <alignment horizontal="left" vertical="center" wrapText="1"/>
    </xf>
    <xf numFmtId="0" fontId="1" fillId="0" borderId="0" xfId="49" applyFont="1" applyAlignment="1">
      <alignment wrapText="1"/>
    </xf>
    <xf numFmtId="10" fontId="2" fillId="0" borderId="1" xfId="3" applyNumberFormat="1" applyFont="1" applyFill="1" applyBorder="1" applyAlignment="1" applyProtection="1">
      <alignment horizontal="right" vertical="center" wrapText="1"/>
    </xf>
    <xf numFmtId="180" fontId="2" fillId="0" borderId="1" xfId="3" applyNumberFormat="1" applyFont="1" applyFill="1" applyBorder="1" applyAlignment="1" applyProtection="1">
      <alignment horizontal="right" vertical="center" wrapText="1"/>
    </xf>
    <xf numFmtId="0" fontId="1" fillId="0" borderId="1" xfId="0" applyFont="1" applyFill="1" applyBorder="1" applyAlignment="1">
      <alignment wrapText="1"/>
    </xf>
    <xf numFmtId="0" fontId="2" fillId="2" borderId="1" xfId="49" applyFont="1" applyFill="1" applyBorder="1" applyAlignment="1">
      <alignment vertical="center" wrapText="1"/>
    </xf>
    <xf numFmtId="0" fontId="2" fillId="2" borderId="1" xfId="49" applyFont="1" applyFill="1" applyBorder="1" applyAlignment="1">
      <alignment horizontal="center" vertical="center" wrapText="1"/>
    </xf>
    <xf numFmtId="181" fontId="2" fillId="0" borderId="1" xfId="0" applyNumberFormat="1" applyFont="1" applyFill="1" applyBorder="1" applyAlignment="1">
      <alignment horizontal="right" vertical="center"/>
    </xf>
    <xf numFmtId="49" fontId="2" fillId="0" borderId="3"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177" fontId="2" fillId="0" borderId="2" xfId="49" applyNumberFormat="1" applyFont="1" applyFill="1" applyBorder="1" applyAlignment="1">
      <alignment vertical="center" wrapText="1"/>
    </xf>
    <xf numFmtId="0" fontId="1" fillId="0" borderId="0" xfId="0" applyFont="1"/>
    <xf numFmtId="49" fontId="2" fillId="0" borderId="1" xfId="0" applyNumberFormat="1" applyFont="1" applyFill="1" applyBorder="1" applyAlignment="1">
      <alignment vertical="center" wrapText="1"/>
    </xf>
    <xf numFmtId="177" fontId="2" fillId="0" borderId="1" xfId="49" applyNumberFormat="1" applyFont="1" applyFill="1" applyBorder="1" applyAlignment="1">
      <alignment vertical="center" wrapText="1"/>
    </xf>
    <xf numFmtId="0" fontId="2" fillId="0" borderId="6" xfId="49" applyFont="1" applyFill="1" applyBorder="1" applyAlignment="1">
      <alignment horizontal="left" vertical="center" wrapText="1"/>
    </xf>
    <xf numFmtId="0" fontId="2" fillId="0" borderId="7" xfId="49" applyFont="1" applyFill="1" applyBorder="1" applyAlignment="1">
      <alignment horizontal="left" vertical="center" wrapText="1"/>
    </xf>
    <xf numFmtId="0" fontId="2" fillId="0" borderId="8" xfId="49" applyFont="1" applyFill="1" applyBorder="1" applyAlignment="1">
      <alignment horizontal="left" vertical="center" wrapText="1"/>
    </xf>
    <xf numFmtId="0" fontId="1" fillId="0" borderId="0" xfId="0" applyFont="1" applyBorder="1"/>
    <xf numFmtId="0" fontId="2" fillId="0" borderId="9"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tabSelected="1" workbookViewId="0">
      <selection activeCell="L9" sqref="L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5" customHeight="1" spans="1:10">
      <c r="A3" s="7"/>
      <c r="B3" s="7"/>
      <c r="C3" s="7"/>
      <c r="D3" s="7"/>
      <c r="E3" s="7" t="s">
        <v>1</v>
      </c>
      <c r="F3" s="7"/>
      <c r="G3" s="7"/>
      <c r="H3" s="7"/>
      <c r="I3" s="7"/>
      <c r="J3" s="22"/>
    </row>
    <row r="4" s="3" customFormat="1" ht="18" customHeight="1" spans="1:256">
      <c r="A4" s="8" t="s">
        <v>2</v>
      </c>
      <c r="B4" s="8"/>
      <c r="C4" s="9" t="s">
        <v>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200</v>
      </c>
      <c r="E7" s="20">
        <v>200</v>
      </c>
      <c r="F7" s="13">
        <f>931841.08/10000</f>
        <v>93.184108</v>
      </c>
      <c r="G7" s="8">
        <v>10</v>
      </c>
      <c r="H7" s="34">
        <f>F7/D7</f>
        <v>0.46592054</v>
      </c>
      <c r="I7" s="16">
        <v>4.66</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200</v>
      </c>
      <c r="E8" s="20">
        <v>200</v>
      </c>
      <c r="F8" s="13">
        <v>93.18</v>
      </c>
      <c r="G8" s="8" t="s">
        <v>16</v>
      </c>
      <c r="H8" s="34">
        <f>F8/D8</f>
        <v>0.4659</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40" t="s">
        <v>22</v>
      </c>
      <c r="C12" s="41"/>
      <c r="D12" s="41"/>
      <c r="E12" s="42"/>
      <c r="F12" s="43" t="s">
        <v>23</v>
      </c>
      <c r="G12" s="43"/>
      <c r="H12" s="43"/>
      <c r="I12" s="43"/>
      <c r="J12" s="43"/>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39" customHeight="1" spans="1:10">
      <c r="A14" s="19"/>
      <c r="B14" s="8" t="s">
        <v>31</v>
      </c>
      <c r="C14" s="8" t="s">
        <v>32</v>
      </c>
      <c r="D14" s="17" t="s">
        <v>33</v>
      </c>
      <c r="E14" s="17" t="s">
        <v>34</v>
      </c>
      <c r="F14" s="17" t="s">
        <v>34</v>
      </c>
      <c r="G14" s="13">
        <v>12.5</v>
      </c>
      <c r="H14" s="13">
        <v>12.5</v>
      </c>
      <c r="I14" s="25" t="s">
        <v>35</v>
      </c>
      <c r="J14" s="17"/>
    </row>
    <row r="15" s="1" customFormat="1" ht="18" customHeight="1" spans="1:13">
      <c r="A15" s="19"/>
      <c r="B15" s="8"/>
      <c r="C15" s="8" t="s">
        <v>36</v>
      </c>
      <c r="D15" s="17" t="s">
        <v>37</v>
      </c>
      <c r="E15" s="17" t="s">
        <v>38</v>
      </c>
      <c r="F15" s="17" t="s">
        <v>38</v>
      </c>
      <c r="G15" s="13">
        <v>12.5</v>
      </c>
      <c r="H15" s="13">
        <v>12.5</v>
      </c>
      <c r="I15" s="25" t="s">
        <v>35</v>
      </c>
      <c r="J15" s="17"/>
      <c r="M15" s="24"/>
    </row>
    <row r="16" s="1" customFormat="1" ht="18" customHeight="1" spans="1:13">
      <c r="A16" s="19"/>
      <c r="B16" s="8"/>
      <c r="C16" s="8" t="s">
        <v>39</v>
      </c>
      <c r="D16" s="17" t="s">
        <v>40</v>
      </c>
      <c r="E16" s="17" t="s">
        <v>41</v>
      </c>
      <c r="F16" s="17" t="s">
        <v>41</v>
      </c>
      <c r="G16" s="13">
        <v>12.5</v>
      </c>
      <c r="H16" s="13">
        <v>12.5</v>
      </c>
      <c r="I16" s="25" t="s">
        <v>35</v>
      </c>
      <c r="J16" s="17"/>
      <c r="M16" s="24"/>
    </row>
    <row r="17" s="1" customFormat="1" ht="29" customHeight="1" spans="1:13">
      <c r="A17" s="19"/>
      <c r="B17" s="8"/>
      <c r="C17" s="8" t="s">
        <v>42</v>
      </c>
      <c r="D17" s="17" t="s">
        <v>43</v>
      </c>
      <c r="E17" s="17" t="s">
        <v>44</v>
      </c>
      <c r="F17" s="17" t="s">
        <v>45</v>
      </c>
      <c r="G17" s="13">
        <v>12.5</v>
      </c>
      <c r="H17" s="20">
        <v>8</v>
      </c>
      <c r="I17" s="25" t="s">
        <v>46</v>
      </c>
      <c r="J17" s="17"/>
      <c r="M17" s="24"/>
    </row>
    <row r="18" s="1" customFormat="1" ht="30" customHeight="1" spans="1:13">
      <c r="A18" s="19"/>
      <c r="B18" s="8" t="s">
        <v>47</v>
      </c>
      <c r="C18" s="8" t="s">
        <v>48</v>
      </c>
      <c r="D18" s="17" t="s">
        <v>49</v>
      </c>
      <c r="E18" s="17" t="s">
        <v>50</v>
      </c>
      <c r="F18" s="17" t="s">
        <v>50</v>
      </c>
      <c r="G18" s="20">
        <v>30</v>
      </c>
      <c r="H18" s="20">
        <v>30</v>
      </c>
      <c r="I18" s="25" t="s">
        <v>35</v>
      </c>
      <c r="J18" s="17"/>
      <c r="M18" s="24"/>
    </row>
    <row r="19" s="1" customFormat="1" ht="30" customHeight="1" spans="1:13">
      <c r="A19" s="19"/>
      <c r="B19" s="8" t="s">
        <v>51</v>
      </c>
      <c r="C19" s="9" t="s">
        <v>52</v>
      </c>
      <c r="D19" s="17" t="s">
        <v>53</v>
      </c>
      <c r="E19" s="17" t="s">
        <v>50</v>
      </c>
      <c r="F19" s="17" t="s">
        <v>50</v>
      </c>
      <c r="G19" s="20">
        <v>10</v>
      </c>
      <c r="H19" s="20">
        <v>10</v>
      </c>
      <c r="I19" s="25"/>
      <c r="J19" s="17" t="s">
        <v>35</v>
      </c>
      <c r="M19" s="24"/>
    </row>
    <row r="20" s="1" customFormat="1" ht="54" customHeight="1" spans="1:10">
      <c r="A20" s="8" t="s">
        <v>54</v>
      </c>
      <c r="B20" s="8"/>
      <c r="C20" s="8"/>
      <c r="D20" s="8" t="s">
        <v>55</v>
      </c>
      <c r="E20" s="8"/>
      <c r="F20" s="8"/>
      <c r="G20" s="8"/>
      <c r="H20" s="8"/>
      <c r="I20" s="8"/>
      <c r="J20" s="8"/>
    </row>
    <row r="21" s="1" customFormat="1" ht="25.5" customHeight="1" spans="1:10">
      <c r="A21" s="8" t="s">
        <v>56</v>
      </c>
      <c r="B21" s="8"/>
      <c r="C21" s="8"/>
      <c r="D21" s="8"/>
      <c r="E21" s="8"/>
      <c r="F21" s="8"/>
      <c r="G21" s="8">
        <v>100</v>
      </c>
      <c r="H21" s="8">
        <v>90.16</v>
      </c>
      <c r="I21" s="8" t="s">
        <v>57</v>
      </c>
      <c r="J21" s="8"/>
    </row>
    <row r="22" s="1" customFormat="1" ht="46" customHeight="1" spans="1:10">
      <c r="A22" s="21" t="s">
        <v>58</v>
      </c>
      <c r="B22" s="21"/>
      <c r="C22" s="21"/>
      <c r="D22" s="21"/>
      <c r="E22" s="21"/>
      <c r="F22" s="21"/>
      <c r="G22" s="21"/>
      <c r="H22" s="21"/>
      <c r="I22" s="21"/>
      <c r="J22" s="2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A20:C20"/>
    <mergeCell ref="D20:J20"/>
    <mergeCell ref="A21:F21"/>
    <mergeCell ref="I21:J21"/>
    <mergeCell ref="A22:J22"/>
    <mergeCell ref="A11:A12"/>
    <mergeCell ref="A13:A19"/>
    <mergeCell ref="B14:B17"/>
    <mergeCell ref="A6: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F9" sqref="F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178</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11040/10000</f>
        <v>1.104</v>
      </c>
      <c r="E7" s="13">
        <v>1.1</v>
      </c>
      <c r="F7" s="13">
        <v>1.1</v>
      </c>
      <c r="G7" s="8">
        <v>10</v>
      </c>
      <c r="H7" s="26">
        <f>F7/D7</f>
        <v>0.996376811594203</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1.1</v>
      </c>
      <c r="E8" s="13">
        <v>1.1</v>
      </c>
      <c r="F8" s="13">
        <v>1.1</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45" t="s">
        <v>179</v>
      </c>
      <c r="C12" s="45"/>
      <c r="D12" s="45"/>
      <c r="E12" s="45"/>
      <c r="F12" s="46" t="s">
        <v>23</v>
      </c>
      <c r="G12" s="46"/>
      <c r="H12" s="46"/>
      <c r="I12" s="46"/>
      <c r="J12" s="46"/>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25" customHeight="1" spans="1:12">
      <c r="A14" s="19"/>
      <c r="B14" s="8" t="s">
        <v>31</v>
      </c>
      <c r="C14" s="8" t="s">
        <v>36</v>
      </c>
      <c r="D14" s="17" t="s">
        <v>180</v>
      </c>
      <c r="E14" s="10" t="s">
        <v>38</v>
      </c>
      <c r="F14" s="10" t="s">
        <v>38</v>
      </c>
      <c r="G14" s="20">
        <v>17</v>
      </c>
      <c r="H14" s="20">
        <v>17</v>
      </c>
      <c r="I14" s="25" t="s">
        <v>35</v>
      </c>
      <c r="J14" s="17"/>
      <c r="L14" s="24"/>
    </row>
    <row r="15" s="1" customFormat="1" ht="27" customHeight="1" spans="1:12">
      <c r="A15" s="19"/>
      <c r="B15" s="8"/>
      <c r="C15" s="8" t="s">
        <v>39</v>
      </c>
      <c r="D15" s="17" t="s">
        <v>181</v>
      </c>
      <c r="E15" s="10" t="s">
        <v>38</v>
      </c>
      <c r="F15" s="10" t="s">
        <v>38</v>
      </c>
      <c r="G15" s="20">
        <v>17</v>
      </c>
      <c r="H15" s="20">
        <v>17</v>
      </c>
      <c r="I15" s="25" t="s">
        <v>35</v>
      </c>
      <c r="J15" s="17"/>
      <c r="L15" s="24"/>
    </row>
    <row r="16" s="1" customFormat="1" ht="18" customHeight="1" spans="1:12">
      <c r="A16" s="19"/>
      <c r="B16" s="8"/>
      <c r="C16" s="8" t="s">
        <v>42</v>
      </c>
      <c r="D16" s="17" t="s">
        <v>107</v>
      </c>
      <c r="E16" s="10" t="s">
        <v>182</v>
      </c>
      <c r="F16" s="10" t="s">
        <v>182</v>
      </c>
      <c r="G16" s="20">
        <v>16</v>
      </c>
      <c r="H16" s="20">
        <v>16</v>
      </c>
      <c r="I16" s="25" t="s">
        <v>35</v>
      </c>
      <c r="J16" s="17"/>
      <c r="L16" s="24"/>
    </row>
    <row r="17" s="1" customFormat="1" ht="30" customHeight="1" spans="1:12">
      <c r="A17" s="19"/>
      <c r="B17" s="8" t="s">
        <v>47</v>
      </c>
      <c r="C17" s="8" t="s">
        <v>48</v>
      </c>
      <c r="D17" s="17" t="s">
        <v>183</v>
      </c>
      <c r="E17" s="10" t="s">
        <v>71</v>
      </c>
      <c r="F17" s="10" t="s">
        <v>71</v>
      </c>
      <c r="G17" s="20">
        <v>30</v>
      </c>
      <c r="H17" s="20">
        <v>30</v>
      </c>
      <c r="I17" s="25" t="s">
        <v>35</v>
      </c>
      <c r="J17" s="17"/>
      <c r="L17" s="24"/>
    </row>
    <row r="18" s="1" customFormat="1" ht="30" customHeight="1" spans="1:12">
      <c r="A18" s="19"/>
      <c r="B18" s="8" t="s">
        <v>51</v>
      </c>
      <c r="C18" s="9" t="s">
        <v>52</v>
      </c>
      <c r="D18" s="17" t="s">
        <v>184</v>
      </c>
      <c r="E18" s="10" t="s">
        <v>50</v>
      </c>
      <c r="F18" s="10" t="s">
        <v>50</v>
      </c>
      <c r="G18" s="20">
        <v>10</v>
      </c>
      <c r="H18" s="20">
        <v>10</v>
      </c>
      <c r="I18" s="25" t="s">
        <v>35</v>
      </c>
      <c r="J18" s="17"/>
      <c r="L18" s="2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100</v>
      </c>
      <c r="I20" s="8" t="s">
        <v>57</v>
      </c>
      <c r="J20" s="8"/>
    </row>
    <row r="21" s="1" customFormat="1" ht="67" customHeight="1" spans="1:10">
      <c r="A21" s="21" t="s">
        <v>58</v>
      </c>
      <c r="B21" s="21"/>
      <c r="C21" s="21"/>
      <c r="D21" s="21"/>
      <c r="E21" s="21"/>
      <c r="F21" s="21"/>
      <c r="G21" s="21"/>
      <c r="H21" s="21"/>
      <c r="I21" s="21"/>
      <c r="J21" s="2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4"/>
  <sheetViews>
    <sheetView workbookViewId="0">
      <selection activeCell="F9" sqref="F9"/>
    </sheetView>
  </sheetViews>
  <sheetFormatPr defaultColWidth="10" defaultRowHeight="14.4"/>
  <cols>
    <col min="1" max="2" width="12.3333333333333" style="1" customWidth="1"/>
    <col min="3" max="3" width="16.2222222222222" style="1" customWidth="1"/>
    <col min="4" max="6" width="15.4444444444444" style="1" customWidth="1"/>
    <col min="7" max="7" width="13.2222222222222"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185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f>2270000/10000</f>
        <v>227</v>
      </c>
      <c r="E7" s="20">
        <v>227</v>
      </c>
      <c r="F7" s="20">
        <v>227</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227</v>
      </c>
      <c r="E8" s="20">
        <v>227</v>
      </c>
      <c r="F8" s="20">
        <v>227</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186</v>
      </c>
      <c r="C12" s="30"/>
      <c r="D12" s="30"/>
      <c r="E12" s="31"/>
      <c r="F12" s="32" t="s">
        <v>23</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18" customHeight="1" spans="1:10">
      <c r="A14" s="19"/>
      <c r="B14" s="8" t="s">
        <v>31</v>
      </c>
      <c r="C14" s="8" t="s">
        <v>32</v>
      </c>
      <c r="D14" s="17" t="s">
        <v>187</v>
      </c>
      <c r="E14" s="10" t="s">
        <v>188</v>
      </c>
      <c r="F14" s="10" t="s">
        <v>188</v>
      </c>
      <c r="G14" s="20">
        <v>9</v>
      </c>
      <c r="H14" s="20">
        <v>9</v>
      </c>
      <c r="I14" s="25" t="s">
        <v>35</v>
      </c>
      <c r="J14" s="17"/>
    </row>
    <row r="15" s="1" customFormat="1" ht="18" customHeight="1" spans="1:10">
      <c r="A15" s="19"/>
      <c r="B15" s="8"/>
      <c r="C15" s="8" t="s">
        <v>32</v>
      </c>
      <c r="D15" s="17" t="s">
        <v>189</v>
      </c>
      <c r="E15" s="10" t="s">
        <v>190</v>
      </c>
      <c r="F15" s="10" t="s">
        <v>190</v>
      </c>
      <c r="G15" s="20">
        <v>9</v>
      </c>
      <c r="H15" s="20">
        <v>9</v>
      </c>
      <c r="I15" s="25" t="s">
        <v>35</v>
      </c>
      <c r="J15" s="17"/>
    </row>
    <row r="16" s="1" customFormat="1" ht="18" customHeight="1" spans="1:12">
      <c r="A16" s="19"/>
      <c r="B16" s="8"/>
      <c r="C16" s="8" t="s">
        <v>32</v>
      </c>
      <c r="D16" s="17" t="s">
        <v>191</v>
      </c>
      <c r="E16" s="10" t="s">
        <v>192</v>
      </c>
      <c r="F16" s="10" t="s">
        <v>192</v>
      </c>
      <c r="G16" s="20">
        <v>8</v>
      </c>
      <c r="H16" s="20">
        <v>8</v>
      </c>
      <c r="I16" s="25" t="s">
        <v>35</v>
      </c>
      <c r="J16" s="17"/>
      <c r="L16" s="24"/>
    </row>
    <row r="17" s="1" customFormat="1" ht="18" customHeight="1" spans="1:12">
      <c r="A17" s="19"/>
      <c r="B17" s="8"/>
      <c r="C17" s="8" t="s">
        <v>32</v>
      </c>
      <c r="D17" s="17" t="s">
        <v>193</v>
      </c>
      <c r="E17" s="10" t="s">
        <v>194</v>
      </c>
      <c r="F17" s="10" t="s">
        <v>194</v>
      </c>
      <c r="G17" s="20">
        <v>8</v>
      </c>
      <c r="H17" s="20">
        <v>8</v>
      </c>
      <c r="I17" s="25" t="s">
        <v>35</v>
      </c>
      <c r="J17" s="17"/>
      <c r="L17" s="24"/>
    </row>
    <row r="18" s="1" customFormat="1" ht="18" customHeight="1" spans="1:12">
      <c r="A18" s="19"/>
      <c r="B18" s="8"/>
      <c r="C18" s="8" t="s">
        <v>36</v>
      </c>
      <c r="D18" s="17" t="s">
        <v>195</v>
      </c>
      <c r="E18" s="10" t="s">
        <v>38</v>
      </c>
      <c r="F18" s="10" t="s">
        <v>38</v>
      </c>
      <c r="G18" s="20">
        <v>8</v>
      </c>
      <c r="H18" s="20">
        <v>8</v>
      </c>
      <c r="I18" s="25" t="s">
        <v>35</v>
      </c>
      <c r="J18" s="17"/>
      <c r="L18" s="24"/>
    </row>
    <row r="19" s="1" customFormat="1" ht="18" customHeight="1" spans="1:12">
      <c r="A19" s="19"/>
      <c r="B19" s="8"/>
      <c r="C19" s="8" t="s">
        <v>39</v>
      </c>
      <c r="D19" s="17" t="s">
        <v>196</v>
      </c>
      <c r="E19" s="10" t="s">
        <v>38</v>
      </c>
      <c r="F19" s="10" t="s">
        <v>38</v>
      </c>
      <c r="G19" s="20">
        <v>8</v>
      </c>
      <c r="H19" s="20">
        <v>8</v>
      </c>
      <c r="I19" s="25" t="s">
        <v>35</v>
      </c>
      <c r="J19" s="17"/>
      <c r="L19" s="24"/>
    </row>
    <row r="20" s="1" customFormat="1" ht="30" customHeight="1" spans="1:12">
      <c r="A20" s="19"/>
      <c r="B20" s="8" t="s">
        <v>47</v>
      </c>
      <c r="C20" s="8" t="s">
        <v>48</v>
      </c>
      <c r="D20" s="17" t="s">
        <v>197</v>
      </c>
      <c r="E20" s="10" t="s">
        <v>198</v>
      </c>
      <c r="F20" s="10" t="s">
        <v>198</v>
      </c>
      <c r="G20" s="20">
        <v>30</v>
      </c>
      <c r="H20" s="20">
        <v>30</v>
      </c>
      <c r="I20" s="25" t="s">
        <v>35</v>
      </c>
      <c r="J20" s="17"/>
      <c r="L20" s="24"/>
    </row>
    <row r="21" s="1" customFormat="1" ht="30" customHeight="1" spans="1:10">
      <c r="A21" s="19"/>
      <c r="B21" s="8" t="s">
        <v>51</v>
      </c>
      <c r="C21" s="9" t="s">
        <v>52</v>
      </c>
      <c r="D21" s="17" t="s">
        <v>199</v>
      </c>
      <c r="E21" s="10" t="s">
        <v>200</v>
      </c>
      <c r="F21" s="10" t="s">
        <v>50</v>
      </c>
      <c r="G21" s="20">
        <v>10</v>
      </c>
      <c r="H21" s="20">
        <v>10</v>
      </c>
      <c r="I21" s="25" t="s">
        <v>35</v>
      </c>
      <c r="J21" s="17"/>
    </row>
    <row r="22" s="1" customFormat="1" ht="54" customHeight="1" spans="1:10">
      <c r="A22" s="8" t="s">
        <v>54</v>
      </c>
      <c r="B22" s="8"/>
      <c r="C22" s="8"/>
      <c r="D22" s="8" t="s">
        <v>55</v>
      </c>
      <c r="E22" s="8"/>
      <c r="F22" s="8"/>
      <c r="G22" s="8"/>
      <c r="H22" s="8"/>
      <c r="I22" s="8"/>
      <c r="J22" s="8"/>
    </row>
    <row r="23" s="1" customFormat="1" ht="25.5" customHeight="1" spans="1:10">
      <c r="A23" s="8" t="s">
        <v>56</v>
      </c>
      <c r="B23" s="8"/>
      <c r="C23" s="8"/>
      <c r="D23" s="8"/>
      <c r="E23" s="8"/>
      <c r="F23" s="8"/>
      <c r="G23" s="8">
        <v>100</v>
      </c>
      <c r="H23" s="8">
        <v>100</v>
      </c>
      <c r="I23" s="8" t="s">
        <v>57</v>
      </c>
      <c r="J23" s="8"/>
    </row>
    <row r="24" s="1" customFormat="1" ht="60" customHeight="1" spans="1:10">
      <c r="A24" s="21" t="s">
        <v>58</v>
      </c>
      <c r="B24" s="21"/>
      <c r="C24" s="21"/>
      <c r="D24" s="21"/>
      <c r="E24" s="21"/>
      <c r="F24" s="21"/>
      <c r="G24" s="21"/>
      <c r="H24" s="21"/>
      <c r="I24" s="21"/>
      <c r="J24" s="21"/>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I21:J21"/>
    <mergeCell ref="A22:C22"/>
    <mergeCell ref="D22:J22"/>
    <mergeCell ref="A23:F23"/>
    <mergeCell ref="I23:J23"/>
    <mergeCell ref="A24:J24"/>
    <mergeCell ref="A11:A12"/>
    <mergeCell ref="A13:A21"/>
    <mergeCell ref="B14:B19"/>
    <mergeCell ref="A6:B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0"/>
  <sheetViews>
    <sheetView workbookViewId="0">
      <selection activeCell="L11" sqref="L11"/>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201</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50</v>
      </c>
      <c r="E7" s="20">
        <v>50</v>
      </c>
      <c r="F7" s="13">
        <f>42697.5/10000</f>
        <v>4.26975</v>
      </c>
      <c r="G7" s="8">
        <v>10</v>
      </c>
      <c r="H7" s="34">
        <f>F7/D7</f>
        <v>0.085395</v>
      </c>
      <c r="I7" s="16">
        <v>0.85</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50</v>
      </c>
      <c r="E8" s="20">
        <v>50</v>
      </c>
      <c r="F8" s="13">
        <v>4.27</v>
      </c>
      <c r="G8" s="8" t="s">
        <v>16</v>
      </c>
      <c r="H8" s="34">
        <f>F8/D8</f>
        <v>0.0854</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72" customHeight="1" spans="1:10">
      <c r="A12" s="28"/>
      <c r="B12" s="29" t="s">
        <v>202</v>
      </c>
      <c r="C12" s="30"/>
      <c r="D12" s="30"/>
      <c r="E12" s="31"/>
      <c r="F12" s="32" t="s">
        <v>23</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0">
      <c r="A14" s="19"/>
      <c r="B14" s="8" t="s">
        <v>31</v>
      </c>
      <c r="C14" s="8" t="s">
        <v>36</v>
      </c>
      <c r="D14" s="10" t="s">
        <v>203</v>
      </c>
      <c r="E14" s="10" t="s">
        <v>38</v>
      </c>
      <c r="F14" s="10" t="s">
        <v>92</v>
      </c>
      <c r="G14" s="20">
        <v>25</v>
      </c>
      <c r="H14" s="39">
        <v>24.5</v>
      </c>
      <c r="I14" s="25" t="s">
        <v>204</v>
      </c>
      <c r="J14" s="17"/>
    </row>
    <row r="15" s="1" customFormat="1" ht="18" customHeight="1" spans="1:12">
      <c r="A15" s="19"/>
      <c r="B15" s="8"/>
      <c r="C15" s="8" t="s">
        <v>39</v>
      </c>
      <c r="D15" s="10" t="s">
        <v>205</v>
      </c>
      <c r="E15" s="10" t="s">
        <v>41</v>
      </c>
      <c r="F15" s="10" t="s">
        <v>41</v>
      </c>
      <c r="G15" s="20">
        <v>25</v>
      </c>
      <c r="H15" s="20">
        <v>25</v>
      </c>
      <c r="I15" s="25" t="s">
        <v>35</v>
      </c>
      <c r="J15" s="17"/>
      <c r="L15" s="24"/>
    </row>
    <row r="16" s="1" customFormat="1" ht="30" customHeight="1" spans="1:12">
      <c r="A16" s="19"/>
      <c r="B16" s="8" t="s">
        <v>47</v>
      </c>
      <c r="C16" s="8" t="s">
        <v>48</v>
      </c>
      <c r="D16" s="10" t="s">
        <v>206</v>
      </c>
      <c r="E16" s="10" t="s">
        <v>207</v>
      </c>
      <c r="F16" s="10" t="s">
        <v>207</v>
      </c>
      <c r="G16" s="20">
        <v>30</v>
      </c>
      <c r="H16" s="20">
        <v>30</v>
      </c>
      <c r="I16" s="25" t="s">
        <v>35</v>
      </c>
      <c r="J16" s="17"/>
      <c r="L16" s="24"/>
    </row>
    <row r="17" s="1" customFormat="1" ht="30" customHeight="1" spans="1:12">
      <c r="A17" s="19"/>
      <c r="B17" s="8" t="s">
        <v>51</v>
      </c>
      <c r="C17" s="9" t="s">
        <v>52</v>
      </c>
      <c r="D17" s="17" t="s">
        <v>208</v>
      </c>
      <c r="E17" s="10" t="s">
        <v>92</v>
      </c>
      <c r="F17" s="10" t="s">
        <v>92</v>
      </c>
      <c r="G17" s="20">
        <v>10</v>
      </c>
      <c r="H17" s="20">
        <v>10</v>
      </c>
      <c r="I17" s="25" t="s">
        <v>35</v>
      </c>
      <c r="J17" s="17"/>
      <c r="L17" s="24"/>
    </row>
    <row r="18" s="1" customFormat="1" ht="54" customHeight="1" spans="1:12">
      <c r="A18" s="8" t="s">
        <v>54</v>
      </c>
      <c r="B18" s="8"/>
      <c r="C18" s="8"/>
      <c r="D18" s="8" t="s">
        <v>55</v>
      </c>
      <c r="E18" s="8"/>
      <c r="F18" s="8"/>
      <c r="G18" s="8"/>
      <c r="H18" s="8"/>
      <c r="I18" s="8"/>
      <c r="J18" s="8"/>
      <c r="L18" s="24"/>
    </row>
    <row r="19" s="1" customFormat="1" ht="25.5" customHeight="1" spans="1:12">
      <c r="A19" s="8" t="s">
        <v>56</v>
      </c>
      <c r="B19" s="8"/>
      <c r="C19" s="8"/>
      <c r="D19" s="8"/>
      <c r="E19" s="8"/>
      <c r="F19" s="8"/>
      <c r="G19" s="8">
        <v>100</v>
      </c>
      <c r="H19" s="8">
        <v>90.35</v>
      </c>
      <c r="I19" s="8" t="s">
        <v>57</v>
      </c>
      <c r="J19" s="8"/>
      <c r="L19" s="24"/>
    </row>
    <row r="20" s="1" customFormat="1" ht="52" customHeight="1" spans="1:10">
      <c r="A20" s="21" t="s">
        <v>58</v>
      </c>
      <c r="B20" s="21"/>
      <c r="C20" s="21"/>
      <c r="D20" s="21"/>
      <c r="E20" s="21"/>
      <c r="F20" s="21"/>
      <c r="G20" s="21"/>
      <c r="H20" s="21"/>
      <c r="I20" s="21"/>
      <c r="J20" s="2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workbookViewId="0">
      <selection activeCell="L9" sqref="L9"/>
    </sheetView>
  </sheetViews>
  <sheetFormatPr defaultColWidth="10" defaultRowHeight="14.4"/>
  <cols>
    <col min="1" max="2" width="12.3333333333333" style="1" customWidth="1"/>
    <col min="3" max="3" width="16.2222222222222" style="1" customWidth="1"/>
    <col min="4" max="4" width="15.4444444444444" style="1" customWidth="1"/>
    <col min="5" max="5" width="16.5555555555556" style="1" customWidth="1"/>
    <col min="6" max="6" width="15.4444444444444" style="1" customWidth="1"/>
    <col min="7" max="7" width="13"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209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689924/10000</f>
        <v>68.9924</v>
      </c>
      <c r="E7" s="13">
        <v>68.99</v>
      </c>
      <c r="F7" s="13">
        <f>554907.35/10000</f>
        <v>55.490735</v>
      </c>
      <c r="G7" s="8">
        <v>10</v>
      </c>
      <c r="H7" s="34">
        <f>F7/D7</f>
        <v>0.804302140525623</v>
      </c>
      <c r="I7" s="16">
        <v>8.04</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68.99</v>
      </c>
      <c r="E8" s="13">
        <v>68.99</v>
      </c>
      <c r="F8" s="13">
        <v>55.49</v>
      </c>
      <c r="G8" s="8" t="s">
        <v>16</v>
      </c>
      <c r="H8" s="34">
        <f>F8/D8</f>
        <v>0.804319466589361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40" t="s">
        <v>210</v>
      </c>
      <c r="C12" s="41"/>
      <c r="D12" s="41"/>
      <c r="E12" s="42"/>
      <c r="F12" s="43" t="s">
        <v>23</v>
      </c>
      <c r="G12" s="43"/>
      <c r="H12" s="43"/>
      <c r="I12" s="43"/>
      <c r="J12" s="43"/>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18" customHeight="1" spans="1:13">
      <c r="A14" s="19"/>
      <c r="B14" s="8" t="s">
        <v>31</v>
      </c>
      <c r="C14" s="8" t="s">
        <v>39</v>
      </c>
      <c r="D14" s="17" t="s">
        <v>211</v>
      </c>
      <c r="E14" s="17" t="s">
        <v>38</v>
      </c>
      <c r="F14" s="17" t="s">
        <v>38</v>
      </c>
      <c r="G14" s="20">
        <v>16</v>
      </c>
      <c r="H14" s="20">
        <v>16</v>
      </c>
      <c r="I14" s="25" t="s">
        <v>35</v>
      </c>
      <c r="J14" s="17"/>
      <c r="M14" s="44"/>
    </row>
    <row r="15" s="1" customFormat="1" ht="18" customHeight="1" spans="1:13">
      <c r="A15" s="19"/>
      <c r="B15" s="8"/>
      <c r="C15" s="8" t="s">
        <v>39</v>
      </c>
      <c r="D15" s="17" t="s">
        <v>126</v>
      </c>
      <c r="E15" s="17" t="s">
        <v>41</v>
      </c>
      <c r="F15" s="17" t="s">
        <v>41</v>
      </c>
      <c r="G15" s="20">
        <v>17</v>
      </c>
      <c r="H15" s="20">
        <v>17</v>
      </c>
      <c r="I15" s="25" t="s">
        <v>35</v>
      </c>
      <c r="J15" s="17"/>
      <c r="M15" s="44"/>
    </row>
    <row r="16" s="1" customFormat="1" ht="25" customHeight="1" spans="1:13">
      <c r="A16" s="19"/>
      <c r="B16" s="8"/>
      <c r="C16" s="8" t="s">
        <v>42</v>
      </c>
      <c r="D16" s="17" t="s">
        <v>107</v>
      </c>
      <c r="E16" s="17" t="s">
        <v>88</v>
      </c>
      <c r="F16" s="17" t="s">
        <v>88</v>
      </c>
      <c r="G16" s="20">
        <v>17</v>
      </c>
      <c r="H16" s="20">
        <v>17</v>
      </c>
      <c r="I16" s="25" t="s">
        <v>35</v>
      </c>
      <c r="J16" s="17"/>
      <c r="M16" s="44"/>
    </row>
    <row r="17" s="1" customFormat="1" ht="28" customHeight="1" spans="1:13">
      <c r="A17" s="19"/>
      <c r="B17" s="8" t="s">
        <v>47</v>
      </c>
      <c r="C17" s="8" t="s">
        <v>48</v>
      </c>
      <c r="D17" s="17" t="s">
        <v>212</v>
      </c>
      <c r="E17" s="17" t="s">
        <v>212</v>
      </c>
      <c r="F17" s="17" t="s">
        <v>212</v>
      </c>
      <c r="G17" s="20">
        <v>30</v>
      </c>
      <c r="H17" s="20">
        <v>30</v>
      </c>
      <c r="I17" s="25" t="s">
        <v>35</v>
      </c>
      <c r="J17" s="17"/>
      <c r="M17" s="44"/>
    </row>
    <row r="18" s="1" customFormat="1" ht="30" customHeight="1" spans="1:13">
      <c r="A18" s="19"/>
      <c r="B18" s="8" t="s">
        <v>51</v>
      </c>
      <c r="C18" s="9" t="s">
        <v>52</v>
      </c>
      <c r="D18" s="17" t="s">
        <v>213</v>
      </c>
      <c r="E18" s="17" t="s">
        <v>92</v>
      </c>
      <c r="F18" s="17" t="s">
        <v>92</v>
      </c>
      <c r="G18" s="20">
        <v>10</v>
      </c>
      <c r="H18" s="20">
        <v>10</v>
      </c>
      <c r="I18" s="25" t="s">
        <v>35</v>
      </c>
      <c r="J18" s="17"/>
      <c r="M18" s="4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98.04</v>
      </c>
      <c r="I20" s="8" t="s">
        <v>57</v>
      </c>
      <c r="J20" s="8"/>
    </row>
    <row r="21" s="1" customFormat="1" ht="61" customHeight="1" spans="1:10">
      <c r="A21" s="21" t="s">
        <v>58</v>
      </c>
      <c r="B21" s="21"/>
      <c r="C21" s="21"/>
      <c r="D21" s="21"/>
      <c r="E21" s="21"/>
      <c r="F21" s="21"/>
      <c r="G21" s="21"/>
      <c r="H21" s="21"/>
      <c r="I21" s="21"/>
      <c r="J21" s="21"/>
    </row>
    <row r="22" s="33" customFormat="1" spans="1:10">
      <c r="A22" s="1"/>
      <c r="B22" s="1"/>
      <c r="C22" s="1"/>
      <c r="D22" s="1"/>
      <c r="E22" s="1"/>
      <c r="F22" s="1"/>
      <c r="G22" s="1"/>
      <c r="H22" s="1"/>
      <c r="I22" s="1"/>
      <c r="J22"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workbookViewId="0">
      <selection activeCell="F9" sqref="F9"/>
    </sheetView>
  </sheetViews>
  <sheetFormatPr defaultColWidth="10" defaultRowHeight="14.4"/>
  <cols>
    <col min="1" max="2" width="12.3333333333333" style="1" customWidth="1"/>
    <col min="3" max="3" width="16.2222222222222" style="1" customWidth="1"/>
    <col min="4" max="4" width="28.7777777777778" style="1" customWidth="1"/>
    <col min="5"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214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719803.2/10000</f>
        <v>71.98032</v>
      </c>
      <c r="E7" s="13">
        <v>71.98</v>
      </c>
      <c r="F7" s="13">
        <v>71.98</v>
      </c>
      <c r="G7" s="8">
        <v>10</v>
      </c>
      <c r="H7" s="26">
        <f>F7/D7</f>
        <v>0.999995554340409</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71.98</v>
      </c>
      <c r="E8" s="13">
        <v>71.98</v>
      </c>
      <c r="F8" s="13">
        <v>71.98</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215</v>
      </c>
      <c r="C12" s="30"/>
      <c r="D12" s="30"/>
      <c r="E12" s="31"/>
      <c r="F12" s="32" t="s">
        <v>23</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18" customHeight="1" spans="1:12">
      <c r="A14" s="19"/>
      <c r="B14" s="8" t="s">
        <v>31</v>
      </c>
      <c r="C14" s="8" t="s">
        <v>36</v>
      </c>
      <c r="D14" s="10" t="s">
        <v>216</v>
      </c>
      <c r="E14" s="10" t="s">
        <v>38</v>
      </c>
      <c r="F14" s="10" t="s">
        <v>38</v>
      </c>
      <c r="G14" s="20">
        <v>25</v>
      </c>
      <c r="H14" s="20">
        <v>25</v>
      </c>
      <c r="I14" s="25" t="s">
        <v>35</v>
      </c>
      <c r="J14" s="17"/>
      <c r="L14" s="24"/>
    </row>
    <row r="15" s="1" customFormat="1" ht="18" customHeight="1" spans="1:12">
      <c r="A15" s="19"/>
      <c r="B15" s="8"/>
      <c r="C15" s="8" t="s">
        <v>39</v>
      </c>
      <c r="D15" s="10" t="s">
        <v>217</v>
      </c>
      <c r="E15" s="10" t="s">
        <v>38</v>
      </c>
      <c r="F15" s="10" t="s">
        <v>38</v>
      </c>
      <c r="G15" s="20">
        <v>25</v>
      </c>
      <c r="H15" s="20">
        <v>25</v>
      </c>
      <c r="I15" s="25" t="s">
        <v>35</v>
      </c>
      <c r="J15" s="17"/>
      <c r="L15" s="24"/>
    </row>
    <row r="16" s="1" customFormat="1" ht="30" customHeight="1" spans="1:12">
      <c r="A16" s="19"/>
      <c r="B16" s="8" t="s">
        <v>47</v>
      </c>
      <c r="C16" s="8" t="s">
        <v>48</v>
      </c>
      <c r="D16" s="10" t="s">
        <v>218</v>
      </c>
      <c r="E16" s="10" t="s">
        <v>219</v>
      </c>
      <c r="F16" s="10" t="s">
        <v>219</v>
      </c>
      <c r="G16" s="20">
        <v>15</v>
      </c>
      <c r="H16" s="20">
        <v>15</v>
      </c>
      <c r="I16" s="25" t="s">
        <v>35</v>
      </c>
      <c r="J16" s="17"/>
      <c r="L16" s="24"/>
    </row>
    <row r="17" s="1" customFormat="1" ht="30" customHeight="1" spans="1:12">
      <c r="A17" s="19"/>
      <c r="B17" s="8"/>
      <c r="C17" s="9" t="s">
        <v>93</v>
      </c>
      <c r="D17" s="10" t="s">
        <v>220</v>
      </c>
      <c r="E17" s="10" t="s">
        <v>221</v>
      </c>
      <c r="F17" s="10" t="s">
        <v>221</v>
      </c>
      <c r="G17" s="20">
        <v>15</v>
      </c>
      <c r="H17" s="20">
        <v>15</v>
      </c>
      <c r="I17" s="25" t="s">
        <v>35</v>
      </c>
      <c r="J17" s="17"/>
      <c r="L17" s="24"/>
    </row>
    <row r="18" s="1" customFormat="1" ht="30" customHeight="1" spans="1:12">
      <c r="A18" s="19"/>
      <c r="B18" s="8" t="s">
        <v>51</v>
      </c>
      <c r="C18" s="9" t="s">
        <v>52</v>
      </c>
      <c r="D18" s="10" t="s">
        <v>222</v>
      </c>
      <c r="E18" s="10" t="s">
        <v>50</v>
      </c>
      <c r="F18" s="10" t="s">
        <v>50</v>
      </c>
      <c r="G18" s="20">
        <v>10</v>
      </c>
      <c r="H18" s="20">
        <v>10</v>
      </c>
      <c r="I18" s="25" t="s">
        <v>35</v>
      </c>
      <c r="J18" s="17"/>
      <c r="L18" s="2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100</v>
      </c>
      <c r="I20" s="8" t="s">
        <v>57</v>
      </c>
      <c r="J20" s="8"/>
    </row>
    <row r="21" s="1" customFormat="1" ht="54" customHeight="1" spans="1:10">
      <c r="A21" s="21" t="s">
        <v>58</v>
      </c>
      <c r="B21" s="21"/>
      <c r="C21" s="21"/>
      <c r="D21" s="21"/>
      <c r="E21" s="21"/>
      <c r="F21" s="21"/>
      <c r="G21" s="21"/>
      <c r="H21" s="21"/>
      <c r="I21" s="21"/>
      <c r="J21" s="21"/>
    </row>
    <row r="22" s="33" customFormat="1" spans="1:10">
      <c r="A22" s="1"/>
      <c r="B22" s="1"/>
      <c r="C22" s="1"/>
      <c r="D22" s="1"/>
      <c r="E22" s="1"/>
      <c r="F22" s="1"/>
      <c r="G22" s="1"/>
      <c r="H22" s="1"/>
      <c r="I22" s="1"/>
      <c r="J22"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5"/>
    <mergeCell ref="B16:B17"/>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F9" sqref="F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223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v>4.2</v>
      </c>
      <c r="E7" s="13">
        <v>4.2</v>
      </c>
      <c r="F7" s="13">
        <f>5592/10000</f>
        <v>0.5592</v>
      </c>
      <c r="G7" s="8">
        <v>10</v>
      </c>
      <c r="H7" s="35">
        <f>F7/D7</f>
        <v>0.133142857142857</v>
      </c>
      <c r="I7" s="16">
        <v>1.33</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4.2</v>
      </c>
      <c r="E8" s="13">
        <v>4.2</v>
      </c>
      <c r="F8" s="13">
        <v>0.56</v>
      </c>
      <c r="G8" s="8" t="s">
        <v>16</v>
      </c>
      <c r="H8" s="35">
        <f>F8/D8</f>
        <v>0.133333333333333</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40" t="s">
        <v>224</v>
      </c>
      <c r="C12" s="41"/>
      <c r="D12" s="41"/>
      <c r="E12" s="42"/>
      <c r="F12" s="43" t="s">
        <v>23</v>
      </c>
      <c r="G12" s="43"/>
      <c r="H12" s="43"/>
      <c r="I12" s="43"/>
      <c r="J12" s="43"/>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6" customHeight="1" spans="1:12">
      <c r="A14" s="19"/>
      <c r="B14" s="8" t="s">
        <v>31</v>
      </c>
      <c r="C14" s="8" t="s">
        <v>32</v>
      </c>
      <c r="D14" s="17" t="s">
        <v>225</v>
      </c>
      <c r="E14" s="10" t="s">
        <v>146</v>
      </c>
      <c r="F14" s="10" t="s">
        <v>146</v>
      </c>
      <c r="G14" s="20">
        <v>50</v>
      </c>
      <c r="H14" s="20">
        <v>50</v>
      </c>
      <c r="I14" s="25" t="s">
        <v>35</v>
      </c>
      <c r="J14" s="17"/>
      <c r="L14" s="24"/>
    </row>
    <row r="15" s="1" customFormat="1" ht="30" customHeight="1" spans="1:12">
      <c r="A15" s="19"/>
      <c r="B15" s="8" t="s">
        <v>47</v>
      </c>
      <c r="C15" s="8" t="s">
        <v>48</v>
      </c>
      <c r="D15" s="17" t="s">
        <v>226</v>
      </c>
      <c r="E15" s="10" t="s">
        <v>38</v>
      </c>
      <c r="F15" s="10" t="s">
        <v>38</v>
      </c>
      <c r="G15" s="20">
        <v>15</v>
      </c>
      <c r="H15" s="20">
        <v>15</v>
      </c>
      <c r="I15" s="25" t="s">
        <v>35</v>
      </c>
      <c r="J15" s="17"/>
      <c r="L15" s="24"/>
    </row>
    <row r="16" s="1" customFormat="1" ht="30" customHeight="1" spans="1:12">
      <c r="A16" s="19"/>
      <c r="B16" s="8"/>
      <c r="C16" s="9" t="s">
        <v>93</v>
      </c>
      <c r="D16" s="17" t="s">
        <v>227</v>
      </c>
      <c r="E16" s="10" t="s">
        <v>228</v>
      </c>
      <c r="F16" s="10" t="s">
        <v>228</v>
      </c>
      <c r="G16" s="20">
        <v>15</v>
      </c>
      <c r="H16" s="20">
        <v>15</v>
      </c>
      <c r="I16" s="25" t="s">
        <v>35</v>
      </c>
      <c r="J16" s="17"/>
      <c r="L16" s="24"/>
    </row>
    <row r="17" s="1" customFormat="1" ht="30" customHeight="1" spans="1:12">
      <c r="A17" s="19"/>
      <c r="B17" s="8" t="s">
        <v>51</v>
      </c>
      <c r="C17" s="9" t="s">
        <v>52</v>
      </c>
      <c r="D17" s="17" t="s">
        <v>184</v>
      </c>
      <c r="E17" s="10" t="s">
        <v>92</v>
      </c>
      <c r="F17" s="10" t="s">
        <v>92</v>
      </c>
      <c r="G17" s="20">
        <v>10</v>
      </c>
      <c r="H17" s="20">
        <v>10</v>
      </c>
      <c r="I17" s="25" t="s">
        <v>35</v>
      </c>
      <c r="J17" s="17"/>
      <c r="L17" s="24"/>
    </row>
    <row r="18" s="1" customFormat="1" ht="54" customHeight="1" spans="1:12">
      <c r="A18" s="8" t="s">
        <v>54</v>
      </c>
      <c r="B18" s="8"/>
      <c r="C18" s="8"/>
      <c r="D18" s="8" t="s">
        <v>55</v>
      </c>
      <c r="E18" s="8"/>
      <c r="F18" s="8"/>
      <c r="G18" s="8"/>
      <c r="H18" s="8"/>
      <c r="I18" s="8"/>
      <c r="J18" s="8"/>
      <c r="L18" s="24"/>
    </row>
    <row r="19" s="1" customFormat="1" ht="25.5" customHeight="1" spans="1:10">
      <c r="A19" s="8" t="s">
        <v>56</v>
      </c>
      <c r="B19" s="8"/>
      <c r="C19" s="8"/>
      <c r="D19" s="8"/>
      <c r="E19" s="8"/>
      <c r="F19" s="8"/>
      <c r="G19" s="8">
        <v>100</v>
      </c>
      <c r="H19" s="8">
        <v>91.33</v>
      </c>
      <c r="I19" s="8" t="s">
        <v>57</v>
      </c>
      <c r="J19" s="8"/>
    </row>
    <row r="20" s="1" customFormat="1" ht="44" customHeight="1" spans="1:10">
      <c r="A20" s="21" t="s">
        <v>58</v>
      </c>
      <c r="B20" s="21"/>
      <c r="C20" s="21"/>
      <c r="D20" s="21"/>
      <c r="E20" s="21"/>
      <c r="F20" s="21"/>
      <c r="G20" s="21"/>
      <c r="H20" s="21"/>
      <c r="I20" s="21"/>
      <c r="J20" s="21"/>
    </row>
    <row r="21" s="33" customFormat="1" spans="1:10">
      <c r="A21" s="1"/>
      <c r="B21" s="1"/>
      <c r="C21" s="1"/>
      <c r="D21" s="1"/>
      <c r="E21" s="1"/>
      <c r="F21" s="1"/>
      <c r="G21" s="1"/>
      <c r="H21" s="1"/>
      <c r="I21" s="1"/>
      <c r="J21" s="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5:B16"/>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0"/>
  <sheetViews>
    <sheetView workbookViewId="0">
      <selection activeCell="M9" sqref="M9"/>
    </sheetView>
  </sheetViews>
  <sheetFormatPr defaultColWidth="10" defaultRowHeight="14.4"/>
  <cols>
    <col min="1" max="2" width="12.3333333333333" style="1" customWidth="1"/>
    <col min="3" max="3" width="16.2222222222222" style="1" customWidth="1"/>
    <col min="4" max="4" width="22" style="1" customWidth="1"/>
    <col min="5"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229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332523.86/10000</f>
        <v>33.252386</v>
      </c>
      <c r="E7" s="13">
        <v>33.25</v>
      </c>
      <c r="F7" s="13">
        <f>84712.83/10000</f>
        <v>8.471283</v>
      </c>
      <c r="G7" s="8">
        <v>10</v>
      </c>
      <c r="H7" s="34">
        <f>F7/D7</f>
        <v>0.254757147351772</v>
      </c>
      <c r="I7" s="16">
        <v>2.55</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33.25</v>
      </c>
      <c r="E8" s="13">
        <v>33.25</v>
      </c>
      <c r="F8" s="13">
        <v>8.47</v>
      </c>
      <c r="G8" s="8" t="s">
        <v>16</v>
      </c>
      <c r="H8" s="34">
        <f>F8/D8</f>
        <v>0.254736842105263</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45" t="s">
        <v>230</v>
      </c>
      <c r="C12" s="45"/>
      <c r="D12" s="45"/>
      <c r="E12" s="45"/>
      <c r="F12" s="46" t="s">
        <v>23</v>
      </c>
      <c r="G12" s="46"/>
      <c r="H12" s="46"/>
      <c r="I12" s="46"/>
      <c r="J12" s="46"/>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spans="1:12">
      <c r="A14" s="19"/>
      <c r="B14" s="8" t="s">
        <v>31</v>
      </c>
      <c r="C14" s="8" t="s">
        <v>39</v>
      </c>
      <c r="D14" s="10" t="s">
        <v>231</v>
      </c>
      <c r="E14" s="10" t="s">
        <v>38</v>
      </c>
      <c r="F14" s="10" t="s">
        <v>38</v>
      </c>
      <c r="G14" s="20">
        <v>50</v>
      </c>
      <c r="H14" s="20">
        <v>50</v>
      </c>
      <c r="I14" s="25" t="s">
        <v>204</v>
      </c>
      <c r="J14" s="17"/>
      <c r="L14" s="24"/>
    </row>
    <row r="15" s="1" customFormat="1" ht="30" customHeight="1" spans="1:12">
      <c r="A15" s="19"/>
      <c r="B15" s="8" t="s">
        <v>47</v>
      </c>
      <c r="C15" s="8" t="s">
        <v>48</v>
      </c>
      <c r="D15" s="10" t="s">
        <v>232</v>
      </c>
      <c r="E15" s="10" t="s">
        <v>233</v>
      </c>
      <c r="F15" s="10" t="s">
        <v>233</v>
      </c>
      <c r="G15" s="20">
        <v>30</v>
      </c>
      <c r="H15" s="20">
        <v>30</v>
      </c>
      <c r="I15" s="25" t="s">
        <v>35</v>
      </c>
      <c r="J15" s="17"/>
      <c r="L15" s="24"/>
    </row>
    <row r="16" s="1" customFormat="1" ht="30" customHeight="1" spans="1:12">
      <c r="A16" s="19"/>
      <c r="B16" s="8" t="s">
        <v>51</v>
      </c>
      <c r="C16" s="9" t="s">
        <v>52</v>
      </c>
      <c r="D16" s="10" t="s">
        <v>184</v>
      </c>
      <c r="E16" s="10" t="s">
        <v>50</v>
      </c>
      <c r="F16" s="10" t="s">
        <v>50</v>
      </c>
      <c r="G16" s="20">
        <v>10</v>
      </c>
      <c r="H16" s="20">
        <v>10</v>
      </c>
      <c r="I16" s="25" t="s">
        <v>35</v>
      </c>
      <c r="J16" s="17"/>
      <c r="L16" s="24"/>
    </row>
    <row r="17" s="1" customFormat="1" ht="54" customHeight="1" spans="1:12">
      <c r="A17" s="8" t="s">
        <v>54</v>
      </c>
      <c r="B17" s="8"/>
      <c r="C17" s="8"/>
      <c r="D17" s="8" t="s">
        <v>55</v>
      </c>
      <c r="E17" s="8"/>
      <c r="F17" s="8"/>
      <c r="G17" s="8"/>
      <c r="H17" s="8"/>
      <c r="I17" s="8"/>
      <c r="J17" s="8"/>
      <c r="L17" s="24"/>
    </row>
    <row r="18" s="1" customFormat="1" ht="25.5" customHeight="1" spans="1:12">
      <c r="A18" s="8" t="s">
        <v>56</v>
      </c>
      <c r="B18" s="8"/>
      <c r="C18" s="8"/>
      <c r="D18" s="8"/>
      <c r="E18" s="8"/>
      <c r="F18" s="8"/>
      <c r="G18" s="8">
        <v>100</v>
      </c>
      <c r="H18" s="8">
        <v>92.55</v>
      </c>
      <c r="I18" s="8" t="s">
        <v>57</v>
      </c>
      <c r="J18" s="8"/>
      <c r="L18" s="24"/>
    </row>
    <row r="19" s="1" customFormat="1" ht="56" customHeight="1" spans="1:10">
      <c r="A19" s="21" t="s">
        <v>58</v>
      </c>
      <c r="B19" s="21"/>
      <c r="C19" s="21"/>
      <c r="D19" s="21"/>
      <c r="E19" s="21"/>
      <c r="F19" s="21"/>
      <c r="G19" s="21"/>
      <c r="H19" s="21"/>
      <c r="I19" s="21"/>
      <c r="J19" s="21"/>
    </row>
    <row r="20" s="5" customFormat="1" spans="1:10">
      <c r="A20" s="1"/>
      <c r="B20" s="1"/>
      <c r="C20" s="1"/>
      <c r="D20" s="1"/>
      <c r="E20" s="1"/>
      <c r="F20" s="1"/>
      <c r="G20" s="1"/>
      <c r="H20" s="1"/>
      <c r="I20" s="1"/>
      <c r="J20" s="1"/>
    </row>
  </sheetData>
  <mergeCells count="2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A17:C17"/>
    <mergeCell ref="D17:J17"/>
    <mergeCell ref="A18:F18"/>
    <mergeCell ref="I18:J18"/>
    <mergeCell ref="A19:J19"/>
    <mergeCell ref="A11:A12"/>
    <mergeCell ref="A13:A16"/>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3"/>
  <sheetViews>
    <sheetView workbookViewId="0">
      <selection activeCell="N9" sqref="N9"/>
    </sheetView>
  </sheetViews>
  <sheetFormatPr defaultColWidth="10" defaultRowHeight="14.4"/>
  <cols>
    <col min="1" max="2" width="12.3333333333333" style="1" customWidth="1"/>
    <col min="3" max="3" width="16.2222222222222" style="1" customWidth="1"/>
    <col min="4" max="4" width="15.4444444444444" style="1" customWidth="1"/>
    <col min="5" max="5" width="16.5555555555556" style="1" customWidth="1"/>
    <col min="6" max="6" width="15.4444444444444" style="1" customWidth="1"/>
    <col min="7" max="7" width="16.3333333333333"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234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50</v>
      </c>
      <c r="E7" s="20">
        <v>50</v>
      </c>
      <c r="F7" s="20">
        <v>50</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50</v>
      </c>
      <c r="E8" s="20">
        <v>50</v>
      </c>
      <c r="F8" s="20">
        <v>50</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40" t="s">
        <v>235</v>
      </c>
      <c r="C12" s="41"/>
      <c r="D12" s="41"/>
      <c r="E12" s="42"/>
      <c r="F12" s="43" t="s">
        <v>23</v>
      </c>
      <c r="G12" s="43"/>
      <c r="H12" s="43"/>
      <c r="I12" s="43"/>
      <c r="J12" s="43"/>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6" customHeight="1" spans="1:10">
      <c r="A14" s="19"/>
      <c r="B14" s="8" t="s">
        <v>31</v>
      </c>
      <c r="C14" s="8" t="s">
        <v>32</v>
      </c>
      <c r="D14" s="17" t="s">
        <v>236</v>
      </c>
      <c r="E14" s="10" t="s">
        <v>237</v>
      </c>
      <c r="F14" s="10" t="s">
        <v>237</v>
      </c>
      <c r="G14" s="20">
        <v>13</v>
      </c>
      <c r="H14" s="20">
        <v>13</v>
      </c>
      <c r="I14" s="25" t="s">
        <v>35</v>
      </c>
      <c r="J14" s="17"/>
    </row>
    <row r="15" s="1" customFormat="1" ht="25" customHeight="1" spans="1:12">
      <c r="A15" s="19"/>
      <c r="B15" s="8"/>
      <c r="C15" s="8" t="s">
        <v>36</v>
      </c>
      <c r="D15" s="17" t="s">
        <v>238</v>
      </c>
      <c r="E15" s="10" t="s">
        <v>38</v>
      </c>
      <c r="F15" s="10" t="s">
        <v>38</v>
      </c>
      <c r="G15" s="20">
        <v>13</v>
      </c>
      <c r="H15" s="20">
        <v>13</v>
      </c>
      <c r="I15" s="25" t="s">
        <v>35</v>
      </c>
      <c r="J15" s="17"/>
      <c r="L15" s="44"/>
    </row>
    <row r="16" s="1" customFormat="1" ht="18" customHeight="1" spans="1:12">
      <c r="A16" s="19"/>
      <c r="B16" s="8"/>
      <c r="C16" s="8" t="s">
        <v>39</v>
      </c>
      <c r="D16" s="17" t="s">
        <v>239</v>
      </c>
      <c r="E16" s="10" t="s">
        <v>41</v>
      </c>
      <c r="F16" s="10" t="s">
        <v>41</v>
      </c>
      <c r="G16" s="20">
        <v>12</v>
      </c>
      <c r="H16" s="20">
        <v>12</v>
      </c>
      <c r="I16" s="25" t="s">
        <v>35</v>
      </c>
      <c r="J16" s="17"/>
      <c r="L16" s="44"/>
    </row>
    <row r="17" s="1" customFormat="1" ht="18" customHeight="1" spans="1:12">
      <c r="A17" s="19"/>
      <c r="B17" s="8"/>
      <c r="C17" s="8" t="s">
        <v>42</v>
      </c>
      <c r="D17" s="17" t="s">
        <v>107</v>
      </c>
      <c r="E17" s="10" t="s">
        <v>88</v>
      </c>
      <c r="F17" s="10" t="s">
        <v>88</v>
      </c>
      <c r="G17" s="20">
        <v>12</v>
      </c>
      <c r="H17" s="20">
        <v>12</v>
      </c>
      <c r="I17" s="25" t="s">
        <v>35</v>
      </c>
      <c r="J17" s="17"/>
      <c r="L17" s="44"/>
    </row>
    <row r="18" s="1" customFormat="1" ht="30" customHeight="1" spans="1:12">
      <c r="A18" s="19"/>
      <c r="B18" s="8" t="s">
        <v>47</v>
      </c>
      <c r="C18" s="8" t="s">
        <v>48</v>
      </c>
      <c r="D18" s="17" t="s">
        <v>240</v>
      </c>
      <c r="E18" s="10" t="s">
        <v>38</v>
      </c>
      <c r="F18" s="10" t="s">
        <v>38</v>
      </c>
      <c r="G18" s="20">
        <v>30</v>
      </c>
      <c r="H18" s="20">
        <v>30</v>
      </c>
      <c r="I18" s="25" t="s">
        <v>35</v>
      </c>
      <c r="J18" s="17"/>
      <c r="L18" s="44"/>
    </row>
    <row r="19" s="1" customFormat="1" ht="30" customHeight="1" spans="1:12">
      <c r="A19" s="19"/>
      <c r="B19" s="8" t="s">
        <v>51</v>
      </c>
      <c r="C19" s="9" t="s">
        <v>52</v>
      </c>
      <c r="D19" s="17" t="s">
        <v>208</v>
      </c>
      <c r="E19" s="10" t="s">
        <v>92</v>
      </c>
      <c r="F19" s="10" t="s">
        <v>92</v>
      </c>
      <c r="G19" s="20">
        <v>10</v>
      </c>
      <c r="H19" s="20">
        <v>10</v>
      </c>
      <c r="I19" s="25" t="s">
        <v>35</v>
      </c>
      <c r="J19" s="17"/>
      <c r="L19" s="44"/>
    </row>
    <row r="20" s="1" customFormat="1" ht="54" customHeight="1" spans="1:10">
      <c r="A20" s="8" t="s">
        <v>54</v>
      </c>
      <c r="B20" s="8"/>
      <c r="C20" s="8"/>
      <c r="D20" s="8" t="s">
        <v>55</v>
      </c>
      <c r="E20" s="8"/>
      <c r="F20" s="8"/>
      <c r="G20" s="8"/>
      <c r="H20" s="8"/>
      <c r="I20" s="8"/>
      <c r="J20" s="8"/>
    </row>
    <row r="21" s="1" customFormat="1" ht="25.5" customHeight="1" spans="1:10">
      <c r="A21" s="8" t="s">
        <v>56</v>
      </c>
      <c r="B21" s="8"/>
      <c r="C21" s="8"/>
      <c r="D21" s="8"/>
      <c r="E21" s="8"/>
      <c r="F21" s="8"/>
      <c r="G21" s="8">
        <v>100</v>
      </c>
      <c r="H21" s="8">
        <v>100</v>
      </c>
      <c r="I21" s="8" t="s">
        <v>57</v>
      </c>
      <c r="J21" s="8"/>
    </row>
    <row r="22" s="1" customFormat="1" ht="77" customHeight="1" spans="1:10">
      <c r="A22" s="21" t="s">
        <v>58</v>
      </c>
      <c r="B22" s="21"/>
      <c r="C22" s="21"/>
      <c r="D22" s="21"/>
      <c r="E22" s="21"/>
      <c r="F22" s="21"/>
      <c r="G22" s="21"/>
      <c r="H22" s="21"/>
      <c r="I22" s="21"/>
      <c r="J22" s="21"/>
    </row>
    <row r="23" s="33" customFormat="1" spans="1:10">
      <c r="A23" s="1"/>
      <c r="B23" s="1"/>
      <c r="C23" s="1"/>
      <c r="D23" s="1"/>
      <c r="E23" s="1"/>
      <c r="F23" s="1"/>
      <c r="G23" s="1"/>
      <c r="H23" s="1"/>
      <c r="I23" s="1"/>
      <c r="J23" s="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A20:C20"/>
    <mergeCell ref="D20:J20"/>
    <mergeCell ref="A21:F21"/>
    <mergeCell ref="I21:J21"/>
    <mergeCell ref="A22:J22"/>
    <mergeCell ref="A11:A12"/>
    <mergeCell ref="A13:A19"/>
    <mergeCell ref="B14:B17"/>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4"/>
  <sheetViews>
    <sheetView workbookViewId="0">
      <selection activeCell="K8" sqref="K8"/>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241</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126000/10000</f>
        <v>12.6</v>
      </c>
      <c r="E7" s="13">
        <v>12.6</v>
      </c>
      <c r="F7" s="13">
        <v>12.5</v>
      </c>
      <c r="G7" s="8">
        <v>10</v>
      </c>
      <c r="H7" s="34">
        <f>F7/D7</f>
        <v>0.992063492063492</v>
      </c>
      <c r="I7" s="16">
        <v>9.92</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12.6</v>
      </c>
      <c r="E8" s="13">
        <v>12.6</v>
      </c>
      <c r="F8" s="13">
        <v>12.5</v>
      </c>
      <c r="G8" s="8" t="s">
        <v>16</v>
      </c>
      <c r="H8" s="34">
        <f>F8/D8</f>
        <v>0.992063492063492</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72" customHeight="1" spans="1:10">
      <c r="A12" s="28"/>
      <c r="B12" s="29" t="s">
        <v>242</v>
      </c>
      <c r="C12" s="30"/>
      <c r="D12" s="30"/>
      <c r="E12" s="31"/>
      <c r="F12" s="32" t="s">
        <v>23</v>
      </c>
      <c r="G12" s="32"/>
      <c r="H12" s="32"/>
      <c r="I12" s="32"/>
      <c r="J12" s="32"/>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28" customHeight="1" spans="1:10">
      <c r="A14" s="19"/>
      <c r="B14" s="8" t="s">
        <v>31</v>
      </c>
      <c r="C14" s="8" t="s">
        <v>32</v>
      </c>
      <c r="D14" s="17" t="s">
        <v>243</v>
      </c>
      <c r="E14" s="10" t="s">
        <v>62</v>
      </c>
      <c r="F14" s="10" t="s">
        <v>62</v>
      </c>
      <c r="G14" s="20">
        <v>10</v>
      </c>
      <c r="H14" s="20">
        <v>10</v>
      </c>
      <c r="I14" s="25" t="s">
        <v>35</v>
      </c>
      <c r="J14" s="17"/>
    </row>
    <row r="15" s="1" customFormat="1" ht="27" customHeight="1" spans="1:12">
      <c r="A15" s="19"/>
      <c r="B15" s="8"/>
      <c r="C15" s="8" t="s">
        <v>32</v>
      </c>
      <c r="D15" s="17" t="s">
        <v>63</v>
      </c>
      <c r="E15" s="10" t="s">
        <v>64</v>
      </c>
      <c r="F15" s="10" t="s">
        <v>64</v>
      </c>
      <c r="G15" s="20">
        <v>10</v>
      </c>
      <c r="H15" s="20">
        <v>10</v>
      </c>
      <c r="I15" s="25" t="s">
        <v>35</v>
      </c>
      <c r="J15" s="17"/>
      <c r="L15" s="24"/>
    </row>
    <row r="16" s="1" customFormat="1" ht="18" customHeight="1" spans="1:12">
      <c r="A16" s="19"/>
      <c r="B16" s="8"/>
      <c r="C16" s="8" t="s">
        <v>32</v>
      </c>
      <c r="D16" s="17" t="s">
        <v>65</v>
      </c>
      <c r="E16" s="10" t="s">
        <v>66</v>
      </c>
      <c r="F16" s="10" t="s">
        <v>66</v>
      </c>
      <c r="G16" s="20">
        <v>10</v>
      </c>
      <c r="H16" s="20">
        <v>10</v>
      </c>
      <c r="I16" s="25" t="s">
        <v>35</v>
      </c>
      <c r="J16" s="17"/>
      <c r="L16" s="24"/>
    </row>
    <row r="17" s="1" customFormat="1" ht="27" customHeight="1" spans="1:12">
      <c r="A17" s="19"/>
      <c r="B17" s="8"/>
      <c r="C17" s="8" t="s">
        <v>36</v>
      </c>
      <c r="D17" s="17" t="s">
        <v>67</v>
      </c>
      <c r="E17" s="10" t="s">
        <v>50</v>
      </c>
      <c r="F17" s="10" t="s">
        <v>50</v>
      </c>
      <c r="G17" s="20">
        <v>10</v>
      </c>
      <c r="H17" s="20">
        <v>10</v>
      </c>
      <c r="I17" s="25" t="s">
        <v>35</v>
      </c>
      <c r="J17" s="17"/>
      <c r="L17" s="24"/>
    </row>
    <row r="18" s="1" customFormat="1" ht="18" customHeight="1" spans="1:12">
      <c r="A18" s="19"/>
      <c r="B18" s="8"/>
      <c r="C18" s="8" t="s">
        <v>42</v>
      </c>
      <c r="D18" s="17" t="s">
        <v>68</v>
      </c>
      <c r="E18" s="10" t="s">
        <v>244</v>
      </c>
      <c r="F18" s="10" t="s">
        <v>245</v>
      </c>
      <c r="G18" s="20">
        <v>10</v>
      </c>
      <c r="H18" s="39">
        <v>9.9</v>
      </c>
      <c r="I18" s="25" t="s">
        <v>35</v>
      </c>
      <c r="J18" s="17"/>
      <c r="L18" s="24"/>
    </row>
    <row r="19" s="1" customFormat="1" ht="30" customHeight="1" spans="1:12">
      <c r="A19" s="19"/>
      <c r="B19" s="8" t="s">
        <v>47</v>
      </c>
      <c r="C19" s="8" t="s">
        <v>48</v>
      </c>
      <c r="D19" s="17" t="s">
        <v>70</v>
      </c>
      <c r="E19" s="10" t="s">
        <v>71</v>
      </c>
      <c r="F19" s="10" t="s">
        <v>71</v>
      </c>
      <c r="G19" s="20">
        <v>30</v>
      </c>
      <c r="H19" s="20">
        <v>30</v>
      </c>
      <c r="I19" s="25" t="s">
        <v>35</v>
      </c>
      <c r="J19" s="17"/>
      <c r="L19" s="24"/>
    </row>
    <row r="20" s="1" customFormat="1" ht="30" customHeight="1" spans="1:10">
      <c r="A20" s="19"/>
      <c r="B20" s="8" t="s">
        <v>51</v>
      </c>
      <c r="C20" s="9" t="s">
        <v>52</v>
      </c>
      <c r="D20" s="17" t="s">
        <v>72</v>
      </c>
      <c r="E20" s="10" t="s">
        <v>50</v>
      </c>
      <c r="F20" s="10" t="s">
        <v>50</v>
      </c>
      <c r="G20" s="20">
        <v>10</v>
      </c>
      <c r="H20" s="20">
        <v>10</v>
      </c>
      <c r="I20" s="25" t="s">
        <v>35</v>
      </c>
      <c r="J20" s="17"/>
    </row>
    <row r="21" s="1" customFormat="1" ht="54" customHeight="1" spans="1:10">
      <c r="A21" s="8" t="s">
        <v>54</v>
      </c>
      <c r="B21" s="8"/>
      <c r="C21" s="8"/>
      <c r="D21" s="8" t="s">
        <v>55</v>
      </c>
      <c r="E21" s="8"/>
      <c r="F21" s="8"/>
      <c r="G21" s="8"/>
      <c r="H21" s="8"/>
      <c r="I21" s="8"/>
      <c r="J21" s="8"/>
    </row>
    <row r="22" s="1" customFormat="1" ht="25.5" customHeight="1" spans="1:10">
      <c r="A22" s="8" t="s">
        <v>56</v>
      </c>
      <c r="B22" s="8"/>
      <c r="C22" s="8"/>
      <c r="D22" s="8"/>
      <c r="E22" s="8"/>
      <c r="F22" s="8"/>
      <c r="G22" s="8">
        <v>100</v>
      </c>
      <c r="H22" s="8">
        <v>99.82</v>
      </c>
      <c r="I22" s="8" t="s">
        <v>57</v>
      </c>
      <c r="J22" s="8"/>
    </row>
    <row r="23" s="1" customFormat="1" ht="66" customHeight="1" spans="1:10">
      <c r="A23" s="21" t="s">
        <v>58</v>
      </c>
      <c r="B23" s="21"/>
      <c r="C23" s="21"/>
      <c r="D23" s="21"/>
      <c r="E23" s="21"/>
      <c r="F23" s="21"/>
      <c r="G23" s="21"/>
      <c r="H23" s="21"/>
      <c r="I23" s="21"/>
      <c r="J23" s="21"/>
    </row>
    <row r="24" s="5" customFormat="1" spans="1:10">
      <c r="A24" s="1"/>
      <c r="B24" s="1"/>
      <c r="C24" s="1"/>
      <c r="D24" s="1"/>
      <c r="E24" s="1"/>
      <c r="F24" s="1"/>
      <c r="G24" s="1"/>
      <c r="H24" s="1"/>
      <c r="I24" s="1"/>
      <c r="J24" s="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A21:C21"/>
    <mergeCell ref="D21:J21"/>
    <mergeCell ref="A22:F22"/>
    <mergeCell ref="I22:J22"/>
    <mergeCell ref="A23:J23"/>
    <mergeCell ref="A11:A12"/>
    <mergeCell ref="A13:A20"/>
    <mergeCell ref="B14:B18"/>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workbookViewId="0">
      <selection activeCell="L8" sqref="L8"/>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246</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832000/10000</f>
        <v>83.2</v>
      </c>
      <c r="E7" s="13">
        <v>83.2</v>
      </c>
      <c r="F7" s="13">
        <v>83.2</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83.2</v>
      </c>
      <c r="E8" s="13">
        <v>83.2</v>
      </c>
      <c r="F8" s="13">
        <v>83.2</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247</v>
      </c>
      <c r="C12" s="30"/>
      <c r="D12" s="30"/>
      <c r="E12" s="31"/>
      <c r="F12" s="32" t="s">
        <v>23</v>
      </c>
      <c r="G12" s="32"/>
      <c r="H12" s="32"/>
      <c r="I12" s="32"/>
      <c r="J12" s="32"/>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18" customHeight="1" spans="1:12">
      <c r="A14" s="19"/>
      <c r="B14" s="8" t="s">
        <v>31</v>
      </c>
      <c r="C14" s="8" t="s">
        <v>32</v>
      </c>
      <c r="D14" s="17" t="s">
        <v>248</v>
      </c>
      <c r="E14" s="10" t="s">
        <v>249</v>
      </c>
      <c r="F14" s="10" t="s">
        <v>249</v>
      </c>
      <c r="G14" s="20">
        <v>16</v>
      </c>
      <c r="H14" s="20">
        <v>16</v>
      </c>
      <c r="I14" s="25" t="s">
        <v>35</v>
      </c>
      <c r="J14" s="17"/>
      <c r="L14" s="24"/>
    </row>
    <row r="15" s="1" customFormat="1" ht="18" customHeight="1" spans="1:12">
      <c r="A15" s="19"/>
      <c r="B15" s="8"/>
      <c r="C15" s="8" t="s">
        <v>36</v>
      </c>
      <c r="D15" s="17" t="s">
        <v>250</v>
      </c>
      <c r="E15" s="10" t="s">
        <v>38</v>
      </c>
      <c r="F15" s="10" t="s">
        <v>38</v>
      </c>
      <c r="G15" s="20">
        <v>17</v>
      </c>
      <c r="H15" s="20">
        <v>17</v>
      </c>
      <c r="I15" s="25" t="s">
        <v>35</v>
      </c>
      <c r="J15" s="17"/>
      <c r="L15" s="24"/>
    </row>
    <row r="16" s="1" customFormat="1" ht="18" customHeight="1" spans="1:12">
      <c r="A16" s="19"/>
      <c r="B16" s="8"/>
      <c r="C16" s="8" t="s">
        <v>39</v>
      </c>
      <c r="D16" s="17" t="s">
        <v>251</v>
      </c>
      <c r="E16" s="10" t="s">
        <v>38</v>
      </c>
      <c r="F16" s="10" t="s">
        <v>38</v>
      </c>
      <c r="G16" s="20">
        <v>17</v>
      </c>
      <c r="H16" s="20">
        <v>17</v>
      </c>
      <c r="I16" s="25" t="s">
        <v>35</v>
      </c>
      <c r="J16" s="17"/>
      <c r="L16" s="24"/>
    </row>
    <row r="17" s="1" customFormat="1" ht="30" customHeight="1" spans="1:12">
      <c r="A17" s="19"/>
      <c r="B17" s="8" t="s">
        <v>47</v>
      </c>
      <c r="C17" s="8" t="s">
        <v>48</v>
      </c>
      <c r="D17" s="17" t="s">
        <v>252</v>
      </c>
      <c r="E17" s="10" t="s">
        <v>163</v>
      </c>
      <c r="F17" s="10" t="s">
        <v>163</v>
      </c>
      <c r="G17" s="20">
        <v>30</v>
      </c>
      <c r="H17" s="20">
        <v>30</v>
      </c>
      <c r="I17" s="25" t="s">
        <v>35</v>
      </c>
      <c r="J17" s="17"/>
      <c r="L17" s="24"/>
    </row>
    <row r="18" s="1" customFormat="1" ht="30" customHeight="1" spans="1:12">
      <c r="A18" s="19"/>
      <c r="B18" s="8" t="s">
        <v>51</v>
      </c>
      <c r="C18" s="9" t="s">
        <v>52</v>
      </c>
      <c r="D18" s="17" t="s">
        <v>184</v>
      </c>
      <c r="E18" s="10" t="s">
        <v>50</v>
      </c>
      <c r="F18" s="10" t="s">
        <v>50</v>
      </c>
      <c r="G18" s="20">
        <v>10</v>
      </c>
      <c r="H18" s="20">
        <v>10</v>
      </c>
      <c r="I18" s="25" t="s">
        <v>35</v>
      </c>
      <c r="J18" s="17"/>
      <c r="L18" s="2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100</v>
      </c>
      <c r="I20" s="8" t="s">
        <v>57</v>
      </c>
      <c r="J20" s="8"/>
    </row>
    <row r="21" s="1" customFormat="1" ht="66" customHeight="1" spans="1:10">
      <c r="A21" s="21" t="s">
        <v>58</v>
      </c>
      <c r="B21" s="21"/>
      <c r="C21" s="21"/>
      <c r="D21" s="21"/>
      <c r="E21" s="21"/>
      <c r="F21" s="21"/>
      <c r="G21" s="21"/>
      <c r="H21" s="21"/>
      <c r="I21" s="21"/>
      <c r="J21" s="21"/>
    </row>
    <row r="22" s="5" customFormat="1" spans="1:10">
      <c r="A22" s="1"/>
      <c r="B22" s="1"/>
      <c r="C22" s="1"/>
      <c r="D22" s="1"/>
      <c r="E22" s="1"/>
      <c r="F22" s="1"/>
      <c r="G22" s="1"/>
      <c r="H22" s="1"/>
      <c r="I22" s="1"/>
      <c r="J22"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4"/>
  <sheetViews>
    <sheetView workbookViewId="0">
      <selection activeCell="F7" sqref="F7:F8"/>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59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v>6.25</v>
      </c>
      <c r="E7" s="13">
        <v>6.25</v>
      </c>
      <c r="F7" s="13">
        <v>6.25</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6.25</v>
      </c>
      <c r="E8" s="13">
        <v>6.25</v>
      </c>
      <c r="F8" s="13">
        <v>6.25</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70" customHeight="1" spans="1:10">
      <c r="A12" s="28"/>
      <c r="B12" s="29" t="s">
        <v>60</v>
      </c>
      <c r="C12" s="30"/>
      <c r="D12" s="30"/>
      <c r="E12" s="31"/>
      <c r="F12" s="32" t="s">
        <v>23</v>
      </c>
      <c r="G12" s="32"/>
      <c r="H12" s="32"/>
      <c r="I12" s="32"/>
      <c r="J12" s="32"/>
    </row>
    <row r="13" s="1" customFormat="1" ht="36" customHeight="1" spans="1:12">
      <c r="A13" s="19" t="s">
        <v>24</v>
      </c>
      <c r="B13" s="8" t="s">
        <v>25</v>
      </c>
      <c r="C13" s="8" t="s">
        <v>26</v>
      </c>
      <c r="D13" s="8" t="s">
        <v>27</v>
      </c>
      <c r="E13" s="8" t="s">
        <v>28</v>
      </c>
      <c r="F13" s="12" t="s">
        <v>29</v>
      </c>
      <c r="G13" s="12" t="s">
        <v>11</v>
      </c>
      <c r="H13" s="12" t="s">
        <v>13</v>
      </c>
      <c r="I13" s="8" t="s">
        <v>30</v>
      </c>
      <c r="J13" s="12"/>
      <c r="L13" s="24"/>
    </row>
    <row r="14" s="1" customFormat="1" ht="27" customHeight="1" spans="1:12">
      <c r="A14" s="19"/>
      <c r="B14" s="8" t="s">
        <v>31</v>
      </c>
      <c r="C14" s="8" t="s">
        <v>32</v>
      </c>
      <c r="D14" s="17" t="s">
        <v>61</v>
      </c>
      <c r="E14" s="10" t="s">
        <v>62</v>
      </c>
      <c r="F14" s="10" t="s">
        <v>62</v>
      </c>
      <c r="G14" s="20">
        <v>10</v>
      </c>
      <c r="H14" s="20">
        <v>10</v>
      </c>
      <c r="I14" s="25" t="s">
        <v>35</v>
      </c>
      <c r="J14" s="17"/>
      <c r="L14" s="24"/>
    </row>
    <row r="15" s="1" customFormat="1" ht="27" customHeight="1" spans="1:12">
      <c r="A15" s="19"/>
      <c r="B15" s="8"/>
      <c r="C15" s="8" t="s">
        <v>32</v>
      </c>
      <c r="D15" s="17" t="s">
        <v>63</v>
      </c>
      <c r="E15" s="10" t="s">
        <v>64</v>
      </c>
      <c r="F15" s="10" t="s">
        <v>64</v>
      </c>
      <c r="G15" s="20">
        <v>10</v>
      </c>
      <c r="H15" s="20">
        <v>10</v>
      </c>
      <c r="I15" s="25" t="s">
        <v>35</v>
      </c>
      <c r="J15" s="17"/>
      <c r="L15" s="24"/>
    </row>
    <row r="16" s="1" customFormat="1" ht="27" customHeight="1" spans="1:12">
      <c r="A16" s="19"/>
      <c r="B16" s="8"/>
      <c r="C16" s="8" t="s">
        <v>32</v>
      </c>
      <c r="D16" s="17" t="s">
        <v>65</v>
      </c>
      <c r="E16" s="10" t="s">
        <v>66</v>
      </c>
      <c r="F16" s="10" t="s">
        <v>66</v>
      </c>
      <c r="G16" s="20">
        <v>10</v>
      </c>
      <c r="H16" s="20">
        <v>10</v>
      </c>
      <c r="I16" s="25" t="s">
        <v>35</v>
      </c>
      <c r="J16" s="17"/>
      <c r="L16" s="24"/>
    </row>
    <row r="17" s="1" customFormat="1" ht="27" customHeight="1" spans="1:10">
      <c r="A17" s="19"/>
      <c r="B17" s="8"/>
      <c r="C17" s="8" t="s">
        <v>36</v>
      </c>
      <c r="D17" s="17" t="s">
        <v>67</v>
      </c>
      <c r="E17" s="10" t="s">
        <v>50</v>
      </c>
      <c r="F17" s="10" t="s">
        <v>50</v>
      </c>
      <c r="G17" s="20">
        <v>10</v>
      </c>
      <c r="H17" s="20">
        <v>10</v>
      </c>
      <c r="I17" s="25" t="s">
        <v>35</v>
      </c>
      <c r="J17" s="17"/>
    </row>
    <row r="18" s="1" customFormat="1" ht="27" customHeight="1" spans="1:10">
      <c r="A18" s="19"/>
      <c r="B18" s="8"/>
      <c r="C18" s="8" t="s">
        <v>42</v>
      </c>
      <c r="D18" s="17" t="s">
        <v>68</v>
      </c>
      <c r="E18" s="10" t="s">
        <v>69</v>
      </c>
      <c r="F18" s="10" t="s">
        <v>69</v>
      </c>
      <c r="G18" s="20">
        <v>10</v>
      </c>
      <c r="H18" s="20">
        <v>10</v>
      </c>
      <c r="I18" s="25" t="s">
        <v>35</v>
      </c>
      <c r="J18" s="17"/>
    </row>
    <row r="19" s="1" customFormat="1" ht="30" customHeight="1" spans="1:10">
      <c r="A19" s="19"/>
      <c r="B19" s="8" t="s">
        <v>47</v>
      </c>
      <c r="C19" s="8" t="s">
        <v>48</v>
      </c>
      <c r="D19" s="17" t="s">
        <v>70</v>
      </c>
      <c r="E19" s="10" t="s">
        <v>71</v>
      </c>
      <c r="F19" s="10" t="s">
        <v>71</v>
      </c>
      <c r="G19" s="20">
        <v>30</v>
      </c>
      <c r="H19" s="20">
        <v>30</v>
      </c>
      <c r="I19" s="25" t="s">
        <v>35</v>
      </c>
      <c r="J19" s="17"/>
    </row>
    <row r="20" s="1" customFormat="1" ht="30" customHeight="1" spans="1:10">
      <c r="A20" s="19"/>
      <c r="B20" s="8" t="s">
        <v>51</v>
      </c>
      <c r="C20" s="9" t="s">
        <v>52</v>
      </c>
      <c r="D20" s="17" t="s">
        <v>72</v>
      </c>
      <c r="E20" s="10" t="s">
        <v>50</v>
      </c>
      <c r="F20" s="10" t="s">
        <v>50</v>
      </c>
      <c r="G20" s="20">
        <v>10</v>
      </c>
      <c r="H20" s="20">
        <v>10</v>
      </c>
      <c r="I20" s="25" t="s">
        <v>35</v>
      </c>
      <c r="J20" s="17"/>
    </row>
    <row r="21" s="1" customFormat="1" ht="54" customHeight="1" spans="1:10">
      <c r="A21" s="8" t="s">
        <v>54</v>
      </c>
      <c r="B21" s="8"/>
      <c r="C21" s="8"/>
      <c r="D21" s="8" t="s">
        <v>55</v>
      </c>
      <c r="E21" s="8"/>
      <c r="F21" s="8"/>
      <c r="G21" s="8"/>
      <c r="H21" s="8"/>
      <c r="I21" s="8"/>
      <c r="J21" s="8"/>
    </row>
    <row r="22" s="1" customFormat="1" ht="25.5" customHeight="1" spans="1:10">
      <c r="A22" s="8" t="s">
        <v>56</v>
      </c>
      <c r="B22" s="8"/>
      <c r="C22" s="8"/>
      <c r="D22" s="8"/>
      <c r="E22" s="8"/>
      <c r="F22" s="8"/>
      <c r="G22" s="8">
        <v>100</v>
      </c>
      <c r="H22" s="8">
        <v>100</v>
      </c>
      <c r="I22" s="8" t="s">
        <v>57</v>
      </c>
      <c r="J22" s="8"/>
    </row>
    <row r="23" s="1" customFormat="1" ht="58" customHeight="1" spans="1:10">
      <c r="A23" s="21" t="s">
        <v>58</v>
      </c>
      <c r="B23" s="21"/>
      <c r="C23" s="21"/>
      <c r="D23" s="21"/>
      <c r="E23" s="21"/>
      <c r="F23" s="21"/>
      <c r="G23" s="21"/>
      <c r="H23" s="21"/>
      <c r="I23" s="21"/>
      <c r="J23" s="21"/>
    </row>
    <row r="24" s="5" customFormat="1" spans="1:10">
      <c r="A24" s="1"/>
      <c r="B24" s="1"/>
      <c r="C24" s="1"/>
      <c r="D24" s="1"/>
      <c r="E24" s="1"/>
      <c r="F24" s="1"/>
      <c r="G24" s="1"/>
      <c r="H24" s="1"/>
      <c r="I24" s="1"/>
      <c r="J24" s="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A21:C21"/>
    <mergeCell ref="D21:J21"/>
    <mergeCell ref="A22:F22"/>
    <mergeCell ref="I22:J22"/>
    <mergeCell ref="A23:J23"/>
    <mergeCell ref="A11:A12"/>
    <mergeCell ref="A13:A20"/>
    <mergeCell ref="B14:B18"/>
    <mergeCell ref="A6:B1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D7" sqref="D7:F8"/>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253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9</v>
      </c>
      <c r="E7" s="20">
        <v>9</v>
      </c>
      <c r="F7" s="20">
        <v>9</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9</v>
      </c>
      <c r="E8" s="20">
        <v>9</v>
      </c>
      <c r="F8" s="20">
        <v>9</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17" t="s">
        <v>254</v>
      </c>
      <c r="C12" s="17"/>
      <c r="D12" s="17"/>
      <c r="E12" s="17"/>
      <c r="F12" s="18" t="s">
        <v>23</v>
      </c>
      <c r="G12" s="18"/>
      <c r="H12" s="18"/>
      <c r="I12" s="18"/>
      <c r="J12" s="18"/>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1">
      <c r="A14" s="19"/>
      <c r="B14" s="8" t="s">
        <v>31</v>
      </c>
      <c r="C14" s="8" t="s">
        <v>36</v>
      </c>
      <c r="D14" s="17" t="s">
        <v>255</v>
      </c>
      <c r="E14" s="10" t="s">
        <v>38</v>
      </c>
      <c r="F14" s="10" t="s">
        <v>38</v>
      </c>
      <c r="G14" s="20">
        <v>25</v>
      </c>
      <c r="H14" s="20">
        <v>25</v>
      </c>
      <c r="I14" s="25" t="s">
        <v>35</v>
      </c>
      <c r="J14" s="17"/>
      <c r="K14" s="24"/>
    </row>
    <row r="15" s="1" customFormat="1" ht="27" customHeight="1" spans="1:11">
      <c r="A15" s="19"/>
      <c r="B15" s="8"/>
      <c r="C15" s="8" t="s">
        <v>39</v>
      </c>
      <c r="D15" s="17" t="s">
        <v>256</v>
      </c>
      <c r="E15" s="10" t="s">
        <v>38</v>
      </c>
      <c r="F15" s="10" t="s">
        <v>38</v>
      </c>
      <c r="G15" s="20">
        <v>25</v>
      </c>
      <c r="H15" s="20">
        <v>25</v>
      </c>
      <c r="I15" s="25" t="s">
        <v>35</v>
      </c>
      <c r="J15" s="17"/>
      <c r="K15" s="24"/>
    </row>
    <row r="16" s="1" customFormat="1" ht="30" customHeight="1" spans="1:11">
      <c r="A16" s="19"/>
      <c r="B16" s="8" t="s">
        <v>47</v>
      </c>
      <c r="C16" s="8" t="s">
        <v>48</v>
      </c>
      <c r="D16" s="17" t="s">
        <v>257</v>
      </c>
      <c r="E16" s="10" t="s">
        <v>163</v>
      </c>
      <c r="F16" s="10" t="s">
        <v>163</v>
      </c>
      <c r="G16" s="20">
        <v>30</v>
      </c>
      <c r="H16" s="20">
        <v>30</v>
      </c>
      <c r="I16" s="25" t="s">
        <v>35</v>
      </c>
      <c r="J16" s="17"/>
      <c r="K16" s="24"/>
    </row>
    <row r="17" s="1" customFormat="1" ht="30" customHeight="1" spans="1:11">
      <c r="A17" s="19"/>
      <c r="B17" s="8" t="s">
        <v>51</v>
      </c>
      <c r="C17" s="9" t="s">
        <v>52</v>
      </c>
      <c r="D17" s="17" t="s">
        <v>258</v>
      </c>
      <c r="E17" s="10" t="s">
        <v>50</v>
      </c>
      <c r="F17" s="10" t="s">
        <v>50</v>
      </c>
      <c r="G17" s="20">
        <v>10</v>
      </c>
      <c r="H17" s="20">
        <v>10</v>
      </c>
      <c r="I17" s="25" t="s">
        <v>35</v>
      </c>
      <c r="J17" s="17"/>
      <c r="K17" s="24"/>
    </row>
    <row r="18" s="1" customFormat="1" ht="54" customHeight="1" spans="1:11">
      <c r="A18" s="8" t="s">
        <v>54</v>
      </c>
      <c r="B18" s="8"/>
      <c r="C18" s="8"/>
      <c r="D18" s="8" t="s">
        <v>55</v>
      </c>
      <c r="E18" s="8"/>
      <c r="F18" s="8"/>
      <c r="G18" s="8"/>
      <c r="H18" s="8"/>
      <c r="I18" s="8"/>
      <c r="J18" s="8"/>
      <c r="K18" s="24"/>
    </row>
    <row r="19" s="1" customFormat="1" ht="25.5" customHeight="1" spans="1:10">
      <c r="A19" s="8" t="s">
        <v>56</v>
      </c>
      <c r="B19" s="8"/>
      <c r="C19" s="8"/>
      <c r="D19" s="8"/>
      <c r="E19" s="8"/>
      <c r="F19" s="8"/>
      <c r="G19" s="8">
        <v>100</v>
      </c>
      <c r="H19" s="8">
        <v>100</v>
      </c>
      <c r="I19" s="8" t="s">
        <v>57</v>
      </c>
      <c r="J19" s="8"/>
    </row>
    <row r="20" s="1" customFormat="1" ht="60" customHeight="1" spans="1:10">
      <c r="A20" s="21" t="s">
        <v>58</v>
      </c>
      <c r="B20" s="21"/>
      <c r="C20" s="21"/>
      <c r="D20" s="21"/>
      <c r="E20" s="21"/>
      <c r="F20" s="21"/>
      <c r="G20" s="21"/>
      <c r="H20" s="21"/>
      <c r="I20" s="21"/>
      <c r="J20" s="21"/>
    </row>
    <row r="21" s="33" customFormat="1" spans="1:10">
      <c r="A21" s="1"/>
      <c r="B21" s="1"/>
      <c r="C21" s="1"/>
      <c r="D21" s="1"/>
      <c r="E21" s="1"/>
      <c r="F21" s="1"/>
      <c r="G21" s="1"/>
      <c r="H21" s="1"/>
      <c r="I21" s="1"/>
      <c r="J21" s="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U23"/>
  <sheetViews>
    <sheetView workbookViewId="0">
      <selection activeCell="M18" sqref="M18"/>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5">
      <c r="A4" s="8" t="s">
        <v>2</v>
      </c>
      <c r="B4" s="8"/>
      <c r="C4" s="9" t="s">
        <v>259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36" customHeight="1" spans="1:255">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8"/>
      <c r="B7" s="8"/>
      <c r="C7" s="12" t="s">
        <v>14</v>
      </c>
      <c r="D7" s="13">
        <f>22899436.47/10000</f>
        <v>2289.943647</v>
      </c>
      <c r="E7" s="13">
        <v>2289.94</v>
      </c>
      <c r="F7" s="13">
        <f>9280379.76/10000</f>
        <v>928.037976</v>
      </c>
      <c r="G7" s="8">
        <v>10</v>
      </c>
      <c r="H7" s="34">
        <f>F7/D7</f>
        <v>0.40526673100266</v>
      </c>
      <c r="I7" s="16">
        <v>4.05</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8"/>
      <c r="B8" s="8"/>
      <c r="C8" s="12" t="s">
        <v>15</v>
      </c>
      <c r="D8" s="13"/>
      <c r="E8" s="13"/>
      <c r="F8" s="13"/>
      <c r="G8" s="8" t="s">
        <v>16</v>
      </c>
      <c r="H8" s="35"/>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8"/>
      <c r="B9" s="8"/>
      <c r="C9" s="12" t="s">
        <v>17</v>
      </c>
      <c r="D9" s="36"/>
      <c r="E9" s="36"/>
      <c r="F9" s="36"/>
      <c r="G9" s="8" t="s">
        <v>16</v>
      </c>
      <c r="H9" s="3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8"/>
      <c r="B10" s="8"/>
      <c r="C10" s="12" t="s">
        <v>18</v>
      </c>
      <c r="D10" s="13">
        <v>2289.94</v>
      </c>
      <c r="E10" s="13">
        <v>2289.94</v>
      </c>
      <c r="F10" s="13">
        <v>928.04</v>
      </c>
      <c r="G10" s="8" t="s">
        <v>16</v>
      </c>
      <c r="H10" s="34">
        <f>F10/D10</f>
        <v>0.405268260303763</v>
      </c>
      <c r="I10" s="16" t="s">
        <v>16</v>
      </c>
      <c r="J10" s="16"/>
    </row>
    <row r="11" s="1" customFormat="1" ht="18" customHeight="1" spans="1:10">
      <c r="A11" s="8" t="s">
        <v>19</v>
      </c>
      <c r="B11" s="8" t="s">
        <v>20</v>
      </c>
      <c r="C11" s="8"/>
      <c r="D11" s="8"/>
      <c r="E11" s="8"/>
      <c r="F11" s="16" t="s">
        <v>21</v>
      </c>
      <c r="G11" s="16"/>
      <c r="H11" s="16"/>
      <c r="I11" s="16"/>
      <c r="J11" s="16"/>
    </row>
    <row r="12" s="1" customFormat="1" ht="72" customHeight="1" spans="1:10">
      <c r="A12" s="28"/>
      <c r="B12" s="29" t="s">
        <v>260</v>
      </c>
      <c r="C12" s="30"/>
      <c r="D12" s="30"/>
      <c r="E12" s="31"/>
      <c r="F12" s="32" t="s">
        <v>23</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0">
      <c r="A14" s="19"/>
      <c r="B14" s="8" t="s">
        <v>31</v>
      </c>
      <c r="C14" s="8" t="s">
        <v>32</v>
      </c>
      <c r="D14" s="17" t="s">
        <v>261</v>
      </c>
      <c r="E14" s="10" t="s">
        <v>106</v>
      </c>
      <c r="F14" s="10" t="s">
        <v>106</v>
      </c>
      <c r="G14" s="20">
        <v>17</v>
      </c>
      <c r="H14" s="20">
        <v>17</v>
      </c>
      <c r="I14" s="25" t="s">
        <v>35</v>
      </c>
      <c r="J14" s="17"/>
    </row>
    <row r="15" s="1" customFormat="1" ht="27" customHeight="1" spans="1:10">
      <c r="A15" s="19"/>
      <c r="B15" s="8"/>
      <c r="C15" s="8" t="s">
        <v>39</v>
      </c>
      <c r="D15" s="17" t="s">
        <v>262</v>
      </c>
      <c r="E15" s="10" t="s">
        <v>106</v>
      </c>
      <c r="F15" s="10" t="s">
        <v>106</v>
      </c>
      <c r="G15" s="20">
        <v>17</v>
      </c>
      <c r="H15" s="20">
        <v>17</v>
      </c>
      <c r="I15" s="25" t="s">
        <v>35</v>
      </c>
      <c r="J15" s="17"/>
    </row>
    <row r="16" s="1" customFormat="1" ht="50" customHeight="1" spans="1:10">
      <c r="A16" s="19"/>
      <c r="B16" s="8"/>
      <c r="C16" s="8" t="s">
        <v>39</v>
      </c>
      <c r="D16" s="17" t="s">
        <v>263</v>
      </c>
      <c r="E16" s="10" t="s">
        <v>106</v>
      </c>
      <c r="F16" s="10" t="s">
        <v>106</v>
      </c>
      <c r="G16" s="20">
        <v>16</v>
      </c>
      <c r="H16" s="20">
        <v>16</v>
      </c>
      <c r="I16" s="25" t="s">
        <v>35</v>
      </c>
      <c r="J16" s="17"/>
    </row>
    <row r="17" s="1" customFormat="1" ht="30" customHeight="1" spans="1:10">
      <c r="A17" s="19"/>
      <c r="B17" s="8" t="s">
        <v>47</v>
      </c>
      <c r="C17" s="8" t="s">
        <v>48</v>
      </c>
      <c r="D17" s="17" t="s">
        <v>264</v>
      </c>
      <c r="E17" s="10" t="s">
        <v>163</v>
      </c>
      <c r="F17" s="10" t="s">
        <v>163</v>
      </c>
      <c r="G17" s="20">
        <v>30</v>
      </c>
      <c r="H17" s="20">
        <v>30</v>
      </c>
      <c r="I17" s="25" t="s">
        <v>35</v>
      </c>
      <c r="J17" s="17"/>
    </row>
    <row r="18" s="1" customFormat="1" ht="30" customHeight="1" spans="1:10">
      <c r="A18" s="19"/>
      <c r="B18" s="8" t="s">
        <v>51</v>
      </c>
      <c r="C18" s="9" t="s">
        <v>52</v>
      </c>
      <c r="D18" s="17" t="s">
        <v>265</v>
      </c>
      <c r="E18" s="10" t="s">
        <v>266</v>
      </c>
      <c r="F18" s="10" t="s">
        <v>266</v>
      </c>
      <c r="G18" s="20">
        <v>5</v>
      </c>
      <c r="H18" s="20">
        <v>5</v>
      </c>
      <c r="I18" s="25" t="s">
        <v>35</v>
      </c>
      <c r="J18" s="17"/>
    </row>
    <row r="19" s="1" customFormat="1" ht="30" customHeight="1" spans="1:10">
      <c r="A19" s="19"/>
      <c r="B19" s="8"/>
      <c r="C19" s="9" t="s">
        <v>52</v>
      </c>
      <c r="D19" s="17" t="s">
        <v>267</v>
      </c>
      <c r="E19" s="10" t="s">
        <v>266</v>
      </c>
      <c r="F19" s="10" t="s">
        <v>266</v>
      </c>
      <c r="G19" s="20">
        <v>5</v>
      </c>
      <c r="H19" s="20">
        <v>5</v>
      </c>
      <c r="I19" s="25" t="s">
        <v>35</v>
      </c>
      <c r="J19" s="17"/>
    </row>
    <row r="20" s="1" customFormat="1" ht="54" customHeight="1" spans="1:10">
      <c r="A20" s="8" t="s">
        <v>54</v>
      </c>
      <c r="B20" s="8"/>
      <c r="C20" s="8"/>
      <c r="D20" s="8" t="s">
        <v>268</v>
      </c>
      <c r="E20" s="8"/>
      <c r="F20" s="8"/>
      <c r="G20" s="8"/>
      <c r="H20" s="8"/>
      <c r="I20" s="8"/>
      <c r="J20" s="8"/>
    </row>
    <row r="21" s="1" customFormat="1" ht="25.5" customHeight="1" spans="1:10">
      <c r="A21" s="8" t="s">
        <v>56</v>
      </c>
      <c r="B21" s="8"/>
      <c r="C21" s="8"/>
      <c r="D21" s="8"/>
      <c r="E21" s="8"/>
      <c r="F21" s="8"/>
      <c r="G21" s="8">
        <v>100</v>
      </c>
      <c r="H21" s="8">
        <v>94.05</v>
      </c>
      <c r="I21" s="8" t="s">
        <v>57</v>
      </c>
      <c r="J21" s="8"/>
    </row>
    <row r="22" s="1" customFormat="1" ht="63" customHeight="1" spans="1:10">
      <c r="A22" s="21" t="s">
        <v>58</v>
      </c>
      <c r="B22" s="21"/>
      <c r="C22" s="21"/>
      <c r="D22" s="21"/>
      <c r="E22" s="21"/>
      <c r="F22" s="21"/>
      <c r="G22" s="21"/>
      <c r="H22" s="21"/>
      <c r="I22" s="21"/>
      <c r="J22" s="21"/>
    </row>
    <row r="23" s="33" customFormat="1" spans="1:10">
      <c r="A23" s="1"/>
      <c r="B23" s="1"/>
      <c r="C23" s="1"/>
      <c r="D23" s="1"/>
      <c r="E23" s="1"/>
      <c r="F23" s="1"/>
      <c r="G23" s="1"/>
      <c r="H23" s="1"/>
      <c r="I23" s="1"/>
      <c r="J23" s="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A20:C20"/>
    <mergeCell ref="D20:J20"/>
    <mergeCell ref="A21:F21"/>
    <mergeCell ref="I21:J21"/>
    <mergeCell ref="A22:J22"/>
    <mergeCell ref="A11:A12"/>
    <mergeCell ref="A13:A19"/>
    <mergeCell ref="B14:B16"/>
    <mergeCell ref="B18:B19"/>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0"/>
  <sheetViews>
    <sheetView workbookViewId="0">
      <selection activeCell="O9" sqref="O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269</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49800/10000</f>
        <v>4.98</v>
      </c>
      <c r="E7" s="13">
        <v>4.98</v>
      </c>
      <c r="F7" s="13">
        <v>4.98</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4.98</v>
      </c>
      <c r="E8" s="13">
        <v>4.98</v>
      </c>
      <c r="F8" s="13">
        <v>4.98</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17" t="s">
        <v>270</v>
      </c>
      <c r="C12" s="17"/>
      <c r="D12" s="17"/>
      <c r="E12" s="17"/>
      <c r="F12" s="18" t="s">
        <v>23</v>
      </c>
      <c r="G12" s="18"/>
      <c r="H12" s="18"/>
      <c r="I12" s="18"/>
      <c r="J12" s="18"/>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18" customHeight="1" spans="1:12">
      <c r="A14" s="19"/>
      <c r="B14" s="8" t="s">
        <v>31</v>
      </c>
      <c r="C14" s="8" t="s">
        <v>32</v>
      </c>
      <c r="D14" s="17" t="s">
        <v>271</v>
      </c>
      <c r="E14" s="10" t="s">
        <v>272</v>
      </c>
      <c r="F14" s="10" t="s">
        <v>272</v>
      </c>
      <c r="G14" s="20">
        <v>25</v>
      </c>
      <c r="H14" s="20">
        <v>25</v>
      </c>
      <c r="I14" s="25" t="s">
        <v>35</v>
      </c>
      <c r="J14" s="17"/>
      <c r="L14" s="24"/>
    </row>
    <row r="15" s="1" customFormat="1" ht="18" customHeight="1" spans="1:12">
      <c r="A15" s="19"/>
      <c r="B15" s="8"/>
      <c r="C15" s="8" t="s">
        <v>42</v>
      </c>
      <c r="D15" s="17" t="s">
        <v>107</v>
      </c>
      <c r="E15" s="10" t="s">
        <v>182</v>
      </c>
      <c r="F15" s="10" t="s">
        <v>182</v>
      </c>
      <c r="G15" s="20">
        <v>25</v>
      </c>
      <c r="H15" s="20">
        <v>25</v>
      </c>
      <c r="I15" s="25" t="s">
        <v>35</v>
      </c>
      <c r="J15" s="17"/>
      <c r="L15" s="24"/>
    </row>
    <row r="16" s="1" customFormat="1" ht="30" customHeight="1" spans="1:12">
      <c r="A16" s="19"/>
      <c r="B16" s="8" t="s">
        <v>47</v>
      </c>
      <c r="C16" s="8" t="s">
        <v>48</v>
      </c>
      <c r="D16" s="17" t="s">
        <v>273</v>
      </c>
      <c r="E16" s="10" t="s">
        <v>274</v>
      </c>
      <c r="F16" s="10" t="s">
        <v>274</v>
      </c>
      <c r="G16" s="20">
        <v>30</v>
      </c>
      <c r="H16" s="20">
        <v>30</v>
      </c>
      <c r="I16" s="25" t="s">
        <v>35</v>
      </c>
      <c r="J16" s="17"/>
      <c r="L16" s="24"/>
    </row>
    <row r="17" s="1" customFormat="1" ht="30" customHeight="1" spans="1:12">
      <c r="A17" s="19"/>
      <c r="B17" s="8" t="s">
        <v>51</v>
      </c>
      <c r="C17" s="9" t="s">
        <v>52</v>
      </c>
      <c r="D17" s="17" t="s">
        <v>136</v>
      </c>
      <c r="E17" s="10" t="s">
        <v>50</v>
      </c>
      <c r="F17" s="10" t="s">
        <v>50</v>
      </c>
      <c r="G17" s="20">
        <v>10</v>
      </c>
      <c r="H17" s="20">
        <v>10</v>
      </c>
      <c r="I17" s="25" t="s">
        <v>35</v>
      </c>
      <c r="J17" s="17"/>
      <c r="L17" s="24"/>
    </row>
    <row r="18" s="1" customFormat="1" ht="54" customHeight="1" spans="1:12">
      <c r="A18" s="8" t="s">
        <v>54</v>
      </c>
      <c r="B18" s="8"/>
      <c r="C18" s="8"/>
      <c r="D18" s="8" t="s">
        <v>55</v>
      </c>
      <c r="E18" s="8"/>
      <c r="F18" s="8"/>
      <c r="G18" s="8"/>
      <c r="H18" s="8"/>
      <c r="I18" s="8"/>
      <c r="J18" s="8"/>
      <c r="L18" s="24"/>
    </row>
    <row r="19" s="1" customFormat="1" ht="25.5" customHeight="1" spans="1:10">
      <c r="A19" s="8" t="s">
        <v>56</v>
      </c>
      <c r="B19" s="8"/>
      <c r="C19" s="8"/>
      <c r="D19" s="8"/>
      <c r="E19" s="8"/>
      <c r="F19" s="8"/>
      <c r="G19" s="8">
        <v>100</v>
      </c>
      <c r="H19" s="8">
        <v>100</v>
      </c>
      <c r="I19" s="8" t="s">
        <v>57</v>
      </c>
      <c r="J19" s="8"/>
    </row>
    <row r="20" s="1" customFormat="1" ht="55" customHeight="1" spans="1:10">
      <c r="A20" s="21" t="s">
        <v>58</v>
      </c>
      <c r="B20" s="21"/>
      <c r="C20" s="21"/>
      <c r="D20" s="21"/>
      <c r="E20" s="21"/>
      <c r="F20" s="21"/>
      <c r="G20" s="21"/>
      <c r="H20" s="21"/>
      <c r="I20" s="21"/>
      <c r="J20" s="2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workbookViewId="0">
      <selection activeCell="L12" sqref="L12"/>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275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f>20000/10000</f>
        <v>2</v>
      </c>
      <c r="E7" s="20">
        <v>2</v>
      </c>
      <c r="F7" s="20">
        <v>2</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2</v>
      </c>
      <c r="E8" s="20">
        <v>2</v>
      </c>
      <c r="F8" s="20">
        <v>2</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276</v>
      </c>
      <c r="C12" s="30"/>
      <c r="D12" s="30"/>
      <c r="E12" s="31"/>
      <c r="F12" s="32" t="s">
        <v>277</v>
      </c>
      <c r="G12" s="32"/>
      <c r="H12" s="32"/>
      <c r="I12" s="32"/>
      <c r="J12" s="32"/>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18" customHeight="1" spans="1:12">
      <c r="A14" s="19"/>
      <c r="B14" s="8" t="s">
        <v>31</v>
      </c>
      <c r="C14" s="8" t="s">
        <v>32</v>
      </c>
      <c r="D14" s="17" t="s">
        <v>278</v>
      </c>
      <c r="E14" s="10" t="s">
        <v>146</v>
      </c>
      <c r="F14" s="10" t="s">
        <v>146</v>
      </c>
      <c r="G14" s="20">
        <v>17</v>
      </c>
      <c r="H14" s="20">
        <v>17</v>
      </c>
      <c r="I14" s="25" t="s">
        <v>35</v>
      </c>
      <c r="J14" s="17"/>
      <c r="L14" s="24"/>
    </row>
    <row r="15" s="1" customFormat="1" ht="18" customHeight="1" spans="1:12">
      <c r="A15" s="19"/>
      <c r="B15" s="8"/>
      <c r="C15" s="8" t="s">
        <v>36</v>
      </c>
      <c r="D15" s="17" t="s">
        <v>279</v>
      </c>
      <c r="E15" s="10" t="s">
        <v>38</v>
      </c>
      <c r="F15" s="10" t="s">
        <v>38</v>
      </c>
      <c r="G15" s="20">
        <v>17</v>
      </c>
      <c r="H15" s="20">
        <v>17</v>
      </c>
      <c r="I15" s="25" t="s">
        <v>35</v>
      </c>
      <c r="J15" s="17"/>
      <c r="L15" s="24"/>
    </row>
    <row r="16" s="1" customFormat="1" ht="18" customHeight="1" spans="1:12">
      <c r="A16" s="19"/>
      <c r="B16" s="8"/>
      <c r="C16" s="8" t="s">
        <v>39</v>
      </c>
      <c r="D16" s="17" t="s">
        <v>280</v>
      </c>
      <c r="E16" s="10" t="s">
        <v>106</v>
      </c>
      <c r="F16" s="10" t="s">
        <v>106</v>
      </c>
      <c r="G16" s="20">
        <v>16</v>
      </c>
      <c r="H16" s="20">
        <v>16</v>
      </c>
      <c r="I16" s="25" t="s">
        <v>35</v>
      </c>
      <c r="J16" s="17"/>
      <c r="L16" s="24"/>
    </row>
    <row r="17" s="1" customFormat="1" ht="48" spans="1:12">
      <c r="A17" s="19"/>
      <c r="B17" s="8" t="s">
        <v>47</v>
      </c>
      <c r="C17" s="8" t="s">
        <v>48</v>
      </c>
      <c r="D17" s="17" t="s">
        <v>281</v>
      </c>
      <c r="E17" s="10" t="s">
        <v>163</v>
      </c>
      <c r="F17" s="10" t="s">
        <v>163</v>
      </c>
      <c r="G17" s="20">
        <v>30</v>
      </c>
      <c r="H17" s="20">
        <v>30</v>
      </c>
      <c r="I17" s="25" t="s">
        <v>35</v>
      </c>
      <c r="J17" s="17"/>
      <c r="L17" s="24"/>
    </row>
    <row r="18" s="1" customFormat="1" ht="30" customHeight="1" spans="1:12">
      <c r="A18" s="19"/>
      <c r="B18" s="8" t="s">
        <v>51</v>
      </c>
      <c r="C18" s="9" t="s">
        <v>52</v>
      </c>
      <c r="D18" s="17" t="s">
        <v>282</v>
      </c>
      <c r="E18" s="10" t="s">
        <v>92</v>
      </c>
      <c r="F18" s="10" t="s">
        <v>92</v>
      </c>
      <c r="G18" s="20">
        <v>10</v>
      </c>
      <c r="H18" s="20">
        <v>10</v>
      </c>
      <c r="I18" s="25" t="s">
        <v>35</v>
      </c>
      <c r="J18" s="17"/>
      <c r="L18" s="2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100</v>
      </c>
      <c r="I20" s="8" t="s">
        <v>283</v>
      </c>
      <c r="J20" s="8"/>
    </row>
    <row r="21" s="1" customFormat="1" ht="52" customHeight="1" spans="1:10">
      <c r="A21" s="21" t="s">
        <v>58</v>
      </c>
      <c r="B21" s="21"/>
      <c r="C21" s="21"/>
      <c r="D21" s="21"/>
      <c r="E21" s="21"/>
      <c r="F21" s="21"/>
      <c r="G21" s="21"/>
      <c r="H21" s="21"/>
      <c r="I21" s="21"/>
      <c r="J21" s="21"/>
    </row>
    <row r="22" s="5" customFormat="1" spans="1:10">
      <c r="A22" s="1"/>
      <c r="B22" s="1"/>
      <c r="C22" s="1"/>
      <c r="D22" s="1"/>
      <c r="E22" s="1"/>
      <c r="F22" s="1"/>
      <c r="G22" s="1"/>
      <c r="H22" s="1"/>
      <c r="I22" s="1"/>
      <c r="J22"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K9" sqref="K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284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44160/10000</f>
        <v>4.416</v>
      </c>
      <c r="E7" s="13">
        <v>4.42</v>
      </c>
      <c r="F7" s="13">
        <v>4.42</v>
      </c>
      <c r="G7" s="8">
        <v>10</v>
      </c>
      <c r="H7" s="26">
        <f>F7/D7</f>
        <v>1.00090579710145</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4.42</v>
      </c>
      <c r="E8" s="13">
        <v>4.42</v>
      </c>
      <c r="F8" s="13">
        <v>4.42</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17" t="s">
        <v>285</v>
      </c>
      <c r="C12" s="17"/>
      <c r="D12" s="17"/>
      <c r="E12" s="17"/>
      <c r="F12" s="18" t="s">
        <v>23</v>
      </c>
      <c r="G12" s="18"/>
      <c r="H12" s="18"/>
      <c r="I12" s="18"/>
      <c r="J12" s="18"/>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18" customHeight="1" spans="1:12">
      <c r="A14" s="19"/>
      <c r="B14" s="8" t="s">
        <v>31</v>
      </c>
      <c r="C14" s="8" t="s">
        <v>36</v>
      </c>
      <c r="D14" s="17" t="s">
        <v>286</v>
      </c>
      <c r="E14" s="10" t="s">
        <v>38</v>
      </c>
      <c r="F14" s="10" t="s">
        <v>38</v>
      </c>
      <c r="G14" s="20">
        <v>25</v>
      </c>
      <c r="H14" s="20">
        <v>25</v>
      </c>
      <c r="I14" s="27"/>
      <c r="J14" s="27"/>
      <c r="L14" s="24"/>
    </row>
    <row r="15" s="1" customFormat="1" ht="18" customHeight="1" spans="1:12">
      <c r="A15" s="19"/>
      <c r="B15" s="8"/>
      <c r="C15" s="8" t="s">
        <v>39</v>
      </c>
      <c r="D15" s="17" t="s">
        <v>287</v>
      </c>
      <c r="E15" s="10" t="s">
        <v>38</v>
      </c>
      <c r="F15" s="10" t="s">
        <v>38</v>
      </c>
      <c r="G15" s="20">
        <v>25</v>
      </c>
      <c r="H15" s="20">
        <v>25</v>
      </c>
      <c r="I15" s="27"/>
      <c r="J15" s="27"/>
      <c r="L15" s="24"/>
    </row>
    <row r="16" s="1" customFormat="1" ht="30" customHeight="1" spans="1:12">
      <c r="A16" s="19"/>
      <c r="B16" s="8" t="s">
        <v>47</v>
      </c>
      <c r="C16" s="8" t="s">
        <v>48</v>
      </c>
      <c r="D16" s="17" t="s">
        <v>288</v>
      </c>
      <c r="E16" s="10" t="s">
        <v>289</v>
      </c>
      <c r="F16" s="10" t="s">
        <v>289</v>
      </c>
      <c r="G16" s="20">
        <v>30</v>
      </c>
      <c r="H16" s="20">
        <v>30</v>
      </c>
      <c r="I16" s="27"/>
      <c r="J16" s="27"/>
      <c r="L16" s="24"/>
    </row>
    <row r="17" s="1" customFormat="1" ht="30" customHeight="1" spans="1:12">
      <c r="A17" s="19"/>
      <c r="B17" s="8" t="s">
        <v>51</v>
      </c>
      <c r="C17" s="9" t="s">
        <v>52</v>
      </c>
      <c r="D17" s="17" t="s">
        <v>184</v>
      </c>
      <c r="E17" s="10" t="s">
        <v>92</v>
      </c>
      <c r="F17" s="10" t="s">
        <v>92</v>
      </c>
      <c r="G17" s="20">
        <v>10</v>
      </c>
      <c r="H17" s="20">
        <v>10</v>
      </c>
      <c r="I17" s="27"/>
      <c r="J17" s="27"/>
      <c r="L17" s="24"/>
    </row>
    <row r="18" s="1" customFormat="1" ht="54" customHeight="1" spans="1:12">
      <c r="A18" s="8" t="s">
        <v>54</v>
      </c>
      <c r="B18" s="8"/>
      <c r="C18" s="8"/>
      <c r="D18" s="8" t="s">
        <v>55</v>
      </c>
      <c r="E18" s="8"/>
      <c r="F18" s="8"/>
      <c r="G18" s="8"/>
      <c r="H18" s="8"/>
      <c r="I18" s="8"/>
      <c r="J18" s="8"/>
      <c r="L18" s="24"/>
    </row>
    <row r="19" s="1" customFormat="1" ht="25.5" customHeight="1" spans="1:10">
      <c r="A19" s="8" t="s">
        <v>56</v>
      </c>
      <c r="B19" s="8"/>
      <c r="C19" s="8"/>
      <c r="D19" s="8"/>
      <c r="E19" s="8"/>
      <c r="F19" s="8"/>
      <c r="G19" s="8">
        <v>100</v>
      </c>
      <c r="H19" s="8">
        <v>100</v>
      </c>
      <c r="I19" s="8" t="s">
        <v>57</v>
      </c>
      <c r="J19" s="8"/>
    </row>
    <row r="20" s="1" customFormat="1" ht="51" customHeight="1" spans="1:10">
      <c r="A20" s="21" t="s">
        <v>58</v>
      </c>
      <c r="B20" s="21"/>
      <c r="C20" s="21"/>
      <c r="D20" s="21"/>
      <c r="E20" s="21"/>
      <c r="F20" s="21"/>
      <c r="G20" s="21"/>
      <c r="H20" s="21"/>
      <c r="I20" s="21"/>
      <c r="J20" s="21"/>
    </row>
    <row r="21" s="5" customFormat="1" spans="1:10">
      <c r="A21" s="1"/>
      <c r="B21" s="1"/>
      <c r="C21" s="1"/>
      <c r="D21" s="1"/>
      <c r="E21" s="1"/>
      <c r="F21" s="1"/>
      <c r="G21" s="1"/>
      <c r="H21" s="1"/>
      <c r="I21" s="1"/>
      <c r="J21" s="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N9" sqref="N9"/>
    </sheetView>
  </sheetViews>
  <sheetFormatPr defaultColWidth="10" defaultRowHeight="14.4"/>
  <cols>
    <col min="1" max="2" width="12.3333333333333" style="1" customWidth="1"/>
    <col min="3" max="3" width="16.2222222222222" style="1" customWidth="1"/>
    <col min="4" max="4" width="20.7777777777778" style="1" customWidth="1"/>
    <col min="5"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290</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13680/10000</f>
        <v>1.368</v>
      </c>
      <c r="E7" s="13">
        <v>1.37</v>
      </c>
      <c r="F7" s="13">
        <f>6840/10000</f>
        <v>0.684</v>
      </c>
      <c r="G7" s="8">
        <v>10</v>
      </c>
      <c r="H7" s="14">
        <f>F7/D7</f>
        <v>0.5</v>
      </c>
      <c r="I7" s="23">
        <v>5</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1.37</v>
      </c>
      <c r="E8" s="13">
        <v>1.37</v>
      </c>
      <c r="F8" s="13">
        <v>0.68</v>
      </c>
      <c r="G8" s="8" t="s">
        <v>16</v>
      </c>
      <c r="H8" s="14">
        <f>F8/D8</f>
        <v>0.496350364963504</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17" t="s">
        <v>291</v>
      </c>
      <c r="C12" s="17"/>
      <c r="D12" s="17"/>
      <c r="E12" s="17"/>
      <c r="F12" s="18" t="s">
        <v>23</v>
      </c>
      <c r="G12" s="18"/>
      <c r="H12" s="18"/>
      <c r="I12" s="18"/>
      <c r="J12" s="18"/>
    </row>
    <row r="13" s="1" customFormat="1" ht="36" customHeight="1" spans="1:13">
      <c r="A13" s="19" t="s">
        <v>24</v>
      </c>
      <c r="B13" s="8" t="s">
        <v>25</v>
      </c>
      <c r="C13" s="8" t="s">
        <v>26</v>
      </c>
      <c r="D13" s="8" t="s">
        <v>27</v>
      </c>
      <c r="E13" s="8" t="s">
        <v>28</v>
      </c>
      <c r="F13" s="12" t="s">
        <v>29</v>
      </c>
      <c r="G13" s="12" t="s">
        <v>11</v>
      </c>
      <c r="H13" s="12" t="s">
        <v>13</v>
      </c>
      <c r="I13" s="8" t="s">
        <v>30</v>
      </c>
      <c r="J13" s="12"/>
      <c r="M13" s="24"/>
    </row>
    <row r="14" s="1" customFormat="1" ht="18" customHeight="1" spans="1:13">
      <c r="A14" s="19"/>
      <c r="B14" s="8" t="s">
        <v>31</v>
      </c>
      <c r="C14" s="8" t="s">
        <v>36</v>
      </c>
      <c r="D14" s="17" t="s">
        <v>292</v>
      </c>
      <c r="E14" s="10" t="s">
        <v>38</v>
      </c>
      <c r="F14" s="10" t="s">
        <v>38</v>
      </c>
      <c r="G14" s="20">
        <v>25</v>
      </c>
      <c r="H14" s="20">
        <v>25</v>
      </c>
      <c r="I14" s="25" t="s">
        <v>35</v>
      </c>
      <c r="J14" s="17"/>
      <c r="M14" s="24"/>
    </row>
    <row r="15" s="1" customFormat="1" ht="18" customHeight="1" spans="1:13">
      <c r="A15" s="19"/>
      <c r="B15" s="8"/>
      <c r="C15" s="8" t="s">
        <v>39</v>
      </c>
      <c r="D15" s="17" t="s">
        <v>293</v>
      </c>
      <c r="E15" s="10" t="s">
        <v>38</v>
      </c>
      <c r="F15" s="10" t="s">
        <v>38</v>
      </c>
      <c r="G15" s="20">
        <v>25</v>
      </c>
      <c r="H15" s="20">
        <v>25</v>
      </c>
      <c r="I15" s="25"/>
      <c r="J15" s="17" t="s">
        <v>35</v>
      </c>
      <c r="M15" s="24"/>
    </row>
    <row r="16" s="1" customFormat="1" ht="30" customHeight="1" spans="1:13">
      <c r="A16" s="19"/>
      <c r="B16" s="8" t="s">
        <v>47</v>
      </c>
      <c r="C16" s="8" t="s">
        <v>48</v>
      </c>
      <c r="D16" s="17" t="s">
        <v>294</v>
      </c>
      <c r="E16" s="10" t="s">
        <v>295</v>
      </c>
      <c r="F16" s="10" t="s">
        <v>295</v>
      </c>
      <c r="G16" s="20">
        <v>30</v>
      </c>
      <c r="H16" s="20">
        <v>30</v>
      </c>
      <c r="I16" s="25"/>
      <c r="J16" s="17" t="s">
        <v>35</v>
      </c>
      <c r="M16" s="24"/>
    </row>
    <row r="17" s="1" customFormat="1" ht="30" customHeight="1" spans="1:13">
      <c r="A17" s="19"/>
      <c r="B17" s="8" t="s">
        <v>51</v>
      </c>
      <c r="C17" s="9" t="s">
        <v>52</v>
      </c>
      <c r="D17" s="17" t="s">
        <v>184</v>
      </c>
      <c r="E17" s="10" t="s">
        <v>50</v>
      </c>
      <c r="F17" s="10" t="s">
        <v>50</v>
      </c>
      <c r="G17" s="20">
        <v>10</v>
      </c>
      <c r="H17" s="20">
        <v>10</v>
      </c>
      <c r="I17" s="25"/>
      <c r="J17" s="17" t="s">
        <v>35</v>
      </c>
      <c r="M17" s="24"/>
    </row>
    <row r="18" s="1" customFormat="1" ht="54" customHeight="1" spans="1:10">
      <c r="A18" s="8" t="s">
        <v>54</v>
      </c>
      <c r="B18" s="8"/>
      <c r="C18" s="8"/>
      <c r="D18" s="8" t="s">
        <v>55</v>
      </c>
      <c r="E18" s="8"/>
      <c r="F18" s="8"/>
      <c r="G18" s="8"/>
      <c r="H18" s="8"/>
      <c r="I18" s="8"/>
      <c r="J18" s="8"/>
    </row>
    <row r="19" s="1" customFormat="1" ht="25.5" customHeight="1" spans="1:10">
      <c r="A19" s="8" t="s">
        <v>56</v>
      </c>
      <c r="B19" s="8"/>
      <c r="C19" s="8"/>
      <c r="D19" s="8"/>
      <c r="E19" s="8"/>
      <c r="F19" s="8"/>
      <c r="G19" s="8">
        <v>100</v>
      </c>
      <c r="H19" s="8">
        <v>95</v>
      </c>
      <c r="I19" s="8" t="s">
        <v>57</v>
      </c>
      <c r="J19" s="8"/>
    </row>
    <row r="20" s="1" customFormat="1" ht="64" customHeight="1" spans="1:10">
      <c r="A20" s="21" t="s">
        <v>58</v>
      </c>
      <c r="B20" s="21"/>
      <c r="C20" s="21"/>
      <c r="D20" s="21"/>
      <c r="E20" s="21"/>
      <c r="F20" s="21"/>
      <c r="G20" s="21"/>
      <c r="H20" s="21"/>
      <c r="I20" s="21"/>
      <c r="J20" s="21"/>
    </row>
    <row r="21" s="5" customFormat="1" spans="1:10">
      <c r="A21" s="1"/>
      <c r="B21" s="1"/>
      <c r="C21" s="1"/>
      <c r="D21" s="1"/>
      <c r="E21" s="1"/>
      <c r="F21" s="1"/>
      <c r="G21" s="1"/>
      <c r="H21" s="1"/>
      <c r="I21" s="1"/>
      <c r="J21" s="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0"/>
  <sheetViews>
    <sheetView workbookViewId="0">
      <selection activeCell="L10" sqref="L10"/>
    </sheetView>
  </sheetViews>
  <sheetFormatPr defaultColWidth="10" defaultRowHeight="14.4"/>
  <cols>
    <col min="1" max="2" width="12.3333333333333" style="1" customWidth="1"/>
    <col min="3" max="3" width="16.2222222222222" style="1" customWidth="1"/>
    <col min="4" max="4" width="15.4444444444444" style="1" customWidth="1"/>
    <col min="5" max="5" width="16.6666666666667" style="1" customWidth="1"/>
    <col min="6" max="6" width="18" style="1" customWidth="1"/>
    <col min="7" max="7" width="16.6666666666667"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73</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250</v>
      </c>
      <c r="E7" s="20">
        <v>250</v>
      </c>
      <c r="F7" s="13">
        <f>357754/10000</f>
        <v>35.7754</v>
      </c>
      <c r="G7" s="8">
        <v>10</v>
      </c>
      <c r="H7" s="34">
        <f>F7/D7</f>
        <v>0.1431016</v>
      </c>
      <c r="I7" s="16">
        <v>1.43</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250</v>
      </c>
      <c r="E8" s="20">
        <v>250</v>
      </c>
      <c r="F8" s="13">
        <v>35.78</v>
      </c>
      <c r="G8" s="8" t="s">
        <v>16</v>
      </c>
      <c r="H8" s="34">
        <f>F8/D8</f>
        <v>0.14312</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55" customHeight="1" spans="1:10">
      <c r="A12" s="28"/>
      <c r="B12" s="29" t="s">
        <v>74</v>
      </c>
      <c r="C12" s="30"/>
      <c r="D12" s="30"/>
      <c r="E12" s="31"/>
      <c r="F12" s="32" t="s">
        <v>75</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0">
      <c r="A14" s="19"/>
      <c r="B14" s="8" t="s">
        <v>31</v>
      </c>
      <c r="C14" s="8" t="s">
        <v>32</v>
      </c>
      <c r="D14" s="17" t="s">
        <v>76</v>
      </c>
      <c r="E14" s="10" t="s">
        <v>77</v>
      </c>
      <c r="F14" s="10" t="s">
        <v>77</v>
      </c>
      <c r="G14" s="20">
        <v>6</v>
      </c>
      <c r="H14" s="20">
        <v>6</v>
      </c>
      <c r="I14" s="25" t="s">
        <v>35</v>
      </c>
      <c r="J14" s="17"/>
    </row>
    <row r="15" s="1" customFormat="1" ht="27" customHeight="1" spans="1:14">
      <c r="A15" s="19"/>
      <c r="B15" s="8"/>
      <c r="C15" s="8" t="s">
        <v>32</v>
      </c>
      <c r="D15" s="17" t="s">
        <v>78</v>
      </c>
      <c r="E15" s="10" t="s">
        <v>79</v>
      </c>
      <c r="F15" s="10" t="s">
        <v>79</v>
      </c>
      <c r="G15" s="20">
        <v>6</v>
      </c>
      <c r="H15" s="20">
        <v>6</v>
      </c>
      <c r="I15" s="25" t="s">
        <v>35</v>
      </c>
      <c r="J15" s="17"/>
      <c r="N15" s="44"/>
    </row>
    <row r="16" s="1" customFormat="1" ht="27" customHeight="1" spans="1:14">
      <c r="A16" s="19"/>
      <c r="B16" s="8"/>
      <c r="C16" s="8" t="s">
        <v>32</v>
      </c>
      <c r="D16" s="17" t="s">
        <v>80</v>
      </c>
      <c r="E16" s="10" t="s">
        <v>81</v>
      </c>
      <c r="F16" s="10" t="s">
        <v>81</v>
      </c>
      <c r="G16" s="20">
        <v>6</v>
      </c>
      <c r="H16" s="20">
        <v>6</v>
      </c>
      <c r="I16" s="25" t="s">
        <v>35</v>
      </c>
      <c r="J16" s="17"/>
      <c r="N16" s="44"/>
    </row>
    <row r="17" s="1" customFormat="1" ht="27" customHeight="1" spans="1:14">
      <c r="A17" s="19"/>
      <c r="B17" s="8"/>
      <c r="C17" s="8" t="s">
        <v>36</v>
      </c>
      <c r="D17" s="17" t="s">
        <v>82</v>
      </c>
      <c r="E17" s="10" t="s">
        <v>38</v>
      </c>
      <c r="F17" s="10" t="s">
        <v>38</v>
      </c>
      <c r="G17" s="20">
        <v>6</v>
      </c>
      <c r="H17" s="20">
        <v>6</v>
      </c>
      <c r="I17" s="25" t="s">
        <v>35</v>
      </c>
      <c r="J17" s="17"/>
      <c r="N17" s="44"/>
    </row>
    <row r="18" s="1" customFormat="1" ht="27" customHeight="1" spans="1:14">
      <c r="A18" s="19"/>
      <c r="B18" s="8"/>
      <c r="C18" s="8" t="s">
        <v>36</v>
      </c>
      <c r="D18" s="17" t="s">
        <v>83</v>
      </c>
      <c r="E18" s="10" t="s">
        <v>38</v>
      </c>
      <c r="F18" s="10" t="s">
        <v>38</v>
      </c>
      <c r="G18" s="20">
        <v>6</v>
      </c>
      <c r="H18" s="20">
        <v>6</v>
      </c>
      <c r="I18" s="25" t="s">
        <v>35</v>
      </c>
      <c r="J18" s="17"/>
      <c r="N18" s="44"/>
    </row>
    <row r="19" s="1" customFormat="1" ht="27" customHeight="1" spans="1:14">
      <c r="A19" s="19"/>
      <c r="B19" s="8"/>
      <c r="C19" s="8" t="s">
        <v>36</v>
      </c>
      <c r="D19" s="17" t="s">
        <v>84</v>
      </c>
      <c r="E19" s="10" t="s">
        <v>38</v>
      </c>
      <c r="F19" s="10" t="s">
        <v>38</v>
      </c>
      <c r="G19" s="20">
        <v>5</v>
      </c>
      <c r="H19" s="20">
        <v>5</v>
      </c>
      <c r="I19" s="25" t="s">
        <v>35</v>
      </c>
      <c r="J19" s="17"/>
      <c r="N19" s="44"/>
    </row>
    <row r="20" s="1" customFormat="1" ht="18" customHeight="1" spans="1:14">
      <c r="A20" s="19"/>
      <c r="B20" s="8"/>
      <c r="C20" s="8" t="s">
        <v>39</v>
      </c>
      <c r="D20" s="17" t="s">
        <v>85</v>
      </c>
      <c r="E20" s="10" t="s">
        <v>38</v>
      </c>
      <c r="F20" s="10" t="s">
        <v>38</v>
      </c>
      <c r="G20" s="20">
        <v>5</v>
      </c>
      <c r="H20" s="20">
        <v>5</v>
      </c>
      <c r="I20" s="25" t="s">
        <v>35</v>
      </c>
      <c r="J20" s="17"/>
      <c r="N20" s="44"/>
    </row>
    <row r="21" s="1" customFormat="1" ht="18" customHeight="1" spans="1:14">
      <c r="A21" s="19"/>
      <c r="B21" s="8"/>
      <c r="C21" s="8" t="s">
        <v>39</v>
      </c>
      <c r="D21" s="17" t="s">
        <v>86</v>
      </c>
      <c r="E21" s="10" t="s">
        <v>38</v>
      </c>
      <c r="F21" s="10" t="s">
        <v>38</v>
      </c>
      <c r="G21" s="20">
        <v>5</v>
      </c>
      <c r="H21" s="20">
        <v>5</v>
      </c>
      <c r="I21" s="25" t="s">
        <v>35</v>
      </c>
      <c r="J21" s="17"/>
      <c r="N21" s="44"/>
    </row>
    <row r="22" s="1" customFormat="1" ht="18" customHeight="1" spans="1:14">
      <c r="A22" s="19"/>
      <c r="B22" s="8"/>
      <c r="C22" s="8" t="s">
        <v>42</v>
      </c>
      <c r="D22" s="17" t="s">
        <v>87</v>
      </c>
      <c r="E22" s="10" t="s">
        <v>88</v>
      </c>
      <c r="F22" s="10" t="s">
        <v>88</v>
      </c>
      <c r="G22" s="20">
        <v>5</v>
      </c>
      <c r="H22" s="20">
        <v>5</v>
      </c>
      <c r="I22" s="25" t="s">
        <v>35</v>
      </c>
      <c r="J22" s="17"/>
      <c r="N22" s="44"/>
    </row>
    <row r="23" s="1" customFormat="1" ht="30" customHeight="1" spans="1:14">
      <c r="A23" s="19"/>
      <c r="B23" s="8" t="s">
        <v>47</v>
      </c>
      <c r="C23" s="8" t="s">
        <v>48</v>
      </c>
      <c r="D23" s="17" t="s">
        <v>89</v>
      </c>
      <c r="E23" s="10" t="s">
        <v>90</v>
      </c>
      <c r="F23" s="10" t="s">
        <v>90</v>
      </c>
      <c r="G23" s="20">
        <v>10</v>
      </c>
      <c r="H23" s="20">
        <v>10</v>
      </c>
      <c r="I23" s="25" t="s">
        <v>35</v>
      </c>
      <c r="J23" s="17"/>
      <c r="N23" s="44"/>
    </row>
    <row r="24" s="1" customFormat="1" ht="30" customHeight="1" spans="1:14">
      <c r="A24" s="19"/>
      <c r="B24" s="8"/>
      <c r="C24" s="8" t="s">
        <v>48</v>
      </c>
      <c r="D24" s="17" t="s">
        <v>91</v>
      </c>
      <c r="E24" s="10" t="s">
        <v>92</v>
      </c>
      <c r="F24" s="10" t="s">
        <v>92</v>
      </c>
      <c r="G24" s="20">
        <v>10</v>
      </c>
      <c r="H24" s="20">
        <v>10</v>
      </c>
      <c r="I24" s="25" t="s">
        <v>35</v>
      </c>
      <c r="J24" s="17"/>
      <c r="N24" s="44"/>
    </row>
    <row r="25" s="1" customFormat="1" ht="30" customHeight="1" spans="1:14">
      <c r="A25" s="19"/>
      <c r="B25" s="8"/>
      <c r="C25" s="9" t="s">
        <v>93</v>
      </c>
      <c r="D25" s="17" t="s">
        <v>94</v>
      </c>
      <c r="E25" s="10" t="s">
        <v>95</v>
      </c>
      <c r="F25" s="10" t="s">
        <v>95</v>
      </c>
      <c r="G25" s="20">
        <v>10</v>
      </c>
      <c r="H25" s="20">
        <v>10</v>
      </c>
      <c r="I25" s="25" t="s">
        <v>35</v>
      </c>
      <c r="J25" s="17"/>
      <c r="N25" s="44"/>
    </row>
    <row r="26" s="1" customFormat="1" ht="30" customHeight="1" spans="1:10">
      <c r="A26" s="19"/>
      <c r="B26" s="8" t="s">
        <v>51</v>
      </c>
      <c r="C26" s="9" t="s">
        <v>52</v>
      </c>
      <c r="D26" s="17" t="s">
        <v>96</v>
      </c>
      <c r="E26" s="10" t="s">
        <v>92</v>
      </c>
      <c r="F26" s="10" t="s">
        <v>92</v>
      </c>
      <c r="G26" s="20">
        <v>5</v>
      </c>
      <c r="H26" s="20">
        <v>5</v>
      </c>
      <c r="I26" s="25" t="s">
        <v>35</v>
      </c>
      <c r="J26" s="17"/>
    </row>
    <row r="27" s="1" customFormat="1" ht="30" customHeight="1" spans="1:10">
      <c r="A27" s="19"/>
      <c r="B27" s="8"/>
      <c r="C27" s="9" t="s">
        <v>52</v>
      </c>
      <c r="D27" s="17" t="s">
        <v>96</v>
      </c>
      <c r="E27" s="10" t="s">
        <v>92</v>
      </c>
      <c r="F27" s="10" t="s">
        <v>92</v>
      </c>
      <c r="G27" s="20">
        <v>5</v>
      </c>
      <c r="H27" s="20">
        <v>5</v>
      </c>
      <c r="I27" s="25" t="s">
        <v>35</v>
      </c>
      <c r="J27" s="17"/>
    </row>
    <row r="28" s="1" customFormat="1" ht="54" customHeight="1" spans="1:10">
      <c r="A28" s="8" t="s">
        <v>54</v>
      </c>
      <c r="B28" s="8"/>
      <c r="C28" s="8"/>
      <c r="D28" s="8" t="s">
        <v>55</v>
      </c>
      <c r="E28" s="8"/>
      <c r="F28" s="8"/>
      <c r="G28" s="8"/>
      <c r="H28" s="8"/>
      <c r="I28" s="8"/>
      <c r="J28" s="8"/>
    </row>
    <row r="29" s="1" customFormat="1" ht="25.5" customHeight="1" spans="1:10">
      <c r="A29" s="8" t="s">
        <v>56</v>
      </c>
      <c r="B29" s="8"/>
      <c r="C29" s="8"/>
      <c r="D29" s="8"/>
      <c r="E29" s="8"/>
      <c r="F29" s="8"/>
      <c r="G29" s="8">
        <v>100</v>
      </c>
      <c r="H29" s="8">
        <v>91.43</v>
      </c>
      <c r="I29" s="8" t="s">
        <v>57</v>
      </c>
      <c r="J29" s="8"/>
    </row>
    <row r="30" s="1" customFormat="1" ht="60" customHeight="1" spans="1:10">
      <c r="A30" s="21" t="s">
        <v>58</v>
      </c>
      <c r="B30" s="21"/>
      <c r="C30" s="21"/>
      <c r="D30" s="21"/>
      <c r="E30" s="21"/>
      <c r="F30" s="21"/>
      <c r="G30" s="21"/>
      <c r="H30" s="21"/>
      <c r="I30" s="21"/>
      <c r="J30" s="21"/>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A28:C28"/>
    <mergeCell ref="D28:J28"/>
    <mergeCell ref="A29:F29"/>
    <mergeCell ref="I29:J29"/>
    <mergeCell ref="A30:J30"/>
    <mergeCell ref="A11:A12"/>
    <mergeCell ref="A13:A27"/>
    <mergeCell ref="B14:B22"/>
    <mergeCell ref="B23:B25"/>
    <mergeCell ref="B26:B27"/>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5"/>
  <sheetViews>
    <sheetView workbookViewId="0">
      <selection activeCell="F9" sqref="F9"/>
    </sheetView>
  </sheetViews>
  <sheetFormatPr defaultColWidth="10" defaultRowHeight="14.4"/>
  <cols>
    <col min="1" max="2" width="12.3333333333333" style="1" customWidth="1"/>
    <col min="3" max="3" width="16.2222222222222" style="1" customWidth="1"/>
    <col min="4" max="4" width="28.3333333333333" style="1" customWidth="1"/>
    <col min="5" max="5" width="18.1111111111111" style="1" customWidth="1"/>
    <col min="6" max="6" width="20.4444444444444" style="1" customWidth="1"/>
    <col min="7" max="7" width="16.4444444444444"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97</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483750/10000</f>
        <v>48.375</v>
      </c>
      <c r="E7" s="13">
        <v>48.38</v>
      </c>
      <c r="F7" s="13">
        <v>12.15</v>
      </c>
      <c r="G7" s="8">
        <v>10</v>
      </c>
      <c r="H7" s="34">
        <f>F7/E7</f>
        <v>0.251136833402232</v>
      </c>
      <c r="I7" s="16">
        <v>2.51</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48.38</v>
      </c>
      <c r="E8" s="13">
        <v>48.38</v>
      </c>
      <c r="F8" s="13">
        <v>12.15</v>
      </c>
      <c r="G8" s="8" t="s">
        <v>16</v>
      </c>
      <c r="H8" s="34">
        <f>F8/E8</f>
        <v>0.251136833402232</v>
      </c>
      <c r="I8" s="16" t="s">
        <v>16</v>
      </c>
      <c r="J8" s="16"/>
      <c r="K8" s="1"/>
      <c r="L8" s="1"/>
      <c r="M8" s="1"/>
      <c r="N8" s="44"/>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44"/>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4">
      <c r="A10" s="8"/>
      <c r="B10" s="8"/>
      <c r="C10" s="12" t="s">
        <v>18</v>
      </c>
      <c r="D10" s="16" t="s">
        <v>16</v>
      </c>
      <c r="E10" s="16" t="s">
        <v>16</v>
      </c>
      <c r="F10" s="16" t="s">
        <v>16</v>
      </c>
      <c r="G10" s="8" t="s">
        <v>16</v>
      </c>
      <c r="H10" s="15"/>
      <c r="I10" s="16" t="s">
        <v>16</v>
      </c>
      <c r="J10" s="16"/>
      <c r="N10" s="44"/>
    </row>
    <row r="11" s="1" customFormat="1" ht="18" customHeight="1" spans="1:14">
      <c r="A11" s="8" t="s">
        <v>19</v>
      </c>
      <c r="B11" s="8" t="s">
        <v>20</v>
      </c>
      <c r="C11" s="8"/>
      <c r="D11" s="8"/>
      <c r="E11" s="8"/>
      <c r="F11" s="16" t="s">
        <v>21</v>
      </c>
      <c r="G11" s="16"/>
      <c r="H11" s="16"/>
      <c r="I11" s="16"/>
      <c r="J11" s="16"/>
      <c r="N11" s="44"/>
    </row>
    <row r="12" s="1" customFormat="1" ht="127" customHeight="1" spans="1:14">
      <c r="A12" s="28"/>
      <c r="B12" s="29" t="s">
        <v>98</v>
      </c>
      <c r="C12" s="30"/>
      <c r="D12" s="30"/>
      <c r="E12" s="31"/>
      <c r="F12" s="32" t="s">
        <v>23</v>
      </c>
      <c r="G12" s="32"/>
      <c r="H12" s="32"/>
      <c r="I12" s="32"/>
      <c r="J12" s="32"/>
      <c r="N12" s="44"/>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0">
      <c r="A14" s="19"/>
      <c r="B14" s="8" t="s">
        <v>31</v>
      </c>
      <c r="C14" s="8" t="s">
        <v>32</v>
      </c>
      <c r="D14" s="17" t="s">
        <v>99</v>
      </c>
      <c r="E14" s="10" t="s">
        <v>100</v>
      </c>
      <c r="F14" s="10" t="s">
        <v>100</v>
      </c>
      <c r="G14" s="20">
        <v>9</v>
      </c>
      <c r="H14" s="20">
        <v>9</v>
      </c>
      <c r="I14" s="25" t="s">
        <v>35</v>
      </c>
      <c r="J14" s="17"/>
    </row>
    <row r="15" s="1" customFormat="1" ht="18" customHeight="1" spans="1:10">
      <c r="A15" s="19"/>
      <c r="B15" s="8"/>
      <c r="C15" s="8" t="s">
        <v>36</v>
      </c>
      <c r="D15" s="17" t="s">
        <v>101</v>
      </c>
      <c r="E15" s="10" t="s">
        <v>102</v>
      </c>
      <c r="F15" s="10" t="s">
        <v>102</v>
      </c>
      <c r="G15" s="20">
        <v>9</v>
      </c>
      <c r="H15" s="20">
        <v>9</v>
      </c>
      <c r="I15" s="25" t="s">
        <v>35</v>
      </c>
      <c r="J15" s="17"/>
    </row>
    <row r="16" s="1" customFormat="1" ht="18" customHeight="1" spans="1:10">
      <c r="A16" s="19"/>
      <c r="B16" s="8"/>
      <c r="C16" s="8" t="s">
        <v>36</v>
      </c>
      <c r="D16" s="17" t="s">
        <v>103</v>
      </c>
      <c r="E16" s="10" t="s">
        <v>102</v>
      </c>
      <c r="F16" s="10" t="s">
        <v>102</v>
      </c>
      <c r="G16" s="20">
        <v>8</v>
      </c>
      <c r="H16" s="20">
        <v>8</v>
      </c>
      <c r="I16" s="25" t="s">
        <v>35</v>
      </c>
      <c r="J16" s="17"/>
    </row>
    <row r="17" s="1" customFormat="1" ht="18" customHeight="1" spans="1:10">
      <c r="A17" s="19"/>
      <c r="B17" s="8"/>
      <c r="C17" s="8" t="s">
        <v>36</v>
      </c>
      <c r="D17" s="17" t="s">
        <v>104</v>
      </c>
      <c r="E17" s="10" t="s">
        <v>38</v>
      </c>
      <c r="F17" s="10" t="s">
        <v>38</v>
      </c>
      <c r="G17" s="20">
        <v>8</v>
      </c>
      <c r="H17" s="20">
        <v>8</v>
      </c>
      <c r="I17" s="25" t="s">
        <v>35</v>
      </c>
      <c r="J17" s="17"/>
    </row>
    <row r="18" s="1" customFormat="1" ht="18" customHeight="1" spans="1:10">
      <c r="A18" s="19"/>
      <c r="B18" s="8"/>
      <c r="C18" s="8" t="s">
        <v>39</v>
      </c>
      <c r="D18" s="17" t="s">
        <v>105</v>
      </c>
      <c r="E18" s="10" t="s">
        <v>106</v>
      </c>
      <c r="F18" s="10" t="s">
        <v>106</v>
      </c>
      <c r="G18" s="20">
        <v>8</v>
      </c>
      <c r="H18" s="20">
        <v>8</v>
      </c>
      <c r="I18" s="25" t="s">
        <v>35</v>
      </c>
      <c r="J18" s="17"/>
    </row>
    <row r="19" s="1" customFormat="1" ht="18" customHeight="1" spans="1:10">
      <c r="A19" s="19"/>
      <c r="B19" s="8"/>
      <c r="C19" s="8" t="s">
        <v>42</v>
      </c>
      <c r="D19" s="17" t="s">
        <v>107</v>
      </c>
      <c r="E19" s="10" t="s">
        <v>88</v>
      </c>
      <c r="F19" s="10" t="s">
        <v>88</v>
      </c>
      <c r="G19" s="20">
        <v>8</v>
      </c>
      <c r="H19" s="20">
        <v>8</v>
      </c>
      <c r="I19" s="25" t="s">
        <v>35</v>
      </c>
      <c r="J19" s="17"/>
    </row>
    <row r="20" s="1" customFormat="1" ht="30" customHeight="1" spans="1:10">
      <c r="A20" s="19"/>
      <c r="B20" s="8" t="s">
        <v>47</v>
      </c>
      <c r="C20" s="8" t="s">
        <v>48</v>
      </c>
      <c r="D20" s="17" t="s">
        <v>108</v>
      </c>
      <c r="E20" s="10" t="s">
        <v>109</v>
      </c>
      <c r="F20" s="10" t="s">
        <v>109</v>
      </c>
      <c r="G20" s="20">
        <v>30</v>
      </c>
      <c r="H20" s="20">
        <v>30</v>
      </c>
      <c r="I20" s="25" t="s">
        <v>35</v>
      </c>
      <c r="J20" s="17"/>
    </row>
    <row r="21" s="1" customFormat="1" ht="30" customHeight="1" spans="1:10">
      <c r="A21" s="19"/>
      <c r="B21" s="8" t="s">
        <v>51</v>
      </c>
      <c r="C21" s="9" t="s">
        <v>52</v>
      </c>
      <c r="D21" s="17" t="s">
        <v>110</v>
      </c>
      <c r="E21" s="10" t="s">
        <v>92</v>
      </c>
      <c r="F21" s="10" t="s">
        <v>92</v>
      </c>
      <c r="G21" s="20">
        <v>10</v>
      </c>
      <c r="H21" s="20">
        <v>10</v>
      </c>
      <c r="I21" s="25" t="s">
        <v>35</v>
      </c>
      <c r="J21" s="17"/>
    </row>
    <row r="22" s="1" customFormat="1" ht="54" customHeight="1" spans="1:10">
      <c r="A22" s="8" t="s">
        <v>54</v>
      </c>
      <c r="B22" s="8"/>
      <c r="C22" s="8"/>
      <c r="D22" s="8" t="s">
        <v>55</v>
      </c>
      <c r="E22" s="8"/>
      <c r="F22" s="8"/>
      <c r="G22" s="8"/>
      <c r="H22" s="8"/>
      <c r="I22" s="8"/>
      <c r="J22" s="8"/>
    </row>
    <row r="23" s="1" customFormat="1" ht="25.5" customHeight="1" spans="1:10">
      <c r="A23" s="8" t="s">
        <v>56</v>
      </c>
      <c r="B23" s="8"/>
      <c r="C23" s="8"/>
      <c r="D23" s="8"/>
      <c r="E23" s="8"/>
      <c r="F23" s="8"/>
      <c r="G23" s="8">
        <v>100</v>
      </c>
      <c r="H23" s="8">
        <v>92.51</v>
      </c>
      <c r="I23" s="8" t="s">
        <v>57</v>
      </c>
      <c r="J23" s="8"/>
    </row>
    <row r="24" s="1" customFormat="1" ht="43" customHeight="1" spans="1:10">
      <c r="A24" s="21" t="s">
        <v>58</v>
      </c>
      <c r="B24" s="21"/>
      <c r="C24" s="21"/>
      <c r="D24" s="21"/>
      <c r="E24" s="21"/>
      <c r="F24" s="21"/>
      <c r="G24" s="21"/>
      <c r="H24" s="21"/>
      <c r="I24" s="21"/>
      <c r="J24" s="21"/>
    </row>
    <row r="25" s="33" customFormat="1" spans="1:10">
      <c r="A25" s="1"/>
      <c r="B25" s="1"/>
      <c r="C25" s="1"/>
      <c r="D25" s="1"/>
      <c r="E25" s="1"/>
      <c r="F25" s="1"/>
      <c r="G25" s="1"/>
      <c r="H25" s="1"/>
      <c r="I25" s="1"/>
      <c r="J25" s="1"/>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I21:J21"/>
    <mergeCell ref="A22:C22"/>
    <mergeCell ref="D22:J22"/>
    <mergeCell ref="A23:F23"/>
    <mergeCell ref="I23:J23"/>
    <mergeCell ref="A24:J24"/>
    <mergeCell ref="A11:A12"/>
    <mergeCell ref="A13:A21"/>
    <mergeCell ref="B14:B19"/>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M8" sqref="M8"/>
    </sheetView>
  </sheetViews>
  <sheetFormatPr defaultColWidth="10" defaultRowHeight="13.8"/>
  <cols>
    <col min="1" max="2" width="12.3333333333333" customWidth="1"/>
    <col min="3" max="3" width="19" customWidth="1"/>
    <col min="4" max="4" width="25.2222222222222" customWidth="1"/>
    <col min="5" max="5" width="16.5555555555556" customWidth="1"/>
    <col min="6" max="6" width="19.7777777777778" customWidth="1"/>
    <col min="7" max="7" width="16.7777777777778" customWidth="1"/>
    <col min="9" max="9" width="9.55555555555556" customWidth="1"/>
    <col min="10" max="10" width="12.7777777777778" customWidth="1"/>
  </cols>
  <sheetData>
    <row r="1" s="1" customFormat="1" ht="14.4" spans="1:1">
      <c r="A1" s="1" t="s">
        <v>111</v>
      </c>
    </row>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112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1577280/10000</f>
        <v>157.728</v>
      </c>
      <c r="E7" s="13">
        <v>157.728</v>
      </c>
      <c r="F7" s="20">
        <v>96</v>
      </c>
      <c r="G7" s="8">
        <v>10</v>
      </c>
      <c r="H7" s="34">
        <v>0.608670229762629</v>
      </c>
      <c r="I7" s="16">
        <v>6.09</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157.73</v>
      </c>
      <c r="E8" s="13">
        <v>157.73</v>
      </c>
      <c r="F8" s="20">
        <v>96</v>
      </c>
      <c r="G8" s="8" t="s">
        <v>16</v>
      </c>
      <c r="H8" s="34">
        <v>0.608670229762629</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113</v>
      </c>
      <c r="C12" s="30"/>
      <c r="D12" s="30"/>
      <c r="E12" s="31"/>
      <c r="F12" s="32" t="s">
        <v>23</v>
      </c>
      <c r="G12" s="32"/>
      <c r="H12" s="32"/>
      <c r="I12" s="32"/>
      <c r="J12" s="32"/>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27" customHeight="1" spans="1:10">
      <c r="A14" s="19"/>
      <c r="B14" s="8" t="s">
        <v>31</v>
      </c>
      <c r="C14" s="8" t="s">
        <v>32</v>
      </c>
      <c r="D14" s="17" t="s">
        <v>114</v>
      </c>
      <c r="E14" s="10" t="s">
        <v>115</v>
      </c>
      <c r="F14" s="10" t="s">
        <v>115</v>
      </c>
      <c r="G14" s="20">
        <v>6</v>
      </c>
      <c r="H14" s="20">
        <v>6</v>
      </c>
      <c r="I14" s="25" t="s">
        <v>35</v>
      </c>
      <c r="J14" s="17"/>
    </row>
    <row r="15" s="1" customFormat="1" ht="27" customHeight="1" spans="1:10">
      <c r="A15" s="19"/>
      <c r="B15" s="8"/>
      <c r="C15" s="8" t="s">
        <v>32</v>
      </c>
      <c r="D15" s="17" t="s">
        <v>116</v>
      </c>
      <c r="E15" s="10" t="s">
        <v>117</v>
      </c>
      <c r="F15" s="10" t="s">
        <v>117</v>
      </c>
      <c r="G15" s="20">
        <v>5</v>
      </c>
      <c r="H15" s="20">
        <v>5</v>
      </c>
      <c r="I15" s="25" t="s">
        <v>35</v>
      </c>
      <c r="J15" s="17"/>
    </row>
    <row r="16" s="1" customFormat="1" ht="28" customHeight="1" spans="1:12">
      <c r="A16" s="19"/>
      <c r="B16" s="8"/>
      <c r="C16" s="8" t="s">
        <v>32</v>
      </c>
      <c r="D16" s="17" t="s">
        <v>118</v>
      </c>
      <c r="E16" s="10" t="s">
        <v>119</v>
      </c>
      <c r="F16" s="10" t="s">
        <v>119</v>
      </c>
      <c r="G16" s="20">
        <v>5</v>
      </c>
      <c r="H16" s="20">
        <v>5</v>
      </c>
      <c r="I16" s="25" t="s">
        <v>35</v>
      </c>
      <c r="J16" s="17"/>
      <c r="L16" s="24"/>
    </row>
    <row r="17" s="1" customFormat="1" ht="27" customHeight="1" spans="1:12">
      <c r="A17" s="19"/>
      <c r="B17" s="8"/>
      <c r="C17" s="8" t="s">
        <v>32</v>
      </c>
      <c r="D17" s="17" t="s">
        <v>120</v>
      </c>
      <c r="E17" s="10" t="s">
        <v>121</v>
      </c>
      <c r="F17" s="10" t="s">
        <v>121</v>
      </c>
      <c r="G17" s="20">
        <v>5</v>
      </c>
      <c r="H17" s="20">
        <v>5</v>
      </c>
      <c r="I17" s="25" t="s">
        <v>35</v>
      </c>
      <c r="J17" s="17"/>
      <c r="L17" s="24"/>
    </row>
    <row r="18" s="1" customFormat="1" ht="27" customHeight="1" spans="1:12">
      <c r="A18" s="19"/>
      <c r="B18" s="8"/>
      <c r="C18" s="8" t="s">
        <v>32</v>
      </c>
      <c r="D18" s="17" t="s">
        <v>122</v>
      </c>
      <c r="E18" s="10" t="s">
        <v>123</v>
      </c>
      <c r="F18" s="10" t="s">
        <v>123</v>
      </c>
      <c r="G18" s="20">
        <v>5</v>
      </c>
      <c r="H18" s="20">
        <v>5</v>
      </c>
      <c r="I18" s="25" t="s">
        <v>35</v>
      </c>
      <c r="J18" s="17"/>
      <c r="L18" s="24"/>
    </row>
    <row r="19" s="1" customFormat="1" ht="18" customHeight="1" spans="1:12">
      <c r="A19" s="19"/>
      <c r="B19" s="8"/>
      <c r="C19" s="8" t="s">
        <v>36</v>
      </c>
      <c r="D19" s="17" t="s">
        <v>124</v>
      </c>
      <c r="E19" s="10" t="s">
        <v>38</v>
      </c>
      <c r="F19" s="10" t="s">
        <v>38</v>
      </c>
      <c r="G19" s="20">
        <v>6</v>
      </c>
      <c r="H19" s="20">
        <v>6</v>
      </c>
      <c r="I19" s="25" t="s">
        <v>35</v>
      </c>
      <c r="J19" s="17"/>
      <c r="L19" s="24"/>
    </row>
    <row r="20" s="1" customFormat="1" ht="18" customHeight="1" spans="1:12">
      <c r="A20" s="19"/>
      <c r="B20" s="8"/>
      <c r="C20" s="8" t="s">
        <v>36</v>
      </c>
      <c r="D20" s="17" t="s">
        <v>125</v>
      </c>
      <c r="E20" s="10" t="s">
        <v>38</v>
      </c>
      <c r="F20" s="10" t="s">
        <v>38</v>
      </c>
      <c r="G20" s="20">
        <v>6</v>
      </c>
      <c r="H20" s="20">
        <v>6</v>
      </c>
      <c r="I20" s="25" t="s">
        <v>35</v>
      </c>
      <c r="J20" s="17"/>
      <c r="L20" s="24"/>
    </row>
    <row r="21" s="1" customFormat="1" ht="18" customHeight="1" spans="1:10">
      <c r="A21" s="19"/>
      <c r="B21" s="8"/>
      <c r="C21" s="8" t="s">
        <v>39</v>
      </c>
      <c r="D21" s="17" t="s">
        <v>126</v>
      </c>
      <c r="E21" s="10" t="s">
        <v>41</v>
      </c>
      <c r="F21" s="10" t="s">
        <v>41</v>
      </c>
      <c r="G21" s="20">
        <v>6</v>
      </c>
      <c r="H21" s="20">
        <v>6</v>
      </c>
      <c r="I21" s="25" t="s">
        <v>35</v>
      </c>
      <c r="J21" s="17"/>
    </row>
    <row r="22" s="1" customFormat="1" ht="18" customHeight="1" spans="1:10">
      <c r="A22" s="19"/>
      <c r="B22" s="8"/>
      <c r="C22" s="8" t="s">
        <v>42</v>
      </c>
      <c r="D22" s="17" t="s">
        <v>87</v>
      </c>
      <c r="E22" s="10" t="s">
        <v>88</v>
      </c>
      <c r="F22" s="10" t="s">
        <v>88</v>
      </c>
      <c r="G22" s="20">
        <v>6</v>
      </c>
      <c r="H22" s="20">
        <v>6</v>
      </c>
      <c r="I22" s="25" t="s">
        <v>35</v>
      </c>
      <c r="J22" s="17"/>
    </row>
    <row r="23" s="1" customFormat="1" ht="30" customHeight="1" spans="1:10">
      <c r="A23" s="19"/>
      <c r="B23" s="8" t="s">
        <v>47</v>
      </c>
      <c r="C23" s="8" t="s">
        <v>48</v>
      </c>
      <c r="D23" s="17" t="s">
        <v>127</v>
      </c>
      <c r="E23" s="10" t="s">
        <v>128</v>
      </c>
      <c r="F23" s="10" t="s">
        <v>128</v>
      </c>
      <c r="G23" s="20">
        <v>6</v>
      </c>
      <c r="H23" s="20">
        <v>6</v>
      </c>
      <c r="I23" s="25" t="s">
        <v>35</v>
      </c>
      <c r="J23" s="17"/>
    </row>
    <row r="24" s="1" customFormat="1" ht="30" customHeight="1" spans="1:10">
      <c r="A24" s="19"/>
      <c r="B24" s="8"/>
      <c r="C24" s="8" t="s">
        <v>48</v>
      </c>
      <c r="D24" s="17" t="s">
        <v>129</v>
      </c>
      <c r="E24" s="10" t="s">
        <v>130</v>
      </c>
      <c r="F24" s="10" t="s">
        <v>130</v>
      </c>
      <c r="G24" s="20">
        <v>6</v>
      </c>
      <c r="H24" s="20">
        <v>6</v>
      </c>
      <c r="I24" s="25" t="s">
        <v>35</v>
      </c>
      <c r="J24" s="17"/>
    </row>
    <row r="25" s="1" customFormat="1" ht="30" customHeight="1" spans="1:10">
      <c r="A25" s="19"/>
      <c r="B25" s="8"/>
      <c r="C25" s="8" t="s">
        <v>48</v>
      </c>
      <c r="D25" s="17" t="s">
        <v>131</v>
      </c>
      <c r="E25" s="10" t="s">
        <v>132</v>
      </c>
      <c r="F25" s="10" t="s">
        <v>132</v>
      </c>
      <c r="G25" s="20">
        <v>6</v>
      </c>
      <c r="H25" s="20">
        <v>6</v>
      </c>
      <c r="I25" s="25" t="s">
        <v>35</v>
      </c>
      <c r="J25" s="17"/>
    </row>
    <row r="26" s="1" customFormat="1" ht="30" customHeight="1" spans="1:10">
      <c r="A26" s="19"/>
      <c r="B26" s="8"/>
      <c r="C26" s="9" t="s">
        <v>93</v>
      </c>
      <c r="D26" s="17" t="s">
        <v>133</v>
      </c>
      <c r="E26" s="10" t="s">
        <v>95</v>
      </c>
      <c r="F26" s="10" t="s">
        <v>95</v>
      </c>
      <c r="G26" s="20">
        <v>6</v>
      </c>
      <c r="H26" s="20">
        <v>6</v>
      </c>
      <c r="I26" s="25" t="s">
        <v>35</v>
      </c>
      <c r="J26" s="17"/>
    </row>
    <row r="27" s="1" customFormat="1" ht="30" customHeight="1" spans="1:10">
      <c r="A27" s="19"/>
      <c r="B27" s="8"/>
      <c r="C27" s="9" t="s">
        <v>93</v>
      </c>
      <c r="D27" s="17" t="s">
        <v>134</v>
      </c>
      <c r="E27" s="10" t="s">
        <v>135</v>
      </c>
      <c r="F27" s="10" t="s">
        <v>135</v>
      </c>
      <c r="G27" s="20">
        <v>6</v>
      </c>
      <c r="H27" s="20">
        <v>6</v>
      </c>
      <c r="I27" s="25" t="s">
        <v>35</v>
      </c>
      <c r="J27" s="17"/>
    </row>
    <row r="28" s="1" customFormat="1" ht="30" customHeight="1" spans="1:10">
      <c r="A28" s="19"/>
      <c r="B28" s="8" t="s">
        <v>51</v>
      </c>
      <c r="C28" s="9" t="s">
        <v>52</v>
      </c>
      <c r="D28" s="17" t="s">
        <v>72</v>
      </c>
      <c r="E28" s="10" t="s">
        <v>92</v>
      </c>
      <c r="F28" s="10" t="s">
        <v>92</v>
      </c>
      <c r="G28" s="20">
        <v>5</v>
      </c>
      <c r="H28" s="20">
        <v>5</v>
      </c>
      <c r="I28" s="25" t="s">
        <v>35</v>
      </c>
      <c r="J28" s="17"/>
    </row>
    <row r="29" s="1" customFormat="1" ht="30" customHeight="1" spans="1:10">
      <c r="A29" s="19"/>
      <c r="B29" s="8"/>
      <c r="C29" s="9" t="s">
        <v>52</v>
      </c>
      <c r="D29" s="17" t="s">
        <v>136</v>
      </c>
      <c r="E29" s="10" t="s">
        <v>92</v>
      </c>
      <c r="F29" s="10" t="s">
        <v>92</v>
      </c>
      <c r="G29" s="20">
        <v>5</v>
      </c>
      <c r="H29" s="20">
        <v>5</v>
      </c>
      <c r="I29" s="25" t="s">
        <v>35</v>
      </c>
      <c r="J29" s="17"/>
    </row>
    <row r="30" s="1" customFormat="1" ht="54" customHeight="1" spans="1:10">
      <c r="A30" s="8" t="s">
        <v>54</v>
      </c>
      <c r="B30" s="8"/>
      <c r="C30" s="8"/>
      <c r="D30" s="8" t="s">
        <v>55</v>
      </c>
      <c r="E30" s="8"/>
      <c r="F30" s="8"/>
      <c r="G30" s="8"/>
      <c r="H30" s="8"/>
      <c r="I30" s="8"/>
      <c r="J30" s="8"/>
    </row>
    <row r="31" s="1" customFormat="1" ht="25.5" customHeight="1" spans="1:10">
      <c r="A31" s="8" t="s">
        <v>56</v>
      </c>
      <c r="B31" s="8"/>
      <c r="C31" s="8"/>
      <c r="D31" s="8"/>
      <c r="E31" s="8"/>
      <c r="F31" s="8"/>
      <c r="G31" s="8">
        <v>100</v>
      </c>
      <c r="H31" s="8">
        <v>96.09</v>
      </c>
      <c r="I31" s="8" t="s">
        <v>57</v>
      </c>
      <c r="J31" s="8"/>
    </row>
    <row r="32" s="1" customFormat="1" ht="70" customHeight="1" spans="1:10">
      <c r="A32" s="21" t="s">
        <v>58</v>
      </c>
      <c r="B32" s="21"/>
      <c r="C32" s="21"/>
      <c r="D32" s="21"/>
      <c r="E32" s="21"/>
      <c r="F32" s="21"/>
      <c r="G32" s="21"/>
      <c r="H32" s="21"/>
      <c r="I32" s="21"/>
      <c r="J32" s="21"/>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A30:C30"/>
    <mergeCell ref="D30:J30"/>
    <mergeCell ref="A31:F31"/>
    <mergeCell ref="I31:J31"/>
    <mergeCell ref="A32:J32"/>
    <mergeCell ref="A11:A12"/>
    <mergeCell ref="A13:A29"/>
    <mergeCell ref="B14:B22"/>
    <mergeCell ref="B23:B27"/>
    <mergeCell ref="B28:B29"/>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2"/>
  <sheetViews>
    <sheetView workbookViewId="0">
      <selection activeCell="M9" sqref="M9"/>
    </sheetView>
  </sheetViews>
  <sheetFormatPr defaultColWidth="10" defaultRowHeight="14.4"/>
  <cols>
    <col min="1" max="2" width="12.3333333333333" style="1" customWidth="1"/>
    <col min="3" max="3" width="16.2222222222222" style="1" customWidth="1"/>
    <col min="4" max="4" width="15.4444444444444" style="1" customWidth="1"/>
    <col min="5" max="5" width="16.4444444444444" style="1" customWidth="1"/>
    <col min="6" max="6" width="15.4444444444444" style="1" customWidth="1"/>
    <col min="7" max="7" width="16.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137</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20">
        <v>50</v>
      </c>
      <c r="E7" s="20">
        <v>50</v>
      </c>
      <c r="F7" s="13">
        <v>7.86</v>
      </c>
      <c r="G7" s="8">
        <v>10</v>
      </c>
      <c r="H7" s="34">
        <f>F7/D7</f>
        <v>0.1572</v>
      </c>
      <c r="I7" s="16">
        <v>1.57</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20">
        <v>50</v>
      </c>
      <c r="E8" s="20">
        <v>50</v>
      </c>
      <c r="F8" s="13">
        <v>7.86</v>
      </c>
      <c r="G8" s="8" t="s">
        <v>16</v>
      </c>
      <c r="H8" s="34">
        <f>F8/D8</f>
        <v>0.1572</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7"/>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4">
      <c r="A10" s="8"/>
      <c r="B10" s="8"/>
      <c r="C10" s="12" t="s">
        <v>18</v>
      </c>
      <c r="D10" s="16" t="s">
        <v>16</v>
      </c>
      <c r="E10" s="16" t="s">
        <v>16</v>
      </c>
      <c r="F10" s="16" t="s">
        <v>16</v>
      </c>
      <c r="G10" s="8" t="s">
        <v>16</v>
      </c>
      <c r="H10" s="15"/>
      <c r="I10" s="16" t="s">
        <v>16</v>
      </c>
      <c r="J10" s="16"/>
      <c r="N10" s="7"/>
    </row>
    <row r="11" s="1" customFormat="1" ht="18" customHeight="1" spans="1:14">
      <c r="A11" s="8" t="s">
        <v>19</v>
      </c>
      <c r="B11" s="8" t="s">
        <v>20</v>
      </c>
      <c r="C11" s="8"/>
      <c r="D11" s="8"/>
      <c r="E11" s="8"/>
      <c r="F11" s="16" t="s">
        <v>21</v>
      </c>
      <c r="G11" s="16"/>
      <c r="H11" s="16"/>
      <c r="I11" s="16"/>
      <c r="J11" s="16"/>
      <c r="N11" s="7"/>
    </row>
    <row r="12" s="1" customFormat="1" ht="67" customHeight="1" spans="1:14">
      <c r="A12" s="28"/>
      <c r="B12" s="29" t="s">
        <v>138</v>
      </c>
      <c r="C12" s="30"/>
      <c r="D12" s="30"/>
      <c r="E12" s="31"/>
      <c r="F12" s="32" t="s">
        <v>23</v>
      </c>
      <c r="G12" s="32"/>
      <c r="H12" s="32"/>
      <c r="I12" s="32"/>
      <c r="J12" s="32"/>
      <c r="N12" s="7"/>
    </row>
    <row r="13" s="1" customFormat="1" ht="36" customHeight="1" spans="1:14">
      <c r="A13" s="19" t="s">
        <v>24</v>
      </c>
      <c r="B13" s="8" t="s">
        <v>25</v>
      </c>
      <c r="C13" s="8" t="s">
        <v>26</v>
      </c>
      <c r="D13" s="8" t="s">
        <v>27</v>
      </c>
      <c r="E13" s="8" t="s">
        <v>28</v>
      </c>
      <c r="F13" s="37" t="s">
        <v>29</v>
      </c>
      <c r="G13" s="37" t="s">
        <v>11</v>
      </c>
      <c r="H13" s="37" t="s">
        <v>13</v>
      </c>
      <c r="I13" s="38" t="s">
        <v>30</v>
      </c>
      <c r="J13" s="37"/>
      <c r="N13" s="50"/>
    </row>
    <row r="14" s="1" customFormat="1" ht="27" customHeight="1" spans="1:14">
      <c r="A14" s="19"/>
      <c r="B14" s="8" t="s">
        <v>31</v>
      </c>
      <c r="C14" s="8" t="s">
        <v>32</v>
      </c>
      <c r="D14" s="17" t="s">
        <v>139</v>
      </c>
      <c r="E14" s="10" t="s">
        <v>140</v>
      </c>
      <c r="F14" s="10" t="s">
        <v>140</v>
      </c>
      <c r="G14" s="20">
        <v>4</v>
      </c>
      <c r="H14" s="20">
        <v>4</v>
      </c>
      <c r="I14" s="25" t="s">
        <v>35</v>
      </c>
      <c r="J14" s="17"/>
      <c r="N14" s="50"/>
    </row>
    <row r="15" s="1" customFormat="1" ht="18" customHeight="1" spans="1:14">
      <c r="A15" s="19"/>
      <c r="B15" s="8"/>
      <c r="C15" s="8" t="s">
        <v>32</v>
      </c>
      <c r="D15" s="17" t="s">
        <v>141</v>
      </c>
      <c r="E15" s="10" t="s">
        <v>142</v>
      </c>
      <c r="F15" s="10" t="s">
        <v>142</v>
      </c>
      <c r="G15" s="20">
        <v>4</v>
      </c>
      <c r="H15" s="20">
        <v>4</v>
      </c>
      <c r="I15" s="25" t="s">
        <v>35</v>
      </c>
      <c r="J15" s="17"/>
      <c r="N15" s="50"/>
    </row>
    <row r="16" s="1" customFormat="1" ht="27" customHeight="1" spans="1:14">
      <c r="A16" s="19"/>
      <c r="B16" s="8"/>
      <c r="C16" s="8" t="s">
        <v>32</v>
      </c>
      <c r="D16" s="17" t="s">
        <v>143</v>
      </c>
      <c r="E16" s="10" t="s">
        <v>144</v>
      </c>
      <c r="F16" s="10" t="s">
        <v>144</v>
      </c>
      <c r="G16" s="20">
        <v>4</v>
      </c>
      <c r="H16" s="20">
        <v>4</v>
      </c>
      <c r="I16" s="25" t="s">
        <v>35</v>
      </c>
      <c r="J16" s="17"/>
      <c r="N16" s="50"/>
    </row>
    <row r="17" s="1" customFormat="1" ht="27" customHeight="1" spans="1:14">
      <c r="A17" s="19"/>
      <c r="B17" s="8"/>
      <c r="C17" s="8" t="s">
        <v>32</v>
      </c>
      <c r="D17" s="17" t="s">
        <v>145</v>
      </c>
      <c r="E17" s="10" t="s">
        <v>146</v>
      </c>
      <c r="F17" s="10" t="s">
        <v>146</v>
      </c>
      <c r="G17" s="20">
        <v>4</v>
      </c>
      <c r="H17" s="20">
        <v>4</v>
      </c>
      <c r="I17" s="25" t="s">
        <v>35</v>
      </c>
      <c r="J17" s="17"/>
      <c r="N17" s="50"/>
    </row>
    <row r="18" s="1" customFormat="1" ht="27" customHeight="1" spans="1:14">
      <c r="A18" s="19"/>
      <c r="B18" s="8"/>
      <c r="C18" s="8" t="s">
        <v>36</v>
      </c>
      <c r="D18" s="17" t="s">
        <v>147</v>
      </c>
      <c r="E18" s="10" t="s">
        <v>38</v>
      </c>
      <c r="F18" s="10" t="s">
        <v>38</v>
      </c>
      <c r="G18" s="20">
        <v>4</v>
      </c>
      <c r="H18" s="20">
        <v>4</v>
      </c>
      <c r="I18" s="25" t="s">
        <v>35</v>
      </c>
      <c r="J18" s="17"/>
      <c r="N18" s="7"/>
    </row>
    <row r="19" s="1" customFormat="1" ht="27" customHeight="1" spans="1:10">
      <c r="A19" s="19"/>
      <c r="B19" s="8"/>
      <c r="C19" s="8" t="s">
        <v>36</v>
      </c>
      <c r="D19" s="17" t="s">
        <v>148</v>
      </c>
      <c r="E19" s="10" t="s">
        <v>38</v>
      </c>
      <c r="F19" s="10" t="s">
        <v>38</v>
      </c>
      <c r="G19" s="20">
        <v>5</v>
      </c>
      <c r="H19" s="20">
        <v>5</v>
      </c>
      <c r="I19" s="25" t="s">
        <v>35</v>
      </c>
      <c r="J19" s="17"/>
    </row>
    <row r="20" s="1" customFormat="1" ht="27" customHeight="1" spans="1:10">
      <c r="A20" s="19"/>
      <c r="B20" s="8"/>
      <c r="C20" s="8" t="s">
        <v>36</v>
      </c>
      <c r="D20" s="17" t="s">
        <v>149</v>
      </c>
      <c r="E20" s="10" t="s">
        <v>38</v>
      </c>
      <c r="F20" s="10" t="s">
        <v>38</v>
      </c>
      <c r="G20" s="20">
        <v>5</v>
      </c>
      <c r="H20" s="20">
        <v>5</v>
      </c>
      <c r="I20" s="25" t="s">
        <v>35</v>
      </c>
      <c r="J20" s="17"/>
    </row>
    <row r="21" s="1" customFormat="1" ht="27" customHeight="1" spans="1:10">
      <c r="A21" s="19"/>
      <c r="B21" s="8"/>
      <c r="C21" s="8" t="s">
        <v>39</v>
      </c>
      <c r="D21" s="17" t="s">
        <v>150</v>
      </c>
      <c r="E21" s="10" t="s">
        <v>38</v>
      </c>
      <c r="F21" s="10" t="s">
        <v>38</v>
      </c>
      <c r="G21" s="20">
        <v>5</v>
      </c>
      <c r="H21" s="20">
        <v>5</v>
      </c>
      <c r="I21" s="25" t="s">
        <v>35</v>
      </c>
      <c r="J21" s="17"/>
    </row>
    <row r="22" s="1" customFormat="1" ht="27" customHeight="1" spans="1:10">
      <c r="A22" s="19"/>
      <c r="B22" s="8"/>
      <c r="C22" s="8" t="s">
        <v>39</v>
      </c>
      <c r="D22" s="17" t="s">
        <v>151</v>
      </c>
      <c r="E22" s="10" t="s">
        <v>38</v>
      </c>
      <c r="F22" s="10" t="s">
        <v>38</v>
      </c>
      <c r="G22" s="20">
        <v>5</v>
      </c>
      <c r="H22" s="20">
        <v>5</v>
      </c>
      <c r="I22" s="25" t="s">
        <v>35</v>
      </c>
      <c r="J22" s="17"/>
    </row>
    <row r="23" s="1" customFormat="1" ht="27" customHeight="1" spans="1:10">
      <c r="A23" s="19"/>
      <c r="B23" s="8"/>
      <c r="C23" s="8" t="s">
        <v>39</v>
      </c>
      <c r="D23" s="17" t="s">
        <v>152</v>
      </c>
      <c r="E23" s="10" t="s">
        <v>38</v>
      </c>
      <c r="F23" s="10" t="s">
        <v>38</v>
      </c>
      <c r="G23" s="20">
        <v>5</v>
      </c>
      <c r="H23" s="20">
        <v>5</v>
      </c>
      <c r="I23" s="25" t="s">
        <v>35</v>
      </c>
      <c r="J23" s="17"/>
    </row>
    <row r="24" s="1" customFormat="1" ht="18" customHeight="1" spans="1:10">
      <c r="A24" s="19"/>
      <c r="B24" s="8"/>
      <c r="C24" s="8" t="s">
        <v>42</v>
      </c>
      <c r="D24" s="17" t="s">
        <v>107</v>
      </c>
      <c r="E24" s="10" t="s">
        <v>88</v>
      </c>
      <c r="F24" s="10" t="s">
        <v>88</v>
      </c>
      <c r="G24" s="20">
        <v>5</v>
      </c>
      <c r="H24" s="20">
        <v>5</v>
      </c>
      <c r="I24" s="25" t="s">
        <v>35</v>
      </c>
      <c r="J24" s="17"/>
    </row>
    <row r="25" s="1" customFormat="1" ht="30" customHeight="1" spans="1:10">
      <c r="A25" s="19"/>
      <c r="B25" s="8" t="s">
        <v>47</v>
      </c>
      <c r="C25" s="8" t="s">
        <v>48</v>
      </c>
      <c r="D25" s="17" t="s">
        <v>153</v>
      </c>
      <c r="E25" s="10" t="s">
        <v>154</v>
      </c>
      <c r="F25" s="10" t="s">
        <v>154</v>
      </c>
      <c r="G25" s="20">
        <v>15</v>
      </c>
      <c r="H25" s="20">
        <v>15</v>
      </c>
      <c r="I25" s="25" t="s">
        <v>35</v>
      </c>
      <c r="J25" s="17"/>
    </row>
    <row r="26" s="1" customFormat="1" ht="30" customHeight="1" spans="1:10">
      <c r="A26" s="19"/>
      <c r="B26" s="8"/>
      <c r="C26" s="8" t="s">
        <v>48</v>
      </c>
      <c r="D26" s="17" t="s">
        <v>155</v>
      </c>
      <c r="E26" s="10" t="s">
        <v>156</v>
      </c>
      <c r="F26" s="10" t="s">
        <v>109</v>
      </c>
      <c r="G26" s="20">
        <v>15</v>
      </c>
      <c r="H26" s="20">
        <v>15</v>
      </c>
      <c r="I26" s="25" t="s">
        <v>35</v>
      </c>
      <c r="J26" s="17"/>
    </row>
    <row r="27" s="1" customFormat="1" ht="30" customHeight="1" spans="1:10">
      <c r="A27" s="19"/>
      <c r="B27" s="8" t="s">
        <v>51</v>
      </c>
      <c r="C27" s="9" t="s">
        <v>52</v>
      </c>
      <c r="D27" s="17" t="s">
        <v>72</v>
      </c>
      <c r="E27" s="10" t="s">
        <v>92</v>
      </c>
      <c r="F27" s="10" t="s">
        <v>92</v>
      </c>
      <c r="G27" s="20">
        <v>5</v>
      </c>
      <c r="H27" s="20">
        <v>5</v>
      </c>
      <c r="I27" s="25" t="s">
        <v>35</v>
      </c>
      <c r="J27" s="17"/>
    </row>
    <row r="28" s="1" customFormat="1" ht="30" customHeight="1" spans="1:10">
      <c r="A28" s="19"/>
      <c r="B28" s="8"/>
      <c r="C28" s="9" t="s">
        <v>52</v>
      </c>
      <c r="D28" s="17" t="s">
        <v>157</v>
      </c>
      <c r="E28" s="10" t="s">
        <v>92</v>
      </c>
      <c r="F28" s="10" t="s">
        <v>92</v>
      </c>
      <c r="G28" s="20">
        <v>5</v>
      </c>
      <c r="H28" s="20">
        <v>5</v>
      </c>
      <c r="I28" s="25" t="s">
        <v>35</v>
      </c>
      <c r="J28" s="17"/>
    </row>
    <row r="29" s="1" customFormat="1" ht="54" customHeight="1" spans="1:10">
      <c r="A29" s="8" t="s">
        <v>54</v>
      </c>
      <c r="B29" s="8"/>
      <c r="C29" s="8"/>
      <c r="D29" s="8" t="s">
        <v>55</v>
      </c>
      <c r="E29" s="8"/>
      <c r="F29" s="8"/>
      <c r="G29" s="8"/>
      <c r="H29" s="8"/>
      <c r="I29" s="8"/>
      <c r="J29" s="8"/>
    </row>
    <row r="30" s="1" customFormat="1" ht="25.5" customHeight="1" spans="1:10">
      <c r="A30" s="8" t="s">
        <v>56</v>
      </c>
      <c r="B30" s="8"/>
      <c r="C30" s="8"/>
      <c r="D30" s="8"/>
      <c r="E30" s="8"/>
      <c r="F30" s="8"/>
      <c r="G30" s="8">
        <v>100</v>
      </c>
      <c r="H30" s="8">
        <v>91.57</v>
      </c>
      <c r="I30" s="8" t="s">
        <v>57</v>
      </c>
      <c r="J30" s="8"/>
    </row>
    <row r="31" s="1" customFormat="1" ht="57" customHeight="1" spans="1:10">
      <c r="A31" s="48" t="s">
        <v>58</v>
      </c>
      <c r="B31" s="49"/>
      <c r="C31" s="49"/>
      <c r="D31" s="49"/>
      <c r="E31" s="49"/>
      <c r="F31" s="49"/>
      <c r="G31" s="49"/>
      <c r="H31" s="49"/>
      <c r="I31" s="49"/>
      <c r="J31" s="51"/>
    </row>
    <row r="32" s="33" customFormat="1" spans="1:10">
      <c r="A32" s="1"/>
      <c r="B32" s="1"/>
      <c r="C32" s="1"/>
      <c r="D32" s="1"/>
      <c r="E32" s="1"/>
      <c r="F32" s="1"/>
      <c r="G32" s="1"/>
      <c r="H32" s="1"/>
      <c r="I32" s="1"/>
      <c r="J32" s="1"/>
    </row>
  </sheetData>
  <mergeCells count="4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A29:C29"/>
    <mergeCell ref="D29:J29"/>
    <mergeCell ref="A30:F30"/>
    <mergeCell ref="I30:J30"/>
    <mergeCell ref="A31:J31"/>
    <mergeCell ref="A11:A12"/>
    <mergeCell ref="A13:A28"/>
    <mergeCell ref="B14:B24"/>
    <mergeCell ref="B25:B26"/>
    <mergeCell ref="B27:B28"/>
    <mergeCell ref="A6:B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M11" sqref="M11"/>
    </sheetView>
  </sheetViews>
  <sheetFormatPr defaultColWidth="10" defaultRowHeight="14.4"/>
  <cols>
    <col min="1" max="2" width="12.3333333333333" style="1" customWidth="1"/>
    <col min="3" max="3" width="16.2222222222222" style="1" customWidth="1"/>
    <col min="4" max="4" width="26.2222222222222" style="1" customWidth="1"/>
    <col min="5"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158</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f>1020700/10000</f>
        <v>102.07</v>
      </c>
      <c r="E7" s="13">
        <v>102.07</v>
      </c>
      <c r="F7" s="13">
        <v>2.7</v>
      </c>
      <c r="G7" s="8">
        <v>10</v>
      </c>
      <c r="H7" s="34">
        <f>F7/D7</f>
        <v>0.0264524346037033</v>
      </c>
      <c r="I7" s="16">
        <v>0.26</v>
      </c>
      <c r="J7" s="1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102.07</v>
      </c>
      <c r="E8" s="13">
        <v>102.07</v>
      </c>
      <c r="F8" s="13">
        <v>2.7</v>
      </c>
      <c r="G8" s="8" t="s">
        <v>16</v>
      </c>
      <c r="H8" s="34">
        <f>F8/D8</f>
        <v>0.0264524346037033</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8"/>
      <c r="B12" s="17" t="s">
        <v>159</v>
      </c>
      <c r="C12" s="17"/>
      <c r="D12" s="17"/>
      <c r="E12" s="17"/>
      <c r="F12" s="18" t="s">
        <v>23</v>
      </c>
      <c r="G12" s="18"/>
      <c r="H12" s="18"/>
      <c r="I12" s="18"/>
      <c r="J12" s="18"/>
    </row>
    <row r="13" s="1" customFormat="1" ht="36" customHeight="1" spans="1:10">
      <c r="A13" s="19" t="s">
        <v>24</v>
      </c>
      <c r="B13" s="8" t="s">
        <v>25</v>
      </c>
      <c r="C13" s="8" t="s">
        <v>26</v>
      </c>
      <c r="D13" s="8" t="s">
        <v>27</v>
      </c>
      <c r="E13" s="8" t="s">
        <v>28</v>
      </c>
      <c r="F13" s="37" t="s">
        <v>29</v>
      </c>
      <c r="G13" s="37" t="s">
        <v>11</v>
      </c>
      <c r="H13" s="37" t="s">
        <v>13</v>
      </c>
      <c r="I13" s="38" t="s">
        <v>30</v>
      </c>
      <c r="J13" s="37"/>
    </row>
    <row r="14" s="1" customFormat="1" ht="18" customHeight="1" spans="1:12">
      <c r="A14" s="19"/>
      <c r="B14" s="8" t="s">
        <v>31</v>
      </c>
      <c r="C14" s="8" t="s">
        <v>32</v>
      </c>
      <c r="D14" s="17" t="s">
        <v>160</v>
      </c>
      <c r="E14" s="10" t="s">
        <v>38</v>
      </c>
      <c r="F14" s="10" t="s">
        <v>38</v>
      </c>
      <c r="G14" s="20">
        <v>25</v>
      </c>
      <c r="H14" s="20">
        <v>25</v>
      </c>
      <c r="I14" s="25" t="s">
        <v>35</v>
      </c>
      <c r="J14" s="17"/>
      <c r="L14" s="24"/>
    </row>
    <row r="15" s="1" customFormat="1" ht="26" customHeight="1" spans="1:12">
      <c r="A15" s="19"/>
      <c r="B15" s="8"/>
      <c r="C15" s="8" t="s">
        <v>36</v>
      </c>
      <c r="D15" s="17" t="s">
        <v>161</v>
      </c>
      <c r="E15" s="10" t="s">
        <v>38</v>
      </c>
      <c r="F15" s="10" t="s">
        <v>38</v>
      </c>
      <c r="G15" s="20">
        <v>25</v>
      </c>
      <c r="H15" s="20">
        <v>25</v>
      </c>
      <c r="I15" s="25" t="s">
        <v>35</v>
      </c>
      <c r="J15" s="17"/>
      <c r="L15" s="24"/>
    </row>
    <row r="16" s="1" customFormat="1" ht="30" customHeight="1" spans="1:12">
      <c r="A16" s="19"/>
      <c r="B16" s="8" t="s">
        <v>47</v>
      </c>
      <c r="C16" s="8" t="s">
        <v>48</v>
      </c>
      <c r="D16" s="17" t="s">
        <v>162</v>
      </c>
      <c r="E16" s="10" t="s">
        <v>163</v>
      </c>
      <c r="F16" s="10" t="s">
        <v>163</v>
      </c>
      <c r="G16" s="20">
        <v>30</v>
      </c>
      <c r="H16" s="20">
        <v>30</v>
      </c>
      <c r="I16" s="25" t="s">
        <v>35</v>
      </c>
      <c r="J16" s="17"/>
      <c r="L16" s="24"/>
    </row>
    <row r="17" s="1" customFormat="1" ht="30" customHeight="1" spans="1:12">
      <c r="A17" s="19"/>
      <c r="B17" s="8" t="s">
        <v>51</v>
      </c>
      <c r="C17" s="9" t="s">
        <v>52</v>
      </c>
      <c r="D17" s="17" t="s">
        <v>164</v>
      </c>
      <c r="E17" s="10" t="s">
        <v>92</v>
      </c>
      <c r="F17" s="10" t="s">
        <v>92</v>
      </c>
      <c r="G17" s="20">
        <v>10</v>
      </c>
      <c r="H17" s="20">
        <v>10</v>
      </c>
      <c r="I17" s="25" t="s">
        <v>35</v>
      </c>
      <c r="J17" s="17"/>
      <c r="L17" s="24"/>
    </row>
    <row r="18" s="1" customFormat="1" ht="54" customHeight="1" spans="1:12">
      <c r="A18" s="8" t="s">
        <v>54</v>
      </c>
      <c r="B18" s="8"/>
      <c r="C18" s="8"/>
      <c r="D18" s="8" t="s">
        <v>55</v>
      </c>
      <c r="E18" s="8"/>
      <c r="F18" s="8"/>
      <c r="G18" s="8"/>
      <c r="H18" s="8"/>
      <c r="I18" s="8"/>
      <c r="J18" s="8"/>
      <c r="L18" s="24"/>
    </row>
    <row r="19" s="1" customFormat="1" ht="25.5" customHeight="1" spans="1:10">
      <c r="A19" s="8" t="s">
        <v>56</v>
      </c>
      <c r="B19" s="8"/>
      <c r="C19" s="8"/>
      <c r="D19" s="8"/>
      <c r="E19" s="8"/>
      <c r="F19" s="8"/>
      <c r="G19" s="8">
        <v>100</v>
      </c>
      <c r="H19" s="8">
        <v>90.26</v>
      </c>
      <c r="I19" s="8" t="s">
        <v>57</v>
      </c>
      <c r="J19" s="8"/>
    </row>
    <row r="20" s="1" customFormat="1" ht="64" customHeight="1" spans="1:10">
      <c r="A20" s="47" t="s">
        <v>58</v>
      </c>
      <c r="B20" s="47"/>
      <c r="C20" s="47"/>
      <c r="D20" s="47"/>
      <c r="E20" s="47"/>
      <c r="F20" s="47"/>
      <c r="G20" s="47"/>
      <c r="H20" s="47"/>
      <c r="I20" s="47"/>
      <c r="J20" s="47"/>
    </row>
    <row r="21" s="33" customFormat="1" spans="1:10">
      <c r="A21" s="1"/>
      <c r="B21" s="1"/>
      <c r="C21" s="1"/>
      <c r="D21" s="1"/>
      <c r="E21" s="1"/>
      <c r="F21" s="1"/>
      <c r="G21" s="1"/>
      <c r="H21" s="1"/>
      <c r="I21" s="1"/>
      <c r="J21" s="1"/>
    </row>
  </sheetData>
  <mergeCells count="2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A18:C18"/>
    <mergeCell ref="D18:J18"/>
    <mergeCell ref="A19:F19"/>
    <mergeCell ref="I19:J19"/>
    <mergeCell ref="A20:J20"/>
    <mergeCell ref="A11:A12"/>
    <mergeCell ref="A13:A17"/>
    <mergeCell ref="B14:B15"/>
    <mergeCell ref="A6:B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2"/>
  <sheetViews>
    <sheetView workbookViewId="0">
      <selection activeCell="F9" sqref="F9"/>
    </sheetView>
  </sheetViews>
  <sheetFormatPr defaultColWidth="10" defaultRowHeight="14.4"/>
  <cols>
    <col min="1" max="2" width="12.3333333333333" style="1" customWidth="1"/>
    <col min="3" max="3" width="16.2222222222222" style="1" customWidth="1"/>
    <col min="4"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165</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v>0.65</v>
      </c>
      <c r="E7" s="13">
        <v>0.65</v>
      </c>
      <c r="F7" s="13">
        <v>0.65</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0.65</v>
      </c>
      <c r="E8" s="13">
        <v>0.65</v>
      </c>
      <c r="F8" s="13">
        <v>0.65</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166</v>
      </c>
      <c r="C12" s="30"/>
      <c r="D12" s="30"/>
      <c r="E12" s="31"/>
      <c r="F12" s="32" t="s">
        <v>23</v>
      </c>
      <c r="G12" s="32"/>
      <c r="H12" s="32"/>
      <c r="I12" s="32"/>
      <c r="J12" s="32"/>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25" customHeight="1" spans="1:12">
      <c r="A14" s="19"/>
      <c r="B14" s="8" t="s">
        <v>31</v>
      </c>
      <c r="C14" s="8" t="s">
        <v>32</v>
      </c>
      <c r="D14" s="17" t="s">
        <v>167</v>
      </c>
      <c r="E14" s="10" t="s">
        <v>38</v>
      </c>
      <c r="F14" s="10" t="s">
        <v>38</v>
      </c>
      <c r="G14" s="20">
        <v>17</v>
      </c>
      <c r="H14" s="20">
        <v>17</v>
      </c>
      <c r="I14" s="25" t="s">
        <v>35</v>
      </c>
      <c r="J14" s="17"/>
      <c r="L14" s="24"/>
    </row>
    <row r="15" s="1" customFormat="1" ht="25" customHeight="1" spans="1:12">
      <c r="A15" s="19"/>
      <c r="B15" s="8"/>
      <c r="C15" s="8" t="s">
        <v>36</v>
      </c>
      <c r="D15" s="17" t="s">
        <v>168</v>
      </c>
      <c r="E15" s="10" t="s">
        <v>38</v>
      </c>
      <c r="F15" s="10" t="s">
        <v>38</v>
      </c>
      <c r="G15" s="20">
        <v>17</v>
      </c>
      <c r="H15" s="20">
        <v>17</v>
      </c>
      <c r="I15" s="25" t="s">
        <v>35</v>
      </c>
      <c r="J15" s="17"/>
      <c r="L15" s="24"/>
    </row>
    <row r="16" s="1" customFormat="1" ht="18" customHeight="1" spans="1:12">
      <c r="A16" s="19"/>
      <c r="B16" s="8"/>
      <c r="C16" s="8" t="s">
        <v>39</v>
      </c>
      <c r="D16" s="17" t="s">
        <v>169</v>
      </c>
      <c r="E16" s="10" t="s">
        <v>106</v>
      </c>
      <c r="F16" s="10" t="s">
        <v>106</v>
      </c>
      <c r="G16" s="20">
        <v>16</v>
      </c>
      <c r="H16" s="20">
        <v>16</v>
      </c>
      <c r="I16" s="25" t="s">
        <v>35</v>
      </c>
      <c r="J16" s="17"/>
      <c r="L16" s="24"/>
    </row>
    <row r="17" s="1" customFormat="1" ht="39" customHeight="1" spans="1:12">
      <c r="A17" s="19"/>
      <c r="B17" s="8" t="s">
        <v>47</v>
      </c>
      <c r="C17" s="8" t="s">
        <v>48</v>
      </c>
      <c r="D17" s="17" t="s">
        <v>170</v>
      </c>
      <c r="E17" s="10" t="s">
        <v>171</v>
      </c>
      <c r="F17" s="10" t="s">
        <v>172</v>
      </c>
      <c r="G17" s="20">
        <v>30</v>
      </c>
      <c r="H17" s="20">
        <v>30</v>
      </c>
      <c r="I17" s="25" t="s">
        <v>35</v>
      </c>
      <c r="J17" s="17"/>
      <c r="L17" s="24"/>
    </row>
    <row r="18" s="1" customFormat="1" ht="30" customHeight="1" spans="1:12">
      <c r="A18" s="19"/>
      <c r="B18" s="8" t="s">
        <v>51</v>
      </c>
      <c r="C18" s="9" t="s">
        <v>52</v>
      </c>
      <c r="D18" s="17" t="s">
        <v>173</v>
      </c>
      <c r="E18" s="10" t="s">
        <v>92</v>
      </c>
      <c r="F18" s="10" t="s">
        <v>92</v>
      </c>
      <c r="G18" s="20">
        <v>10</v>
      </c>
      <c r="H18" s="20">
        <v>10</v>
      </c>
      <c r="I18" s="25" t="s">
        <v>35</v>
      </c>
      <c r="J18" s="17"/>
      <c r="L18" s="24"/>
    </row>
    <row r="19" s="1" customFormat="1" ht="54" customHeight="1" spans="1:10">
      <c r="A19" s="8" t="s">
        <v>54</v>
      </c>
      <c r="B19" s="8"/>
      <c r="C19" s="8"/>
      <c r="D19" s="8" t="s">
        <v>55</v>
      </c>
      <c r="E19" s="8"/>
      <c r="F19" s="8"/>
      <c r="G19" s="8"/>
      <c r="H19" s="8"/>
      <c r="I19" s="8"/>
      <c r="J19" s="8"/>
    </row>
    <row r="20" s="1" customFormat="1" ht="25.5" customHeight="1" spans="1:10">
      <c r="A20" s="8" t="s">
        <v>56</v>
      </c>
      <c r="B20" s="8"/>
      <c r="C20" s="8"/>
      <c r="D20" s="8"/>
      <c r="E20" s="8"/>
      <c r="F20" s="8"/>
      <c r="G20" s="8">
        <v>100</v>
      </c>
      <c r="H20" s="8">
        <v>100</v>
      </c>
      <c r="I20" s="8" t="s">
        <v>57</v>
      </c>
      <c r="J20" s="8"/>
    </row>
    <row r="21" s="1" customFormat="1" ht="48" customHeight="1" spans="1:10">
      <c r="A21" s="21" t="s">
        <v>58</v>
      </c>
      <c r="B21" s="21"/>
      <c r="C21" s="21"/>
      <c r="D21" s="21"/>
      <c r="E21" s="21"/>
      <c r="F21" s="21"/>
      <c r="G21" s="21"/>
      <c r="H21" s="21"/>
      <c r="I21" s="21"/>
      <c r="J21" s="21"/>
    </row>
    <row r="22" s="5" customFormat="1" spans="1:10">
      <c r="A22" s="1"/>
      <c r="B22" s="1"/>
      <c r="C22" s="1"/>
      <c r="D22" s="1"/>
      <c r="E22" s="1"/>
      <c r="F22" s="1"/>
      <c r="G22" s="1"/>
      <c r="H22" s="1"/>
      <c r="I22" s="1"/>
      <c r="J22" s="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1"/>
  <sheetViews>
    <sheetView workbookViewId="0">
      <selection activeCell="F9" sqref="F9"/>
    </sheetView>
  </sheetViews>
  <sheetFormatPr defaultColWidth="10" defaultRowHeight="14.4"/>
  <cols>
    <col min="1" max="2" width="12.3333333333333" style="1" customWidth="1"/>
    <col min="3" max="3" width="16.2222222222222" style="1" customWidth="1"/>
    <col min="4" max="4" width="27.7777777777778" style="1" customWidth="1"/>
    <col min="5" max="6" width="15.4444444444444" style="1" customWidth="1"/>
    <col min="7" max="7" width="11.1111111111111" style="1" customWidth="1"/>
    <col min="8" max="8" width="10" style="1"/>
    <col min="9" max="9" width="9.55555555555556" style="1" customWidth="1"/>
    <col min="10" max="10" width="12.7777777777778" style="1" customWidth="1"/>
    <col min="11" max="16384" width="10" style="1"/>
  </cols>
  <sheetData>
    <row r="2" s="1" customFormat="1" ht="25.95" customHeight="1" spans="1:10">
      <c r="A2" s="6" t="s">
        <v>0</v>
      </c>
      <c r="B2" s="6"/>
      <c r="C2" s="6"/>
      <c r="D2" s="6"/>
      <c r="E2" s="6"/>
      <c r="F2" s="6"/>
      <c r="G2" s="6"/>
      <c r="H2" s="6"/>
      <c r="I2" s="6"/>
      <c r="J2" s="6"/>
    </row>
    <row r="3" s="2" customFormat="1" ht="13.05" customHeight="1" spans="1:10">
      <c r="A3" s="7"/>
      <c r="B3" s="7"/>
      <c r="C3" s="7"/>
      <c r="D3" s="7"/>
      <c r="E3" s="7" t="s">
        <v>1</v>
      </c>
      <c r="F3" s="7"/>
      <c r="G3" s="7"/>
      <c r="H3" s="7"/>
      <c r="I3" s="7"/>
      <c r="J3" s="22"/>
    </row>
    <row r="4" s="3" customFormat="1" ht="18" customHeight="1" spans="1:256">
      <c r="A4" s="8" t="s">
        <v>2</v>
      </c>
      <c r="B4" s="8"/>
      <c r="C4" s="9" t="s">
        <v>174</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4</v>
      </c>
      <c r="B5" s="8"/>
      <c r="C5" s="10" t="s">
        <v>5</v>
      </c>
      <c r="D5" s="10"/>
      <c r="E5" s="10"/>
      <c r="F5" s="8" t="s">
        <v>6</v>
      </c>
      <c r="G5" s="11" t="s">
        <v>5</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7</v>
      </c>
      <c r="B6" s="8"/>
      <c r="C6" s="8"/>
      <c r="D6" s="8" t="s">
        <v>8</v>
      </c>
      <c r="E6" s="8" t="s">
        <v>9</v>
      </c>
      <c r="F6" s="8" t="s">
        <v>10</v>
      </c>
      <c r="G6" s="8" t="s">
        <v>11</v>
      </c>
      <c r="H6" s="8" t="s">
        <v>12</v>
      </c>
      <c r="I6" s="8" t="s">
        <v>13</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2" t="s">
        <v>14</v>
      </c>
      <c r="D7" s="13">
        <v>0.65</v>
      </c>
      <c r="E7" s="13">
        <v>0.65</v>
      </c>
      <c r="F7" s="13">
        <v>0.65</v>
      </c>
      <c r="G7" s="8">
        <v>10</v>
      </c>
      <c r="H7" s="26">
        <f>F7/D7</f>
        <v>1</v>
      </c>
      <c r="I7" s="23">
        <v>10</v>
      </c>
      <c r="J7" s="2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2" t="s">
        <v>15</v>
      </c>
      <c r="D8" s="13">
        <v>0.65</v>
      </c>
      <c r="E8" s="13">
        <v>0.65</v>
      </c>
      <c r="F8" s="13">
        <v>0.65</v>
      </c>
      <c r="G8" s="8" t="s">
        <v>16</v>
      </c>
      <c r="H8" s="26">
        <f>F8/D8</f>
        <v>1</v>
      </c>
      <c r="I8" s="16" t="s">
        <v>16</v>
      </c>
      <c r="J8" s="1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2" t="s">
        <v>17</v>
      </c>
      <c r="D9" s="15"/>
      <c r="E9" s="15"/>
      <c r="F9" s="15"/>
      <c r="G9" s="8" t="s">
        <v>16</v>
      </c>
      <c r="H9" s="15"/>
      <c r="I9" s="16" t="s">
        <v>16</v>
      </c>
      <c r="J9" s="1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2" t="s">
        <v>18</v>
      </c>
      <c r="D10" s="16" t="s">
        <v>16</v>
      </c>
      <c r="E10" s="16" t="s">
        <v>16</v>
      </c>
      <c r="F10" s="16" t="s">
        <v>16</v>
      </c>
      <c r="G10" s="8" t="s">
        <v>16</v>
      </c>
      <c r="H10" s="15"/>
      <c r="I10" s="16" t="s">
        <v>16</v>
      </c>
      <c r="J10" s="16"/>
    </row>
    <row r="11" s="1" customFormat="1" ht="18" customHeight="1" spans="1:10">
      <c r="A11" s="8" t="s">
        <v>19</v>
      </c>
      <c r="B11" s="8" t="s">
        <v>20</v>
      </c>
      <c r="C11" s="8"/>
      <c r="D11" s="8"/>
      <c r="E11" s="8"/>
      <c r="F11" s="16" t="s">
        <v>21</v>
      </c>
      <c r="G11" s="16"/>
      <c r="H11" s="16"/>
      <c r="I11" s="16"/>
      <c r="J11" s="16"/>
    </row>
    <row r="12" s="1" customFormat="1" ht="46.05" customHeight="1" spans="1:10">
      <c r="A12" s="28"/>
      <c r="B12" s="29" t="s">
        <v>175</v>
      </c>
      <c r="C12" s="30"/>
      <c r="D12" s="30"/>
      <c r="E12" s="31"/>
      <c r="F12" s="32" t="s">
        <v>23</v>
      </c>
      <c r="G12" s="32"/>
      <c r="H12" s="32"/>
      <c r="I12" s="32"/>
      <c r="J12" s="32"/>
    </row>
    <row r="13" s="1" customFormat="1" ht="36" customHeight="1" spans="1:10">
      <c r="A13" s="19" t="s">
        <v>24</v>
      </c>
      <c r="B13" s="8" t="s">
        <v>25</v>
      </c>
      <c r="C13" s="8" t="s">
        <v>26</v>
      </c>
      <c r="D13" s="8" t="s">
        <v>27</v>
      </c>
      <c r="E13" s="8" t="s">
        <v>28</v>
      </c>
      <c r="F13" s="12" t="s">
        <v>29</v>
      </c>
      <c r="G13" s="12" t="s">
        <v>11</v>
      </c>
      <c r="H13" s="12" t="s">
        <v>13</v>
      </c>
      <c r="I13" s="8" t="s">
        <v>30</v>
      </c>
      <c r="J13" s="12"/>
    </row>
    <row r="14" s="1" customFormat="1" ht="18" customHeight="1" spans="1:10">
      <c r="A14" s="19"/>
      <c r="B14" s="8" t="s">
        <v>31</v>
      </c>
      <c r="C14" s="8" t="s">
        <v>32</v>
      </c>
      <c r="D14" s="17" t="s">
        <v>160</v>
      </c>
      <c r="E14" s="10" t="s">
        <v>38</v>
      </c>
      <c r="F14" s="10" t="s">
        <v>38</v>
      </c>
      <c r="G14" s="20">
        <v>17</v>
      </c>
      <c r="H14" s="20">
        <v>17</v>
      </c>
      <c r="I14" s="25" t="s">
        <v>35</v>
      </c>
      <c r="J14" s="17"/>
    </row>
    <row r="15" s="1" customFormat="1" ht="25" customHeight="1" spans="1:12">
      <c r="A15" s="19"/>
      <c r="B15" s="8"/>
      <c r="C15" s="8" t="s">
        <v>36</v>
      </c>
      <c r="D15" s="17" t="s">
        <v>176</v>
      </c>
      <c r="E15" s="10" t="s">
        <v>38</v>
      </c>
      <c r="F15" s="10" t="s">
        <v>38</v>
      </c>
      <c r="G15" s="20">
        <v>17</v>
      </c>
      <c r="H15" s="20">
        <v>17</v>
      </c>
      <c r="I15" s="25" t="s">
        <v>35</v>
      </c>
      <c r="J15" s="17"/>
      <c r="L15" s="24"/>
    </row>
    <row r="16" s="1" customFormat="1" ht="18" customHeight="1" spans="1:12">
      <c r="A16" s="19"/>
      <c r="B16" s="8"/>
      <c r="C16" s="8" t="s">
        <v>39</v>
      </c>
      <c r="D16" s="17" t="s">
        <v>169</v>
      </c>
      <c r="E16" s="10" t="s">
        <v>106</v>
      </c>
      <c r="F16" s="10" t="s">
        <v>106</v>
      </c>
      <c r="G16" s="20">
        <v>16</v>
      </c>
      <c r="H16" s="20">
        <v>16</v>
      </c>
      <c r="I16" s="25" t="s">
        <v>35</v>
      </c>
      <c r="J16" s="17"/>
      <c r="L16" s="24"/>
    </row>
    <row r="17" s="1" customFormat="1" ht="30" customHeight="1" spans="1:12">
      <c r="A17" s="19"/>
      <c r="B17" s="8" t="s">
        <v>47</v>
      </c>
      <c r="C17" s="8" t="s">
        <v>48</v>
      </c>
      <c r="D17" s="17" t="s">
        <v>177</v>
      </c>
      <c r="E17" s="10" t="s">
        <v>163</v>
      </c>
      <c r="F17" s="10" t="s">
        <v>163</v>
      </c>
      <c r="G17" s="20">
        <v>30</v>
      </c>
      <c r="H17" s="20">
        <v>30</v>
      </c>
      <c r="I17" s="25" t="s">
        <v>35</v>
      </c>
      <c r="J17" s="17"/>
      <c r="L17" s="24"/>
    </row>
    <row r="18" s="1" customFormat="1" ht="30" customHeight="1" spans="1:12">
      <c r="A18" s="19"/>
      <c r="B18" s="8" t="s">
        <v>51</v>
      </c>
      <c r="C18" s="9" t="s">
        <v>52</v>
      </c>
      <c r="D18" s="17" t="s">
        <v>173</v>
      </c>
      <c r="E18" s="10" t="s">
        <v>92</v>
      </c>
      <c r="F18" s="10" t="s">
        <v>92</v>
      </c>
      <c r="G18" s="20">
        <v>10</v>
      </c>
      <c r="H18" s="20">
        <v>10</v>
      </c>
      <c r="I18" s="25" t="s">
        <v>35</v>
      </c>
      <c r="J18" s="17"/>
      <c r="L18" s="24"/>
    </row>
    <row r="19" s="1" customFormat="1" ht="54" customHeight="1" spans="1:12">
      <c r="A19" s="8" t="s">
        <v>54</v>
      </c>
      <c r="B19" s="8"/>
      <c r="C19" s="8"/>
      <c r="D19" s="8" t="s">
        <v>55</v>
      </c>
      <c r="E19" s="8"/>
      <c r="F19" s="8"/>
      <c r="G19" s="8"/>
      <c r="H19" s="8"/>
      <c r="I19" s="8"/>
      <c r="J19" s="8"/>
      <c r="L19" s="24"/>
    </row>
    <row r="20" s="1" customFormat="1" ht="25.5" customHeight="1" spans="1:10">
      <c r="A20" s="8" t="s">
        <v>56</v>
      </c>
      <c r="B20" s="8"/>
      <c r="C20" s="8"/>
      <c r="D20" s="8"/>
      <c r="E20" s="8"/>
      <c r="F20" s="8"/>
      <c r="G20" s="8">
        <v>100</v>
      </c>
      <c r="H20" s="8">
        <v>100</v>
      </c>
      <c r="I20" s="8" t="s">
        <v>57</v>
      </c>
      <c r="J20" s="8"/>
    </row>
    <row r="21" s="1" customFormat="1" ht="55" customHeight="1" spans="1:10">
      <c r="A21" s="21" t="s">
        <v>58</v>
      </c>
      <c r="B21" s="21"/>
      <c r="C21" s="21"/>
      <c r="D21" s="21"/>
      <c r="E21" s="21"/>
      <c r="F21" s="21"/>
      <c r="G21" s="21"/>
      <c r="H21" s="21"/>
      <c r="I21" s="21"/>
      <c r="J21" s="21"/>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I13:J13"/>
    <mergeCell ref="I14:J14"/>
    <mergeCell ref="I15:J15"/>
    <mergeCell ref="I16:J16"/>
    <mergeCell ref="I17:J17"/>
    <mergeCell ref="I18:J18"/>
    <mergeCell ref="A19:C19"/>
    <mergeCell ref="D19:J19"/>
    <mergeCell ref="A20:F20"/>
    <mergeCell ref="I20:J20"/>
    <mergeCell ref="A21:J21"/>
    <mergeCell ref="A11:A12"/>
    <mergeCell ref="A13:A18"/>
    <mergeCell ref="B14:B16"/>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2  2022年省级企业军转干部解困补助经费 </vt:lpstr>
      <vt:lpstr>3  2023年上半年社会厕所免费开放经费</vt:lpstr>
      <vt:lpstr>4党政综合经费 </vt:lpstr>
      <vt:lpstr>5非税返还专项资金</vt:lpstr>
      <vt:lpstr>6非同级横向拨款专项资金 </vt:lpstr>
      <vt:lpstr>7经济建设安全维稳专项经费</vt:lpstr>
      <vt:lpstr>8  23号退役军人春节慰问市级补助经费</vt:lpstr>
      <vt:lpstr>9  30号2023年企业军转干部春节走访慰问市</vt:lpstr>
      <vt:lpstr>10  131号“八一”走访慰问市级补助经费</vt:lpstr>
      <vt:lpstr>11  67号昆明市疾病预防控制市级补助资金</vt:lpstr>
      <vt:lpstr>12老旧小区改造补助资金</vt:lpstr>
      <vt:lpstr>13临商税专项资金</vt:lpstr>
      <vt:lpstr>14流管队伍保障经费</vt:lpstr>
      <vt:lpstr>15退休干部抚恤金经费</vt:lpstr>
      <vt:lpstr>16免费开放补助资金 </vt:lpstr>
      <vt:lpstr>17企业军转干部解困金补助经费</vt:lpstr>
      <vt:lpstr>18人民西路38号3号楼部分楼层装修维护经费</vt:lpstr>
      <vt:lpstr>19社会厕所免费开放经费</vt:lpstr>
      <vt:lpstr>20拖欠企业账款经费</vt:lpstr>
      <vt:lpstr>21中小微企业纾困发展以奖代补资金</vt:lpstr>
      <vt:lpstr>22非财政拨款专项资金 </vt:lpstr>
      <vt:lpstr>23计划生育失独家庭区级补助资金</vt:lpstr>
      <vt:lpstr>24表彰荣誉激励奖励（集体）经费 </vt:lpstr>
      <vt:lpstr>25  2023年严重精神障碍患者区级补助资金</vt:lpstr>
      <vt:lpstr>26退休干部党组织书记、副书记、委员工作补贴经费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rose</cp:lastModifiedBy>
  <dcterms:created xsi:type="dcterms:W3CDTF">2015-06-05T18:19:00Z</dcterms:created>
  <dcterms:modified xsi:type="dcterms:W3CDTF">2024-10-21T01:19:40Z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C416F920250F444A9EE36C540C30711D_12</vt:lpwstr>
  </property>
  <property fmtid="{D5CDD505-2E9C-101B-9397-08002B2CF9AE}" pid="3" name="KSOProductBuildVer">
    <vt:lpwstr>2052-12.1.0.18276</vt:lpwstr>
  </property>
  <property fmtid="{D5CDD505-2E9C-101B-9397-08002B2CF9AE}" pid="4" name="KSOReadingLayout">
    <vt:bool>true</vt:bool>
  </property>
</Properties>
</file>