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月份" sheetId="1" r:id="rId1"/>
  </sheets>
  <calcPr calcId="144525"/>
</workbook>
</file>

<file path=xl/sharedStrings.xml><?xml version="1.0" encoding="utf-8"?>
<sst xmlns="http://schemas.openxmlformats.org/spreadsheetml/2006/main" count="27" uniqueCount="23">
  <si>
    <t>五华区5月份高龄津贴发放信息统计表</t>
  </si>
  <si>
    <t xml:space="preserve">    制表：养老服务科</t>
  </si>
  <si>
    <t>序号</t>
  </si>
  <si>
    <t>街道</t>
  </si>
  <si>
    <t>80-89岁</t>
  </si>
  <si>
    <t>标准</t>
  </si>
  <si>
    <t>金额</t>
  </si>
  <si>
    <t>90-99岁</t>
  </si>
  <si>
    <t>100岁及以上</t>
  </si>
  <si>
    <t>总人数</t>
  </si>
  <si>
    <t>合计金额</t>
  </si>
  <si>
    <t>备注</t>
  </si>
  <si>
    <t>西翥街道</t>
  </si>
  <si>
    <t>大观</t>
  </si>
  <si>
    <t>丰宁</t>
  </si>
  <si>
    <t>黑林铺</t>
  </si>
  <si>
    <t>红云</t>
  </si>
  <si>
    <t>护国</t>
  </si>
  <si>
    <t>华山</t>
  </si>
  <si>
    <t>莲华</t>
  </si>
  <si>
    <t>龙翔</t>
  </si>
  <si>
    <t>普吉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</si>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</sst>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N11" sqref="N11"/>
    </sheetView>
  </sheetViews>
  <sheetFormatPr defaultColWidth="9" defaultRowHeight="13.5"/>
  <cols>
    <col min="1" max="12" width="9" style="1"/>
    <col min="13" max="13" width="16" style="1" customWidth="1"/>
    <col min="14" max="14" width="10.625" style="1" customWidth="1"/>
    <col min="15" max="16384" width="9" style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">
      <c r="A2" s="3" t="s">
        <v>1</v>
      </c>
      <c r="B2" s="3"/>
      <c r="C2" s="3"/>
    </row>
    <row r="3" ht="2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8" t="s">
        <v>8</v>
      </c>
      <c r="J3" s="4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6" customHeight="1" spans="1:14">
      <c r="A4" s="4">
        <v>1</v>
      </c>
      <c r="B4" s="4" t="s">
        <v>12</v>
      </c>
      <c r="C4" s="4">
        <v>828</v>
      </c>
      <c r="D4" s="4">
        <v>60</v>
      </c>
      <c r="E4" s="4">
        <f>SUM(D4*C4)</f>
        <v>49680</v>
      </c>
      <c r="F4" s="4">
        <v>118</v>
      </c>
      <c r="G4" s="4">
        <v>120</v>
      </c>
      <c r="H4" s="4">
        <f>SUM(F4*120)</f>
        <v>14160</v>
      </c>
      <c r="I4" s="4">
        <v>1</v>
      </c>
      <c r="J4" s="4">
        <v>500</v>
      </c>
      <c r="K4" s="4">
        <v>500</v>
      </c>
      <c r="L4" s="4">
        <f t="shared" ref="L4:L6" si="0">C4+F4+I4</f>
        <v>947</v>
      </c>
      <c r="M4" s="4">
        <f>SUM(E4+H4+K4)</f>
        <v>64340</v>
      </c>
      <c r="N4" s="4"/>
    </row>
    <row r="5" ht="26" customHeight="1" spans="1:14">
      <c r="A5" s="4">
        <v>2</v>
      </c>
      <c r="B5" s="4" t="s">
        <v>13</v>
      </c>
      <c r="C5" s="4">
        <v>2626</v>
      </c>
      <c r="D5" s="4">
        <v>60</v>
      </c>
      <c r="E5" s="4">
        <v>169800</v>
      </c>
      <c r="F5" s="4">
        <v>504</v>
      </c>
      <c r="G5" s="4">
        <v>120</v>
      </c>
      <c r="H5" s="4">
        <v>64980</v>
      </c>
      <c r="I5" s="4">
        <v>5</v>
      </c>
      <c r="J5" s="4">
        <v>500</v>
      </c>
      <c r="K5" s="4">
        <v>2500</v>
      </c>
      <c r="L5" s="4">
        <f t="shared" si="0"/>
        <v>3135</v>
      </c>
      <c r="M5" s="4">
        <f t="shared" ref="M5:M9" si="1">E5+H5+K5</f>
        <v>237280</v>
      </c>
      <c r="N5" s="4"/>
    </row>
    <row r="6" ht="26" customHeight="1" spans="1:14">
      <c r="A6" s="4">
        <v>3</v>
      </c>
      <c r="B6" s="4" t="s">
        <v>14</v>
      </c>
      <c r="C6" s="4">
        <v>2215</v>
      </c>
      <c r="D6" s="4">
        <v>60</v>
      </c>
      <c r="E6" s="4">
        <v>134520</v>
      </c>
      <c r="F6" s="4">
        <v>389</v>
      </c>
      <c r="G6" s="4">
        <v>120</v>
      </c>
      <c r="H6" s="4">
        <v>46560</v>
      </c>
      <c r="I6" s="4">
        <v>7</v>
      </c>
      <c r="J6" s="4">
        <v>500</v>
      </c>
      <c r="K6" s="4">
        <v>3500</v>
      </c>
      <c r="L6" s="4">
        <f t="shared" si="0"/>
        <v>2611</v>
      </c>
      <c r="M6" s="4">
        <f t="shared" si="1"/>
        <v>184580</v>
      </c>
      <c r="N6" s="4"/>
    </row>
    <row r="7" ht="26" customHeight="1" spans="1:14">
      <c r="A7" s="4">
        <v>4</v>
      </c>
      <c r="B7" s="4" t="s">
        <v>15</v>
      </c>
      <c r="C7" s="4">
        <v>3040</v>
      </c>
      <c r="D7" s="4">
        <v>60</v>
      </c>
      <c r="E7" s="4">
        <v>185640</v>
      </c>
      <c r="F7" s="4">
        <v>298</v>
      </c>
      <c r="G7" s="4">
        <v>120</v>
      </c>
      <c r="H7" s="4">
        <v>36240</v>
      </c>
      <c r="I7" s="4">
        <v>9</v>
      </c>
      <c r="J7" s="4">
        <v>500</v>
      </c>
      <c r="K7" s="4">
        <v>4500</v>
      </c>
      <c r="L7" s="4">
        <f>SUM(C7,F7,I7)</f>
        <v>3347</v>
      </c>
      <c r="M7" s="4">
        <f>SUM(E7,H7,K7)</f>
        <v>226380</v>
      </c>
      <c r="N7" s="4"/>
    </row>
    <row r="8" ht="26" customHeight="1" spans="1:14">
      <c r="A8" s="4">
        <v>5</v>
      </c>
      <c r="B8" s="4" t="s">
        <v>16</v>
      </c>
      <c r="C8" s="4">
        <v>1784</v>
      </c>
      <c r="D8" s="4">
        <v>60</v>
      </c>
      <c r="E8" s="4">
        <v>109740</v>
      </c>
      <c r="F8" s="4">
        <v>241</v>
      </c>
      <c r="G8" s="4">
        <v>120</v>
      </c>
      <c r="H8" s="4">
        <v>28920</v>
      </c>
      <c r="I8" s="4">
        <v>4</v>
      </c>
      <c r="J8" s="4">
        <v>500</v>
      </c>
      <c r="K8" s="4">
        <v>2000</v>
      </c>
      <c r="L8" s="4">
        <v>2030</v>
      </c>
      <c r="M8" s="4">
        <v>140660</v>
      </c>
      <c r="N8" s="4"/>
    </row>
    <row r="9" ht="26" customHeight="1" spans="1:14">
      <c r="A9" s="4">
        <v>6</v>
      </c>
      <c r="B9" s="4" t="s">
        <v>17</v>
      </c>
      <c r="C9" s="4">
        <v>1596</v>
      </c>
      <c r="D9" s="4">
        <v>60</v>
      </c>
      <c r="E9" s="4">
        <v>98160</v>
      </c>
      <c r="F9" s="4">
        <v>280</v>
      </c>
      <c r="G9" s="4">
        <v>120</v>
      </c>
      <c r="H9" s="4">
        <v>33960</v>
      </c>
      <c r="I9" s="4">
        <v>5</v>
      </c>
      <c r="J9" s="4">
        <v>500</v>
      </c>
      <c r="K9" s="4">
        <f>I9*J9</f>
        <v>2500</v>
      </c>
      <c r="L9" s="4">
        <f>C9+F9+I9</f>
        <v>1881</v>
      </c>
      <c r="M9" s="4">
        <f t="shared" si="1"/>
        <v>134620</v>
      </c>
      <c r="N9" s="4"/>
    </row>
    <row r="10" ht="26" customHeight="1" spans="1:14">
      <c r="A10" s="4">
        <v>7</v>
      </c>
      <c r="B10" s="4" t="s">
        <v>18</v>
      </c>
      <c r="C10" s="4">
        <v>2500</v>
      </c>
      <c r="D10" s="4">
        <v>60</v>
      </c>
      <c r="E10" s="4">
        <v>162600</v>
      </c>
      <c r="F10" s="4">
        <v>473</v>
      </c>
      <c r="G10" s="4">
        <v>120</v>
      </c>
      <c r="H10" s="4">
        <v>63360</v>
      </c>
      <c r="I10" s="4">
        <v>9</v>
      </c>
      <c r="J10" s="4">
        <v>500</v>
      </c>
      <c r="K10" s="4">
        <v>4500</v>
      </c>
      <c r="L10" s="4">
        <v>2982</v>
      </c>
      <c r="M10" s="4">
        <v>230460</v>
      </c>
      <c r="N10" s="4"/>
    </row>
    <row r="11" ht="26" customHeight="1" spans="1:14">
      <c r="A11" s="4">
        <v>8</v>
      </c>
      <c r="B11" s="4" t="s">
        <v>19</v>
      </c>
      <c r="C11" s="4">
        <v>2583</v>
      </c>
      <c r="D11" s="4">
        <v>60</v>
      </c>
      <c r="E11" s="4">
        <v>166920</v>
      </c>
      <c r="F11" s="4">
        <v>397</v>
      </c>
      <c r="G11" s="4">
        <v>120</v>
      </c>
      <c r="H11" s="4">
        <v>50880</v>
      </c>
      <c r="I11" s="4">
        <v>7</v>
      </c>
      <c r="J11" s="4">
        <v>500</v>
      </c>
      <c r="K11" s="4">
        <f>J11*I11</f>
        <v>3500</v>
      </c>
      <c r="L11" s="4">
        <f>I11+F11+C11</f>
        <v>2987</v>
      </c>
      <c r="M11" s="4">
        <f>E11+H11+K11</f>
        <v>221300</v>
      </c>
      <c r="N11" s="4"/>
    </row>
    <row r="12" ht="26" customHeight="1" spans="1:14">
      <c r="A12" s="4">
        <v>9</v>
      </c>
      <c r="B12" s="4" t="s">
        <v>20</v>
      </c>
      <c r="C12" s="4">
        <v>1839</v>
      </c>
      <c r="D12" s="4">
        <v>60</v>
      </c>
      <c r="E12" s="4">
        <v>111420</v>
      </c>
      <c r="F12" s="4">
        <v>322</v>
      </c>
      <c r="G12" s="4">
        <v>120</v>
      </c>
      <c r="H12" s="4">
        <v>38640</v>
      </c>
      <c r="I12" s="4">
        <v>5</v>
      </c>
      <c r="J12" s="4">
        <v>500</v>
      </c>
      <c r="K12" s="4">
        <f>I12*J12</f>
        <v>2500</v>
      </c>
      <c r="L12" s="4">
        <f>I12+F12+C12</f>
        <v>2166</v>
      </c>
      <c r="M12" s="4">
        <f>K12+H12+E12</f>
        <v>152560</v>
      </c>
      <c r="N12" s="4"/>
    </row>
    <row r="13" ht="26" customHeight="1" spans="1:14">
      <c r="A13" s="4">
        <v>10</v>
      </c>
      <c r="B13" s="4" t="s">
        <v>21</v>
      </c>
      <c r="C13" s="4">
        <v>1267</v>
      </c>
      <c r="D13" s="4">
        <v>60</v>
      </c>
      <c r="E13" s="4">
        <v>76980</v>
      </c>
      <c r="F13" s="5">
        <v>116</v>
      </c>
      <c r="G13" s="5">
        <v>120</v>
      </c>
      <c r="H13" s="5">
        <v>13920</v>
      </c>
      <c r="I13" s="5">
        <v>1</v>
      </c>
      <c r="J13" s="5">
        <v>500</v>
      </c>
      <c r="K13" s="5">
        <v>500</v>
      </c>
      <c r="L13" s="4">
        <f>C13+F13+I13</f>
        <v>1384</v>
      </c>
      <c r="M13" s="4">
        <f>K13+H13+E13</f>
        <v>91400</v>
      </c>
      <c r="N13" s="4"/>
    </row>
    <row r="14" ht="24" customHeight="1" spans="1:14">
      <c r="A14" s="6" t="s">
        <v>22</v>
      </c>
      <c r="B14" s="7"/>
      <c r="C14" s="4">
        <v>20278</v>
      </c>
      <c r="D14" s="4"/>
      <c r="E14" s="4">
        <v>1265460</v>
      </c>
      <c r="F14" s="4">
        <v>3138</v>
      </c>
      <c r="G14" s="4"/>
      <c r="H14" s="4">
        <v>391620</v>
      </c>
      <c r="I14" s="4">
        <v>53</v>
      </c>
      <c r="J14" s="4"/>
      <c r="K14" s="4">
        <v>26500</v>
      </c>
      <c r="L14" s="4">
        <v>23470</v>
      </c>
      <c r="M14" s="9">
        <v>1683580</v>
      </c>
      <c r="N14" s="4"/>
    </row>
  </sheetData>
  <mergeCells count="3">
    <mergeCell ref="A1:N1"/>
    <mergeCell ref="A2:C2"/>
    <mergeCell ref="A14:B1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2023-01-06T02:15:00Z</dcterms:created>
  <dcterms:modified xsi:type="dcterms:W3CDTF">2024-06-27T08:39:19Z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