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3" activeTab="3"/>
  </bookViews>
  <sheets>
    <sheet name="1月份" sheetId="1" r:id="rId1"/>
    <sheet name="2月份" sheetId="2" r:id="rId2"/>
    <sheet name="3月份" sheetId="3" r:id="rId3"/>
    <sheet name="7月份" sheetId="7" r:id="rId4"/>
  </sheets>
  <calcPr calcId="144525"/>
</workbook>
</file>

<file path=xl/sharedStrings.xml><?xml version="1.0" encoding="utf-8"?>
<sst xmlns="http://schemas.openxmlformats.org/spreadsheetml/2006/main" count="109" uniqueCount="27">
  <si>
    <t>五华区1月份高龄津贴发放信息统计表</t>
  </si>
  <si>
    <t xml:space="preserve">    制表：养老服务科</t>
  </si>
  <si>
    <t>序号</t>
  </si>
  <si>
    <t>街道</t>
  </si>
  <si>
    <t>80-89岁</t>
  </si>
  <si>
    <t>标准</t>
  </si>
  <si>
    <t>金额</t>
  </si>
  <si>
    <t>90-99岁</t>
  </si>
  <si>
    <t>100岁及以上</t>
  </si>
  <si>
    <t>总人数</t>
  </si>
  <si>
    <t>合计金额</t>
  </si>
  <si>
    <t>备注</t>
  </si>
  <si>
    <t>西翥街道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</si>
  <si>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</si>
  <si>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</si>
  <si>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</si>
  <si>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</si>
  <si>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</si>
  <si>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</si>
  <si>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</si>
  <si>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</si>
  <si>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</si>
  <si>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</si>
  <si>
    <t>五华区2月份高龄津贴发放信息统计表</t>
  </si>
  <si>
    <t>五华区3月份高龄津贴发放信息统计表</t>
  </si>
  <si>
    <t>涉及补领26人2940元</t>
  </si>
  <si>
    <t>五华区7月份高龄津贴发放信息统计表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</si>
</sst>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2" fillId="13" borderId="8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opLeftCell="A9" workbookViewId="0">
      <selection activeCell="M13" sqref="M13"/>
    </sheetView>
  </sheetViews>
  <sheetFormatPr defaultColWidth="9" defaultRowHeight="13.5"/>
  <cols>
    <col min="1" max="12" width="9" style="3"/>
    <col min="13" max="13" width="16" style="3" customWidth="1"/>
    <col min="14" max="14" width="10.625" style="3" customWidth="1"/>
    <col min="15" max="16384" width="9" style="3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">
      <c r="A2" s="2" t="s">
        <v>1</v>
      </c>
      <c r="B2" s="2"/>
      <c r="C2" s="2"/>
    </row>
    <row r="3" ht="25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2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39" customHeight="1" spans="1:14">
      <c r="A4" s="4">
        <v>1</v>
      </c>
      <c r="B4" s="4" t="s">
        <v>12</v>
      </c>
      <c r="C4" s="4">
        <v>836</v>
      </c>
      <c r="D4" s="4">
        <v>60</v>
      </c>
      <c r="E4" s="4">
        <f>SUM(C4*60)</f>
        <v>50160</v>
      </c>
      <c r="F4" s="4">
        <v>107</v>
      </c>
      <c r="G4" s="4">
        <v>120</v>
      </c>
      <c r="H4" s="4">
        <f>SUM(F4*120)</f>
        <v>12840</v>
      </c>
      <c r="I4" s="4">
        <v>2</v>
      </c>
      <c r="J4" s="4">
        <v>500</v>
      </c>
      <c r="K4" s="4">
        <v>1000</v>
      </c>
      <c r="L4" s="4">
        <f>SUM(I4+F4+C4)</f>
        <v>945</v>
      </c>
      <c r="M4" s="4">
        <f>SUM(K4+H4+E4)</f>
        <v>64000</v>
      </c>
      <c r="N4" s="4"/>
    </row>
    <row r="5" ht="39" customHeight="1" spans="1:14">
      <c r="A5" s="4">
        <v>2</v>
      </c>
      <c r="B5" s="4" t="s">
        <v>13</v>
      </c>
      <c r="C5" s="4">
        <v>2401</v>
      </c>
      <c r="D5" s="4">
        <v>60</v>
      </c>
      <c r="E5" s="4">
        <v>144060</v>
      </c>
      <c r="F5" s="4">
        <v>374</v>
      </c>
      <c r="G5" s="4">
        <v>120</v>
      </c>
      <c r="H5" s="4">
        <v>44880</v>
      </c>
      <c r="I5" s="4">
        <v>3</v>
      </c>
      <c r="J5" s="4">
        <v>500</v>
      </c>
      <c r="K5" s="4">
        <v>1500</v>
      </c>
      <c r="L5" s="4">
        <v>2778</v>
      </c>
      <c r="M5" s="4">
        <v>190440</v>
      </c>
      <c r="N5" s="4"/>
    </row>
    <row r="6" ht="39" customHeight="1" spans="1:14">
      <c r="A6" s="4">
        <v>3</v>
      </c>
      <c r="B6" s="4" t="s">
        <v>14</v>
      </c>
      <c r="C6" s="4">
        <v>2090</v>
      </c>
      <c r="D6" s="4">
        <v>60</v>
      </c>
      <c r="E6" s="4">
        <v>125400</v>
      </c>
      <c r="F6" s="4">
        <v>347</v>
      </c>
      <c r="G6" s="4">
        <v>120</v>
      </c>
      <c r="H6" s="4">
        <v>41640</v>
      </c>
      <c r="I6" s="4">
        <v>5</v>
      </c>
      <c r="J6" s="4">
        <v>500</v>
      </c>
      <c r="K6" s="4">
        <v>2500</v>
      </c>
      <c r="L6" s="4">
        <f>C6+F6+I6</f>
        <v>2442</v>
      </c>
      <c r="M6" s="4">
        <f>E6+H6+K6</f>
        <v>169540</v>
      </c>
      <c r="N6" s="4"/>
    </row>
    <row r="7" ht="39" customHeight="1" spans="1:14">
      <c r="A7" s="4">
        <v>4</v>
      </c>
      <c r="B7" s="4" t="s">
        <v>15</v>
      </c>
      <c r="C7" s="4">
        <v>2820</v>
      </c>
      <c r="D7" s="4">
        <v>60</v>
      </c>
      <c r="E7" s="4">
        <v>169200</v>
      </c>
      <c r="F7" s="4">
        <v>247</v>
      </c>
      <c r="G7" s="4">
        <v>120</v>
      </c>
      <c r="H7" s="4">
        <v>29640</v>
      </c>
      <c r="I7" s="4">
        <v>5</v>
      </c>
      <c r="J7" s="4">
        <v>500</v>
      </c>
      <c r="K7" s="4">
        <v>2500</v>
      </c>
      <c r="L7" s="4">
        <v>3072</v>
      </c>
      <c r="M7" s="4">
        <v>201340</v>
      </c>
      <c r="N7" s="4"/>
    </row>
    <row r="8" ht="39" customHeight="1" spans="1:14">
      <c r="A8" s="4">
        <v>5</v>
      </c>
      <c r="B8" s="4" t="s">
        <v>16</v>
      </c>
      <c r="C8" s="4">
        <v>1626</v>
      </c>
      <c r="D8" s="4">
        <v>60</v>
      </c>
      <c r="E8" s="4">
        <v>99840</v>
      </c>
      <c r="F8" s="4">
        <v>191</v>
      </c>
      <c r="G8" s="4">
        <v>120</v>
      </c>
      <c r="H8" s="4">
        <v>22920</v>
      </c>
      <c r="I8" s="4">
        <v>3</v>
      </c>
      <c r="J8" s="4">
        <v>500</v>
      </c>
      <c r="K8" s="4">
        <v>1500</v>
      </c>
      <c r="L8" s="4">
        <v>1820</v>
      </c>
      <c r="M8" s="4">
        <v>124260</v>
      </c>
      <c r="N8" s="4"/>
    </row>
    <row r="9" ht="39" customHeight="1" spans="1:14">
      <c r="A9" s="4">
        <v>6</v>
      </c>
      <c r="B9" s="4" t="s">
        <v>17</v>
      </c>
      <c r="C9" s="4">
        <v>1545</v>
      </c>
      <c r="D9" s="4">
        <v>60</v>
      </c>
      <c r="E9" s="4">
        <v>94020</v>
      </c>
      <c r="F9" s="4">
        <v>258</v>
      </c>
      <c r="G9" s="4">
        <v>120</v>
      </c>
      <c r="H9" s="4">
        <v>30960</v>
      </c>
      <c r="I9" s="4">
        <v>4</v>
      </c>
      <c r="J9" s="4">
        <v>500</v>
      </c>
      <c r="K9" s="4">
        <v>2000</v>
      </c>
      <c r="L9" s="4">
        <v>1807</v>
      </c>
      <c r="M9" s="4">
        <v>126980</v>
      </c>
      <c r="N9" s="4"/>
    </row>
    <row r="10" ht="39" customHeight="1" spans="1:14">
      <c r="A10" s="4">
        <v>7</v>
      </c>
      <c r="B10" s="4" t="s">
        <v>18</v>
      </c>
      <c r="C10" s="4">
        <v>2029</v>
      </c>
      <c r="D10" s="4">
        <v>60</v>
      </c>
      <c r="E10" s="4">
        <v>129000</v>
      </c>
      <c r="F10" s="4">
        <v>353</v>
      </c>
      <c r="G10" s="4">
        <v>120</v>
      </c>
      <c r="H10" s="4">
        <v>47160</v>
      </c>
      <c r="I10" s="4">
        <v>8</v>
      </c>
      <c r="J10" s="4">
        <v>500</v>
      </c>
      <c r="K10" s="4">
        <v>4000</v>
      </c>
      <c r="L10" s="4">
        <f>C10+F10+I10</f>
        <v>2390</v>
      </c>
      <c r="M10" s="4">
        <f>E10+H10+K10</f>
        <v>180160</v>
      </c>
      <c r="N10" s="4"/>
    </row>
    <row r="11" ht="39" customHeight="1" spans="1:14">
      <c r="A11" s="4">
        <v>8</v>
      </c>
      <c r="B11" s="4" t="s">
        <v>19</v>
      </c>
      <c r="C11" s="9">
        <v>2928</v>
      </c>
      <c r="D11" s="9">
        <v>60</v>
      </c>
      <c r="E11" s="10">
        <v>176400</v>
      </c>
      <c r="F11" s="9">
        <v>408</v>
      </c>
      <c r="G11" s="9">
        <v>120</v>
      </c>
      <c r="H11" s="9">
        <v>48960</v>
      </c>
      <c r="I11" s="9">
        <v>9</v>
      </c>
      <c r="J11" s="9">
        <v>500</v>
      </c>
      <c r="K11" s="9">
        <v>4500</v>
      </c>
      <c r="L11" s="9">
        <v>3345</v>
      </c>
      <c r="M11" s="9">
        <v>229860</v>
      </c>
      <c r="N11" s="4"/>
    </row>
    <row r="12" ht="39" customHeight="1" spans="1:14">
      <c r="A12" s="4">
        <v>9</v>
      </c>
      <c r="B12" s="4" t="s">
        <v>20</v>
      </c>
      <c r="C12" s="4">
        <v>1827</v>
      </c>
      <c r="D12" s="4">
        <v>60</v>
      </c>
      <c r="E12" s="4">
        <v>110100</v>
      </c>
      <c r="F12" s="4">
        <v>305</v>
      </c>
      <c r="G12" s="4">
        <v>120</v>
      </c>
      <c r="H12" s="4">
        <v>36480</v>
      </c>
      <c r="I12" s="4">
        <v>2</v>
      </c>
      <c r="J12" s="4">
        <v>500</v>
      </c>
      <c r="K12" s="4">
        <v>1000</v>
      </c>
      <c r="L12" s="4">
        <v>2134</v>
      </c>
      <c r="M12" s="4">
        <v>147580</v>
      </c>
      <c r="N12" s="4"/>
    </row>
    <row r="13" ht="39" customHeight="1" spans="1:14">
      <c r="A13" s="4">
        <v>10</v>
      </c>
      <c r="B13" s="4" t="s">
        <v>21</v>
      </c>
      <c r="C13" s="4">
        <v>1179</v>
      </c>
      <c r="D13" s="4">
        <v>60</v>
      </c>
      <c r="E13" s="4">
        <v>70740</v>
      </c>
      <c r="F13" s="4">
        <v>91</v>
      </c>
      <c r="G13" s="4">
        <v>120</v>
      </c>
      <c r="H13" s="4">
        <v>10920</v>
      </c>
      <c r="I13" s="4">
        <v>1</v>
      </c>
      <c r="J13" s="4">
        <v>500</v>
      </c>
      <c r="K13" s="4">
        <v>500</v>
      </c>
      <c r="L13" s="4">
        <v>1271</v>
      </c>
      <c r="M13" s="4">
        <v>82160</v>
      </c>
      <c r="N13" s="4"/>
    </row>
    <row r="14" ht="24" customHeight="1" spans="1:14">
      <c r="A14" s="5" t="s">
        <v>22</v>
      </c>
      <c r="B14" s="11"/>
      <c r="C14" s="4">
        <v>19281</v>
      </c>
      <c r="D14" s="4"/>
      <c r="E14" s="4">
        <f>SUM(E4:E13)</f>
        <v>1168920</v>
      </c>
      <c r="F14" s="4">
        <v>2681</v>
      </c>
      <c r="G14" s="4"/>
      <c r="H14" s="4">
        <f>SUM(H4:H13)</f>
        <v>326400</v>
      </c>
      <c r="I14" s="4">
        <v>42</v>
      </c>
      <c r="J14" s="4"/>
      <c r="K14" s="4">
        <f>SUM(K4:K13)</f>
        <v>21000</v>
      </c>
      <c r="L14" s="4">
        <v>22004</v>
      </c>
      <c r="M14" s="14">
        <v>1516320</v>
      </c>
      <c r="N14" s="4"/>
    </row>
  </sheetData>
  <mergeCells count="3">
    <mergeCell ref="A1:N1"/>
    <mergeCell ref="A2:C2"/>
    <mergeCell ref="A14:B14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J9" sqref="J9"/>
    </sheetView>
  </sheetViews>
  <sheetFormatPr defaultColWidth="9" defaultRowHeight="13.5"/>
  <cols>
    <col min="13" max="13" width="14.875"/>
  </cols>
  <sheetData>
    <row r="1" ht="25.5" spans="1:14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2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822</v>
      </c>
      <c r="D4" s="4">
        <v>60</v>
      </c>
      <c r="E4" s="4">
        <f>SUM(D4*C4)</f>
        <v>49320</v>
      </c>
      <c r="F4" s="4">
        <v>98</v>
      </c>
      <c r="G4" s="4">
        <v>120</v>
      </c>
      <c r="H4" s="4">
        <f>SUM(G4*F4)</f>
        <v>11760</v>
      </c>
      <c r="I4" s="4">
        <v>1</v>
      </c>
      <c r="J4" s="4">
        <v>500</v>
      </c>
      <c r="K4" s="4">
        <v>500</v>
      </c>
      <c r="L4" s="4">
        <f>SUM(C4+F4+I4)</f>
        <v>921</v>
      </c>
      <c r="M4" s="4">
        <f>SUM(E4+H4+K4)</f>
        <v>61580</v>
      </c>
      <c r="N4" s="4"/>
    </row>
    <row r="5" spans="1:14">
      <c r="A5" s="4">
        <v>2</v>
      </c>
      <c r="B5" s="4" t="s">
        <v>13</v>
      </c>
      <c r="C5" s="4">
        <v>2412</v>
      </c>
      <c r="D5" s="4">
        <v>60</v>
      </c>
      <c r="E5" s="4">
        <v>150240</v>
      </c>
      <c r="F5" s="4">
        <v>378</v>
      </c>
      <c r="G5" s="4">
        <v>120</v>
      </c>
      <c r="H5" s="4">
        <v>46800</v>
      </c>
      <c r="I5" s="4">
        <v>3</v>
      </c>
      <c r="J5" s="4">
        <v>500</v>
      </c>
      <c r="K5" s="4">
        <v>1500</v>
      </c>
      <c r="L5" s="4">
        <v>2793</v>
      </c>
      <c r="M5" s="4">
        <v>198540</v>
      </c>
      <c r="N5" s="4"/>
    </row>
    <row r="6" spans="1:14">
      <c r="A6" s="4">
        <v>3</v>
      </c>
      <c r="B6" s="4" t="s">
        <v>14</v>
      </c>
      <c r="C6" s="4">
        <v>2072</v>
      </c>
      <c r="D6" s="4">
        <v>60</v>
      </c>
      <c r="E6" s="4">
        <v>127260</v>
      </c>
      <c r="F6" s="4">
        <v>327</v>
      </c>
      <c r="G6" s="4">
        <v>120</v>
      </c>
      <c r="H6" s="4">
        <v>40440</v>
      </c>
      <c r="I6" s="4">
        <v>5</v>
      </c>
      <c r="J6" s="4">
        <v>500</v>
      </c>
      <c r="K6" s="4">
        <v>2500</v>
      </c>
      <c r="L6" s="4">
        <f>C6+F6+I6</f>
        <v>2404</v>
      </c>
      <c r="M6" s="4">
        <f>E6+H6+K6</f>
        <v>170200</v>
      </c>
      <c r="N6" s="4"/>
    </row>
    <row r="7" spans="1:14">
      <c r="A7" s="4">
        <v>4</v>
      </c>
      <c r="B7" s="4" t="s">
        <v>15</v>
      </c>
      <c r="C7" s="4">
        <v>2809</v>
      </c>
      <c r="D7" s="4">
        <v>60</v>
      </c>
      <c r="E7" s="4">
        <v>174420</v>
      </c>
      <c r="F7" s="4">
        <v>237</v>
      </c>
      <c r="G7" s="4">
        <v>120</v>
      </c>
      <c r="H7" s="4">
        <v>28680</v>
      </c>
      <c r="I7" s="4">
        <v>4</v>
      </c>
      <c r="J7" s="4">
        <v>500</v>
      </c>
      <c r="K7" s="4">
        <v>2000</v>
      </c>
      <c r="L7" s="4">
        <v>3050</v>
      </c>
      <c r="M7" s="4">
        <v>205100</v>
      </c>
      <c r="N7" s="4"/>
    </row>
    <row r="8" spans="1:14">
      <c r="A8" s="4">
        <v>5</v>
      </c>
      <c r="B8" s="4" t="s">
        <v>16</v>
      </c>
      <c r="C8" s="4">
        <v>1622</v>
      </c>
      <c r="D8" s="4">
        <v>60</v>
      </c>
      <c r="E8" s="4">
        <v>100140</v>
      </c>
      <c r="F8" s="4">
        <v>191</v>
      </c>
      <c r="G8" s="4">
        <v>120</v>
      </c>
      <c r="H8" s="4">
        <v>22920</v>
      </c>
      <c r="I8" s="4">
        <v>2</v>
      </c>
      <c r="J8" s="4">
        <v>500</v>
      </c>
      <c r="K8" s="4">
        <v>1000</v>
      </c>
      <c r="L8" s="4">
        <v>1815</v>
      </c>
      <c r="M8" s="4">
        <v>124060</v>
      </c>
      <c r="N8" s="4"/>
    </row>
    <row r="9" spans="1:14">
      <c r="A9" s="4">
        <v>6</v>
      </c>
      <c r="B9" s="4" t="s">
        <v>17</v>
      </c>
      <c r="C9" s="4">
        <v>1509</v>
      </c>
      <c r="D9" s="4">
        <v>60</v>
      </c>
      <c r="E9" s="4">
        <v>92340</v>
      </c>
      <c r="F9" s="4">
        <v>248</v>
      </c>
      <c r="G9" s="4">
        <v>120</v>
      </c>
      <c r="H9" s="4">
        <v>29700</v>
      </c>
      <c r="I9" s="4">
        <v>4</v>
      </c>
      <c r="J9" s="4">
        <v>500</v>
      </c>
      <c r="K9" s="4">
        <v>2000</v>
      </c>
      <c r="L9" s="4">
        <v>1757</v>
      </c>
      <c r="M9" s="4">
        <v>124040</v>
      </c>
      <c r="N9" s="4"/>
    </row>
    <row r="10" spans="1:14">
      <c r="A10" s="4">
        <v>7</v>
      </c>
      <c r="B10" s="4" t="s">
        <v>18</v>
      </c>
      <c r="C10" s="4">
        <v>2336</v>
      </c>
      <c r="D10" s="4">
        <v>60</v>
      </c>
      <c r="E10" s="4">
        <v>161160</v>
      </c>
      <c r="F10" s="4">
        <v>402</v>
      </c>
      <c r="G10" s="4">
        <v>120</v>
      </c>
      <c r="H10" s="4">
        <v>54720</v>
      </c>
      <c r="I10" s="4">
        <v>7</v>
      </c>
      <c r="J10" s="4">
        <v>500</v>
      </c>
      <c r="K10" s="4">
        <v>3500</v>
      </c>
      <c r="L10" s="4">
        <v>2745</v>
      </c>
      <c r="M10" s="4">
        <v>219380</v>
      </c>
      <c r="N10" s="4"/>
    </row>
    <row r="11" spans="1:14">
      <c r="A11" s="4">
        <v>8</v>
      </c>
      <c r="B11" s="4" t="s">
        <v>19</v>
      </c>
      <c r="C11" s="9">
        <v>2888</v>
      </c>
      <c r="D11" s="9">
        <v>60</v>
      </c>
      <c r="E11" s="10">
        <v>175500</v>
      </c>
      <c r="F11" s="9">
        <v>403</v>
      </c>
      <c r="G11" s="9">
        <v>120</v>
      </c>
      <c r="H11" s="9">
        <v>48780</v>
      </c>
      <c r="I11" s="9">
        <v>8</v>
      </c>
      <c r="J11" s="9">
        <v>500</v>
      </c>
      <c r="K11" s="9">
        <v>4000</v>
      </c>
      <c r="L11" s="9">
        <v>3299</v>
      </c>
      <c r="M11" s="9">
        <f>E11+H11+K11</f>
        <v>228280</v>
      </c>
      <c r="N11" s="4"/>
    </row>
    <row r="12" spans="1:14">
      <c r="A12" s="4">
        <v>9</v>
      </c>
      <c r="B12" s="4" t="s">
        <v>20</v>
      </c>
      <c r="C12" s="4">
        <v>1797</v>
      </c>
      <c r="D12" s="4">
        <v>60</v>
      </c>
      <c r="E12" s="4">
        <v>108540</v>
      </c>
      <c r="F12" s="4">
        <v>298</v>
      </c>
      <c r="G12" s="4">
        <v>120</v>
      </c>
      <c r="H12" s="4">
        <v>36300</v>
      </c>
      <c r="I12" s="4">
        <v>2</v>
      </c>
      <c r="J12" s="4">
        <v>500</v>
      </c>
      <c r="K12" s="4">
        <v>1000</v>
      </c>
      <c r="L12" s="4">
        <v>2097</v>
      </c>
      <c r="M12" s="4">
        <v>145840</v>
      </c>
      <c r="N12" s="4"/>
    </row>
    <row r="13" spans="1:14">
      <c r="A13" s="4">
        <v>10</v>
      </c>
      <c r="B13" s="4" t="s">
        <v>21</v>
      </c>
      <c r="C13" s="4">
        <v>1184</v>
      </c>
      <c r="D13" s="4">
        <v>60</v>
      </c>
      <c r="E13" s="4">
        <v>73260</v>
      </c>
      <c r="F13" s="3">
        <v>91</v>
      </c>
      <c r="G13" s="4">
        <v>120</v>
      </c>
      <c r="H13" s="4">
        <v>11160</v>
      </c>
      <c r="I13" s="4">
        <v>1</v>
      </c>
      <c r="J13" s="4">
        <v>500</v>
      </c>
      <c r="K13" s="4">
        <v>500</v>
      </c>
      <c r="L13" s="4">
        <v>1276</v>
      </c>
      <c r="M13" s="4">
        <v>84920</v>
      </c>
      <c r="N13" s="4"/>
    </row>
    <row r="14" ht="14.25" spans="1:14">
      <c r="A14" s="5" t="s">
        <v>22</v>
      </c>
      <c r="B14" s="11"/>
      <c r="C14" s="4">
        <v>19451</v>
      </c>
      <c r="D14" s="4"/>
      <c r="E14" s="4">
        <v>1212180</v>
      </c>
      <c r="F14" s="4">
        <v>2673</v>
      </c>
      <c r="G14" s="4"/>
      <c r="H14" s="4">
        <v>331260</v>
      </c>
      <c r="I14" s="4">
        <v>37</v>
      </c>
      <c r="J14" s="4"/>
      <c r="K14" s="4">
        <v>18500</v>
      </c>
      <c r="L14" s="4">
        <v>22157</v>
      </c>
      <c r="M14" s="14">
        <v>1561940</v>
      </c>
      <c r="N14" s="4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F24" sqref="F24"/>
    </sheetView>
  </sheetViews>
  <sheetFormatPr defaultColWidth="9" defaultRowHeight="13.5"/>
  <sheetData>
    <row r="1" ht="25.5" spans="1:14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2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805</v>
      </c>
      <c r="D4" s="4">
        <v>60</v>
      </c>
      <c r="E4" s="4">
        <v>48300</v>
      </c>
      <c r="F4" s="4">
        <v>98</v>
      </c>
      <c r="G4" s="4">
        <v>120</v>
      </c>
      <c r="H4" s="4">
        <v>11760</v>
      </c>
      <c r="I4" s="4">
        <v>1</v>
      </c>
      <c r="J4" s="4">
        <v>500</v>
      </c>
      <c r="K4" s="4">
        <v>500</v>
      </c>
      <c r="L4" s="4">
        <v>904</v>
      </c>
      <c r="M4" s="4">
        <v>60560</v>
      </c>
      <c r="N4" s="4"/>
    </row>
    <row r="5" spans="1:14">
      <c r="A5" s="4">
        <v>2</v>
      </c>
      <c r="B5" s="4" t="s">
        <v>13</v>
      </c>
      <c r="C5" s="4">
        <v>2419</v>
      </c>
      <c r="D5" s="4">
        <v>60</v>
      </c>
      <c r="E5" s="4">
        <v>151740</v>
      </c>
      <c r="F5" s="4">
        <v>382</v>
      </c>
      <c r="G5" s="4">
        <v>120</v>
      </c>
      <c r="H5" s="4">
        <v>46620</v>
      </c>
      <c r="I5" s="4">
        <v>3</v>
      </c>
      <c r="J5" s="4">
        <v>500</v>
      </c>
      <c r="K5" s="4">
        <v>1500</v>
      </c>
      <c r="L5" s="4">
        <v>2804</v>
      </c>
      <c r="M5" s="4">
        <v>199860</v>
      </c>
      <c r="N5" s="4"/>
    </row>
    <row r="6" spans="1:14">
      <c r="A6" s="4">
        <v>3</v>
      </c>
      <c r="B6" s="4" t="s">
        <v>14</v>
      </c>
      <c r="C6" s="4">
        <v>2109</v>
      </c>
      <c r="D6" s="4">
        <v>60</v>
      </c>
      <c r="E6" s="4">
        <v>131940</v>
      </c>
      <c r="F6" s="4">
        <v>335</v>
      </c>
      <c r="G6" s="4">
        <v>120</v>
      </c>
      <c r="H6" s="4">
        <v>42360</v>
      </c>
      <c r="I6" s="4">
        <v>5</v>
      </c>
      <c r="J6" s="4">
        <v>500</v>
      </c>
      <c r="K6" s="4">
        <v>2500</v>
      </c>
      <c r="L6" s="4">
        <f>C6+F6+I6</f>
        <v>2449</v>
      </c>
      <c r="M6" s="4">
        <f>E6+H6+K6</f>
        <v>176800</v>
      </c>
      <c r="N6" s="4"/>
    </row>
    <row r="7" spans="1:14">
      <c r="A7" s="4">
        <v>4</v>
      </c>
      <c r="B7" s="4" t="s">
        <v>15</v>
      </c>
      <c r="C7" s="4">
        <v>2822</v>
      </c>
      <c r="D7" s="4">
        <v>60</v>
      </c>
      <c r="E7" s="4">
        <v>171360</v>
      </c>
      <c r="F7" s="4">
        <v>240</v>
      </c>
      <c r="G7" s="4">
        <v>120</v>
      </c>
      <c r="H7" s="4">
        <v>28800</v>
      </c>
      <c r="I7" s="4">
        <v>4</v>
      </c>
      <c r="J7" s="4">
        <v>500</v>
      </c>
      <c r="K7" s="4">
        <v>2000</v>
      </c>
      <c r="L7" s="4">
        <v>3066</v>
      </c>
      <c r="M7" s="4">
        <v>202160</v>
      </c>
      <c r="N7" s="4"/>
    </row>
    <row r="8" spans="1:14">
      <c r="A8" s="4">
        <v>5</v>
      </c>
      <c r="B8" s="4" t="s">
        <v>16</v>
      </c>
      <c r="C8" s="4">
        <v>1621</v>
      </c>
      <c r="D8" s="4">
        <v>60</v>
      </c>
      <c r="E8" s="4">
        <v>99540</v>
      </c>
      <c r="F8" s="4">
        <v>205</v>
      </c>
      <c r="G8" s="4">
        <v>120</v>
      </c>
      <c r="H8" s="4">
        <v>24720</v>
      </c>
      <c r="I8" s="4">
        <v>1</v>
      </c>
      <c r="J8" s="4">
        <v>500</v>
      </c>
      <c r="K8" s="4">
        <v>500</v>
      </c>
      <c r="L8" s="4">
        <v>1827</v>
      </c>
      <c r="M8" s="4">
        <v>124160</v>
      </c>
      <c r="N8" s="4"/>
    </row>
    <row r="9" spans="1:14">
      <c r="A9" s="4">
        <v>6</v>
      </c>
      <c r="B9" s="4" t="s">
        <v>17</v>
      </c>
      <c r="C9" s="4">
        <v>1512</v>
      </c>
      <c r="D9" s="4">
        <v>60</v>
      </c>
      <c r="E9" s="4">
        <v>92040</v>
      </c>
      <c r="F9" s="4">
        <v>275</v>
      </c>
      <c r="G9" s="4">
        <v>120</v>
      </c>
      <c r="H9" s="4">
        <v>33900</v>
      </c>
      <c r="I9" s="4">
        <v>4</v>
      </c>
      <c r="J9" s="4">
        <v>500</v>
      </c>
      <c r="K9" s="4">
        <v>2000</v>
      </c>
      <c r="L9" s="4">
        <v>1791</v>
      </c>
      <c r="M9" s="4">
        <v>127940</v>
      </c>
      <c r="N9" s="4"/>
    </row>
    <row r="10" spans="1:14">
      <c r="A10" s="4">
        <v>7</v>
      </c>
      <c r="B10" s="4" t="s">
        <v>18</v>
      </c>
      <c r="C10" s="3">
        <v>2473</v>
      </c>
      <c r="D10" s="4">
        <v>60</v>
      </c>
      <c r="E10" s="4">
        <v>166500</v>
      </c>
      <c r="F10" s="4">
        <v>424</v>
      </c>
      <c r="G10" s="4">
        <v>120</v>
      </c>
      <c r="H10" s="4">
        <v>55800</v>
      </c>
      <c r="I10" s="4">
        <v>7</v>
      </c>
      <c r="J10" s="4">
        <v>500</v>
      </c>
      <c r="K10" s="4">
        <v>3500</v>
      </c>
      <c r="L10" s="4">
        <v>2904</v>
      </c>
      <c r="M10" s="4">
        <v>225800</v>
      </c>
      <c r="N10" s="4"/>
    </row>
    <row r="11" spans="1:14">
      <c r="A11" s="4">
        <v>8</v>
      </c>
      <c r="B11" s="4" t="s">
        <v>19</v>
      </c>
      <c r="C11" s="9">
        <v>2327</v>
      </c>
      <c r="D11" s="9">
        <v>60</v>
      </c>
      <c r="E11" s="10">
        <v>157560</v>
      </c>
      <c r="F11" s="9">
        <v>309</v>
      </c>
      <c r="G11" s="9">
        <v>120</v>
      </c>
      <c r="H11" s="9">
        <v>49740</v>
      </c>
      <c r="I11" s="9">
        <v>6</v>
      </c>
      <c r="J11" s="9">
        <v>500</v>
      </c>
      <c r="K11" s="9">
        <v>3000</v>
      </c>
      <c r="L11" s="9">
        <v>2642</v>
      </c>
      <c r="M11" s="9">
        <v>210300</v>
      </c>
      <c r="N11" s="4"/>
    </row>
    <row r="12" spans="1:14">
      <c r="A12" s="4">
        <v>9</v>
      </c>
      <c r="B12" s="4" t="s">
        <v>20</v>
      </c>
      <c r="C12" s="4">
        <v>1785</v>
      </c>
      <c r="D12" s="4">
        <v>60</v>
      </c>
      <c r="E12" s="4">
        <v>109920</v>
      </c>
      <c r="F12" s="4">
        <v>301</v>
      </c>
      <c r="G12" s="4">
        <v>120</v>
      </c>
      <c r="H12" s="4">
        <f>F12*G12</f>
        <v>36120</v>
      </c>
      <c r="I12" s="4">
        <v>2</v>
      </c>
      <c r="J12" s="4">
        <v>500</v>
      </c>
      <c r="K12" s="4">
        <f>I12*J12</f>
        <v>1000</v>
      </c>
      <c r="L12" s="4">
        <f>C12+F12+I12</f>
        <v>2088</v>
      </c>
      <c r="M12" s="4">
        <f>E12+H12+K12</f>
        <v>147040</v>
      </c>
      <c r="N12" s="4"/>
    </row>
    <row r="13" ht="21" customHeight="1" spans="1:14">
      <c r="A13" s="4">
        <v>10</v>
      </c>
      <c r="B13" s="4" t="s">
        <v>21</v>
      </c>
      <c r="C13" s="4">
        <v>1187</v>
      </c>
      <c r="D13" s="4">
        <v>60</v>
      </c>
      <c r="E13" s="4">
        <v>74160</v>
      </c>
      <c r="F13" s="4">
        <v>97</v>
      </c>
      <c r="G13" s="4">
        <v>120</v>
      </c>
      <c r="H13" s="4">
        <v>11640</v>
      </c>
      <c r="I13" s="4">
        <v>1</v>
      </c>
      <c r="J13" s="4">
        <v>500</v>
      </c>
      <c r="K13" s="4">
        <v>500</v>
      </c>
      <c r="L13" s="4">
        <v>1285</v>
      </c>
      <c r="M13" s="4">
        <v>86300</v>
      </c>
      <c r="N13" s="15" t="s">
        <v>25</v>
      </c>
    </row>
    <row r="14" ht="14.25" spans="1:14">
      <c r="A14" s="5" t="s">
        <v>22</v>
      </c>
      <c r="B14" s="11"/>
      <c r="C14" s="4">
        <v>19060</v>
      </c>
      <c r="D14" s="4"/>
      <c r="E14" s="4"/>
      <c r="F14" s="4">
        <v>2666</v>
      </c>
      <c r="G14" s="4"/>
      <c r="H14" s="4"/>
      <c r="I14" s="4">
        <v>34</v>
      </c>
      <c r="J14" s="4"/>
      <c r="K14" s="4"/>
      <c r="L14" s="4">
        <v>21760</v>
      </c>
      <c r="M14" s="14"/>
      <c r="N14" s="4"/>
    </row>
    <row r="17" spans="12:12">
      <c r="L17" s="16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28" sqref="J28"/>
    </sheetView>
  </sheetViews>
  <sheetFormatPr defaultColWidth="9" defaultRowHeight="13.5"/>
  <cols>
    <col min="13" max="13" width="14.875"/>
  </cols>
  <sheetData>
    <row r="1" ht="25.5" spans="1:14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5</v>
      </c>
      <c r="H3" s="4" t="s">
        <v>6</v>
      </c>
      <c r="I3" s="12" t="s">
        <v>8</v>
      </c>
      <c r="J3" s="4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spans="1:14">
      <c r="A4" s="4">
        <v>1</v>
      </c>
      <c r="B4" s="4" t="s">
        <v>12</v>
      </c>
      <c r="C4" s="4">
        <v>824</v>
      </c>
      <c r="D4" s="4">
        <v>60</v>
      </c>
      <c r="E4" s="4">
        <v>49440</v>
      </c>
      <c r="F4" s="4">
        <v>102</v>
      </c>
      <c r="G4" s="4">
        <v>120</v>
      </c>
      <c r="H4" s="4">
        <v>12240</v>
      </c>
      <c r="I4" s="4">
        <v>1</v>
      </c>
      <c r="J4" s="4">
        <v>500</v>
      </c>
      <c r="K4" s="4">
        <v>500</v>
      </c>
      <c r="L4" s="4">
        <v>927</v>
      </c>
      <c r="M4" s="4">
        <v>62180</v>
      </c>
      <c r="N4" s="4"/>
    </row>
    <row r="5" spans="1:14">
      <c r="A5" s="4">
        <v>2</v>
      </c>
      <c r="B5" s="4" t="s">
        <v>13</v>
      </c>
      <c r="C5" s="4">
        <v>2437</v>
      </c>
      <c r="D5" s="4">
        <v>60</v>
      </c>
      <c r="E5" s="4">
        <v>170820</v>
      </c>
      <c r="F5" s="4">
        <v>405</v>
      </c>
      <c r="G5" s="4">
        <v>120</v>
      </c>
      <c r="H5" s="4">
        <v>56940</v>
      </c>
      <c r="I5" s="4">
        <v>4</v>
      </c>
      <c r="J5" s="4">
        <v>500</v>
      </c>
      <c r="K5" s="4">
        <v>2000</v>
      </c>
      <c r="L5" s="4">
        <v>2846</v>
      </c>
      <c r="M5" s="4">
        <v>229760</v>
      </c>
      <c r="N5" s="4"/>
    </row>
    <row r="6" spans="1:14">
      <c r="A6" s="4">
        <v>3</v>
      </c>
      <c r="B6" s="4" t="s">
        <v>14</v>
      </c>
      <c r="C6" s="4">
        <v>2091</v>
      </c>
      <c r="D6" s="4">
        <v>60</v>
      </c>
      <c r="E6" s="4">
        <v>127500</v>
      </c>
      <c r="F6" s="4">
        <v>348</v>
      </c>
      <c r="G6" s="4">
        <v>120</v>
      </c>
      <c r="H6" s="4">
        <v>42960</v>
      </c>
      <c r="I6" s="4">
        <v>5</v>
      </c>
      <c r="J6" s="4">
        <v>500</v>
      </c>
      <c r="K6" s="4">
        <v>2500</v>
      </c>
      <c r="L6" s="4">
        <f>C6+F6+I6</f>
        <v>2444</v>
      </c>
      <c r="M6" s="4">
        <f>E6+H6+K6</f>
        <v>172960</v>
      </c>
      <c r="N6" s="4"/>
    </row>
    <row r="7" spans="1:14">
      <c r="A7" s="4">
        <v>4</v>
      </c>
      <c r="B7" s="4" t="s">
        <v>15</v>
      </c>
      <c r="C7" s="4">
        <v>2855</v>
      </c>
      <c r="D7" s="4">
        <v>60</v>
      </c>
      <c r="E7" s="4">
        <v>173940</v>
      </c>
      <c r="F7" s="4">
        <v>248</v>
      </c>
      <c r="G7" s="4">
        <v>120</v>
      </c>
      <c r="H7" s="4">
        <v>29760</v>
      </c>
      <c r="I7" s="4">
        <v>5</v>
      </c>
      <c r="J7" s="4">
        <v>500</v>
      </c>
      <c r="K7" s="4">
        <v>2500</v>
      </c>
      <c r="L7" s="4">
        <f>SUM(C7,F7,I7)</f>
        <v>3108</v>
      </c>
      <c r="M7" s="4">
        <f>SUM(E7,H7,K7)</f>
        <v>206200</v>
      </c>
      <c r="N7" s="4"/>
    </row>
    <row r="8" spans="1:14">
      <c r="A8" s="4">
        <v>5</v>
      </c>
      <c r="B8" s="4" t="s">
        <v>16</v>
      </c>
      <c r="C8" s="4">
        <v>1665</v>
      </c>
      <c r="D8" s="4">
        <v>60</v>
      </c>
      <c r="E8" s="4">
        <v>103320</v>
      </c>
      <c r="F8" s="4">
        <v>209</v>
      </c>
      <c r="G8" s="4">
        <v>120</v>
      </c>
      <c r="H8" s="4">
        <v>25800</v>
      </c>
      <c r="I8" s="4">
        <v>1</v>
      </c>
      <c r="J8" s="4">
        <v>500</v>
      </c>
      <c r="K8" s="4">
        <v>500</v>
      </c>
      <c r="L8" s="4">
        <v>1875</v>
      </c>
      <c r="M8" s="4">
        <v>129380</v>
      </c>
      <c r="N8" s="4"/>
    </row>
    <row r="9" ht="14.25" spans="1:14">
      <c r="A9" s="4">
        <v>6</v>
      </c>
      <c r="B9" s="4" t="s">
        <v>17</v>
      </c>
      <c r="C9" s="4">
        <v>1551</v>
      </c>
      <c r="D9" s="4">
        <v>60</v>
      </c>
      <c r="E9" s="5">
        <v>99600</v>
      </c>
      <c r="F9" s="6">
        <v>261</v>
      </c>
      <c r="G9" s="6">
        <v>120</v>
      </c>
      <c r="H9" s="6">
        <v>31740</v>
      </c>
      <c r="I9" s="4">
        <v>3</v>
      </c>
      <c r="J9" s="4">
        <v>500</v>
      </c>
      <c r="K9" s="4">
        <v>1500</v>
      </c>
      <c r="L9" s="4">
        <f>C9+F9+I9</f>
        <v>1815</v>
      </c>
      <c r="M9" s="4">
        <f>E9+H9+K9</f>
        <v>132840</v>
      </c>
      <c r="N9" s="4"/>
    </row>
    <row r="10" spans="1:14">
      <c r="A10" s="4">
        <v>7</v>
      </c>
      <c r="B10" s="4" t="s">
        <v>18</v>
      </c>
      <c r="C10" s="7">
        <v>2271</v>
      </c>
      <c r="D10" s="4">
        <v>60</v>
      </c>
      <c r="E10" s="8">
        <v>156840</v>
      </c>
      <c r="F10" s="7">
        <v>405</v>
      </c>
      <c r="G10" s="4">
        <v>120</v>
      </c>
      <c r="H10" s="8">
        <v>54780</v>
      </c>
      <c r="I10" s="7">
        <v>7</v>
      </c>
      <c r="J10" s="4">
        <v>500</v>
      </c>
      <c r="K10" s="8">
        <v>3500</v>
      </c>
      <c r="L10" s="7">
        <v>2683</v>
      </c>
      <c r="M10" s="13">
        <v>215120</v>
      </c>
      <c r="N10" s="4"/>
    </row>
    <row r="11" spans="1:14">
      <c r="A11" s="4">
        <v>8</v>
      </c>
      <c r="B11" s="4" t="s">
        <v>19</v>
      </c>
      <c r="C11" s="9">
        <v>2528</v>
      </c>
      <c r="D11" s="9">
        <v>60</v>
      </c>
      <c r="E11" s="10">
        <v>193440</v>
      </c>
      <c r="F11" s="9">
        <v>364</v>
      </c>
      <c r="G11" s="9">
        <v>120</v>
      </c>
      <c r="H11" s="9">
        <v>62580</v>
      </c>
      <c r="I11" s="9">
        <v>4</v>
      </c>
      <c r="J11" s="9">
        <v>500</v>
      </c>
      <c r="K11" s="9">
        <v>2000</v>
      </c>
      <c r="L11" s="9">
        <f>I11+F11+C11</f>
        <v>2896</v>
      </c>
      <c r="M11" s="9">
        <f>K11+H11+E11</f>
        <v>258020</v>
      </c>
      <c r="N11" s="4"/>
    </row>
    <row r="12" spans="1:14">
      <c r="A12" s="4">
        <v>9</v>
      </c>
      <c r="B12" s="4" t="s">
        <v>20</v>
      </c>
      <c r="C12" s="4">
        <v>1734</v>
      </c>
      <c r="D12" s="4">
        <v>60</v>
      </c>
      <c r="E12" s="4">
        <v>136260</v>
      </c>
      <c r="F12" s="4">
        <v>322</v>
      </c>
      <c r="G12" s="4">
        <v>120</v>
      </c>
      <c r="H12" s="4">
        <v>46380</v>
      </c>
      <c r="I12" s="4">
        <v>4</v>
      </c>
      <c r="J12" s="4">
        <v>500</v>
      </c>
      <c r="K12" s="4">
        <v>3500</v>
      </c>
      <c r="L12" s="4">
        <f>I12+F12+C12</f>
        <v>2060</v>
      </c>
      <c r="M12" s="4">
        <f>K12+H12+E12</f>
        <v>186140</v>
      </c>
      <c r="N12" s="4"/>
    </row>
    <row r="13" spans="1:14">
      <c r="A13" s="4">
        <v>10</v>
      </c>
      <c r="B13" s="4" t="s">
        <v>21</v>
      </c>
      <c r="C13" s="4">
        <v>1206</v>
      </c>
      <c r="D13" s="4">
        <v>60</v>
      </c>
      <c r="E13" s="4">
        <v>75300</v>
      </c>
      <c r="F13" s="4">
        <v>104</v>
      </c>
      <c r="G13" s="4">
        <v>120</v>
      </c>
      <c r="H13" s="4">
        <v>12480</v>
      </c>
      <c r="I13" s="4">
        <v>1</v>
      </c>
      <c r="J13" s="4">
        <v>500</v>
      </c>
      <c r="K13" s="4">
        <v>500</v>
      </c>
      <c r="L13" s="4">
        <v>1311</v>
      </c>
      <c r="M13" s="4">
        <v>88280</v>
      </c>
      <c r="N13" s="4"/>
    </row>
    <row r="14" ht="14.25" spans="1:14">
      <c r="A14" s="5" t="s">
        <v>22</v>
      </c>
      <c r="B14" s="11"/>
      <c r="C14" s="4">
        <v>19162</v>
      </c>
      <c r="D14" s="4"/>
      <c r="E14" s="4"/>
      <c r="F14" s="4">
        <v>2768</v>
      </c>
      <c r="G14" s="4"/>
      <c r="H14" s="4"/>
      <c r="I14" s="4">
        <v>35</v>
      </c>
      <c r="J14" s="4"/>
      <c r="K14" s="4"/>
      <c r="L14" s="4">
        <v>21965</v>
      </c>
      <c r="M14" s="14">
        <v>1680880</v>
      </c>
      <c r="N14" s="4"/>
    </row>
  </sheetData>
  <mergeCells count="3">
    <mergeCell ref="A1:N1"/>
    <mergeCell ref="A2:C2"/>
    <mergeCell ref="A14:B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1月份</vt:lpstr>
      <vt:lpstr>2月份</vt:lpstr>
      <vt:lpstr>3月份</vt:lpstr>
      <vt:lpstr>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san喵酱</cp:lastModifiedBy>
  <dcterms:created xsi:type="dcterms:W3CDTF">2023-01-06T02:15:00Z</dcterms:created>
  <dcterms:modified xsi:type="dcterms:W3CDTF">2023-12-01T08:08:25Z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